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hull2017.sharepoint.com/Projects/BBC Contains Strong Language/"/>
    </mc:Choice>
  </mc:AlternateContent>
  <bookViews>
    <workbookView xWindow="0" yWindow="0" windowWidth="28800" windowHeight="12435"/>
  </bookViews>
  <sheets>
    <sheet name="Contains Strong Language (£4k) " sheetId="1" r:id="rId1"/>
    <sheet name="Humber Mouth (£2k)" sheetId="2" r:id="rId2"/>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1" l="1"/>
  <c r="B43" i="1"/>
  <c r="B45" i="1"/>
  <c r="B47" i="1"/>
  <c r="B36" i="1"/>
  <c r="B37" i="1"/>
  <c r="B38" i="1"/>
  <c r="B40" i="1"/>
  <c r="B26" i="1"/>
  <c r="B25" i="1"/>
  <c r="B31" i="2"/>
  <c r="B11" i="2"/>
  <c r="B24" i="1"/>
  <c r="B33" i="2"/>
  <c r="B23" i="2"/>
  <c r="B24" i="2"/>
  <c r="B26" i="2"/>
  <c r="B12" i="2"/>
  <c r="B14" i="2"/>
  <c r="B28" i="1"/>
</calcChain>
</file>

<file path=xl/sharedStrings.xml><?xml version="1.0" encoding="utf-8"?>
<sst xmlns="http://schemas.openxmlformats.org/spreadsheetml/2006/main" count="202" uniqueCount="114">
  <si>
    <t xml:space="preserve">Access &amp; Inclusion DRAFT BUDGET </t>
  </si>
  <si>
    <t xml:space="preserve">Event: </t>
  </si>
  <si>
    <t xml:space="preserve">Venue: </t>
  </si>
  <si>
    <t xml:space="preserve">Brief Description </t>
  </si>
  <si>
    <t xml:space="preserve">Date/Time: </t>
  </si>
  <si>
    <t>AD (Y/N)</t>
  </si>
  <si>
    <t xml:space="preserve">Estimated cost (If Y) </t>
  </si>
  <si>
    <t>BSL (Y/N)</t>
  </si>
  <si>
    <t xml:space="preserve">Hours needed (If Y)  </t>
  </si>
  <si>
    <t>Estimated cost (If Y) + Travel Expenses
Based on £35 per hour</t>
  </si>
  <si>
    <t>Live Captioning (Y/N)</t>
  </si>
  <si>
    <t xml:space="preserve">Estimated cost (If Y) + Travel Expenses
£342 per 1.5 hours  </t>
  </si>
  <si>
    <t xml:space="preserve">General Notes </t>
  </si>
  <si>
    <t xml:space="preserve">Vicky &amp; Dean Washing Line Poetry </t>
  </si>
  <si>
    <t xml:space="preserve">Central Library </t>
  </si>
  <si>
    <t>Listeners to BBC Radio Humberside have been composing their ‘Poems on a Postcard’ – a poem about where they live in East Yorkshire and Northern Lincolnshire.  These will be performed by our resident poets Dean Wilson and Vicky Foster taking place across the City.  2,017 of the poems on postcards, are part of an art installation, strung on washing lines in many of the festival locations.</t>
  </si>
  <si>
    <t xml:space="preserve">28th Sep - 2.30pm till 4.30pm </t>
  </si>
  <si>
    <t>Y</t>
  </si>
  <si>
    <t xml:space="preserve">Y </t>
  </si>
  <si>
    <t>Touch Tour of the Installation?</t>
  </si>
  <si>
    <t>Hull17 Gala Launch Reading: Part I</t>
  </si>
  <si>
    <t xml:space="preserve">Hull College </t>
  </si>
  <si>
    <t>This special event split over two nights is a Gala showcase of the 17 specially commissioned poems for the Contains Strong Language season. This unrepeatable opportunity to see the poems performed in the 2017 City of Culture will see our 17 poets perform their work to the public for the first time.</t>
  </si>
  <si>
    <t>28th Sep - 5pm till 6.30pm</t>
  </si>
  <si>
    <t xml:space="preserve">Kate Fox </t>
  </si>
  <si>
    <t xml:space="preserve">Kardomah </t>
  </si>
  <si>
    <t xml:space="preserve">Kate Fox has made a living as a stand-up poet for ten years. Being funny &amp; Northern is sometimes a help and sometimes a hindrance and she’s doing a PhD about why. </t>
  </si>
  <si>
    <t>29th Sep - 12pm till 1pm</t>
  </si>
  <si>
    <t>Women of Words</t>
  </si>
  <si>
    <t>Hull’s Women of Words collective join forces with Northern poet Kate Fox to celebrate the voices of the trailblazing women of Hull.</t>
  </si>
  <si>
    <t>29th Sep - 1pm till 2pm</t>
  </si>
  <si>
    <t xml:space="preserve">Bohdan Piasecki </t>
  </si>
  <si>
    <t>Bohdan is a poet from Poland based in Birmingham. He has taken his poems to venues ranging from the upstairs room in an Eastbourne pub to the main stage of the Birmingham Rep, from a bookshop in Beijing to an airfield in Germany. In the UK, he regularly features at the country’s most exciting spoken word nights, festivals, and readings.</t>
  </si>
  <si>
    <t>29th Sep - 3pm till 4.30pm</t>
  </si>
  <si>
    <r>
      <t xml:space="preserve">BSL if requested? Poems captioned in Polish &amp; English </t>
    </r>
    <r>
      <rPr>
        <sz val="11"/>
        <color rgb="FF00B0F0"/>
        <rFont val="Trebuchet MS"/>
        <family val="2"/>
      </rPr>
      <t xml:space="preserve">OR Printed resources </t>
    </r>
  </si>
  <si>
    <t>Tracey Thorn &amp; Ben Watt (Simon Armitage Q&amp;A)</t>
  </si>
  <si>
    <t>Tracy thorne and Ben watts in converstion with Simon Armitage from the early days of writing songs while students in Hull to current writing projects to interview</t>
  </si>
  <si>
    <t>29th Sep - 6pm till 7pm</t>
  </si>
  <si>
    <t xml:space="preserve">John Cooper Clarke </t>
  </si>
  <si>
    <t xml:space="preserve">Middleton Hall </t>
  </si>
  <si>
    <t xml:space="preserve">John's latest show is a mix of classic verse, extraordinary new material, hilarious ponderings on modern life, good honest gags, riffs and chat - a chance to witness a living legend at the top of this game. John will appear with Special Guests Toria Garbutt and Mike Garry. </t>
  </si>
  <si>
    <t xml:space="preserve">29th Sep - 8pm till 10pm </t>
  </si>
  <si>
    <t xml:space="preserve">1Xtra Grime Night </t>
  </si>
  <si>
    <t xml:space="preserve">Bongo Bongo </t>
  </si>
  <si>
    <t>BBC 1Xtra bring their renowned Words First poets to Hull as part of the Contains strong language season across the BBC. Presented by Mim Shaikh this exciting event at Bongo Bongo will feature performances from Isaiah Hull, Asma Elbadawi, Solomon O.B, Reuben Fields and Liam McCormick, as well as live music from special guests.</t>
  </si>
  <si>
    <t>BSL if requested?</t>
  </si>
  <si>
    <t xml:space="preserve">Talking Doorsteps </t>
  </si>
  <si>
    <t>Join us for a high energy showcase of poetry, ideas and social activism featuring performances from Deborah Stevenson, Joe Hakim and Chiedu Orakld alongside young poets from Hull and Trinidad and Tobago. </t>
  </si>
  <si>
    <t xml:space="preserve">30th Sep - 11am till 12.30pm </t>
  </si>
  <si>
    <t xml:space="preserve">Radio 4 Glue - Louise Wallwein (recording) </t>
  </si>
  <si>
    <t xml:space="preserve">A one-woman show mixing monologue, live art and a sound score Glue tells the true story of Louise Wallwein and her first two meetings with her birth mother, three decades after being put up for adoption. The audience is invited to share a very private first reunion, but also the subsequent more public second meeting </t>
  </si>
  <si>
    <t xml:space="preserve">30th Sep - 11.30am till 1pm </t>
  </si>
  <si>
    <t xml:space="preserve">Radio 4 Reading </t>
  </si>
  <si>
    <t xml:space="preserve">Jubilee Church </t>
  </si>
  <si>
    <t>From Larkin and Stevie Smith to Andrew Marvell and Andrew Motion,  from loved classics to contemporary observations. A unique opportunity to hear well-known actors read poems by Hull  poets. Presented by Lindsay Chapman</t>
  </si>
  <si>
    <t xml:space="preserve">30th Sep - 1pm till 2.30pm </t>
  </si>
  <si>
    <t xml:space="preserve">Radio 4 Glue - Louise Wallwein LIVE </t>
  </si>
  <si>
    <t xml:space="preserve">30th Sep - 1.30pm till 2pm </t>
  </si>
  <si>
    <t xml:space="preserve">BSL if requested? Get the same Interpreter as recording </t>
  </si>
  <si>
    <t xml:space="preserve">Imitaz Dance </t>
  </si>
  <si>
    <t>30th Sep - 3.15pm till 3.45pm</t>
  </si>
  <si>
    <t>Prerecorded Audio Description</t>
  </si>
  <si>
    <t xml:space="preserve">Orbita </t>
  </si>
  <si>
    <t>Orbita is a creative collective of Latvian poets writing in Russian whose works are dedicated to dialogue between various creative genres and cultures. Since 1999 Orbita has published a number of almanacs in which literary works appear side by side with works of visual art. Orbita has created several multi-media poetry videos, performances and installations; produced a number of bilingual (Russian-Latvian) poetry collections and 3D poetry works.</t>
  </si>
  <si>
    <t>30th Sep - 4.30pm till 6pm</t>
  </si>
  <si>
    <t xml:space="preserve">Printed resources of the poem in Russian, Polish, English. </t>
  </si>
  <si>
    <t xml:space="preserve">BBC PO - A Clockwork Orange </t>
  </si>
  <si>
    <t>Contains Strong Language and Radio 3 present a new dramatisation of the controversial dystopian classic ‘A Clockwork Orange’ using an original score composed by author Anthony Burgess. Experience this thrilling performance of a live radio drama with music performed by the BBC Philharmonic Orchestra before it is broadcast on the BBC.</t>
  </si>
  <si>
    <t>30th Sep - 5pm till 8pm</t>
  </si>
  <si>
    <t xml:space="preserve">Touch Tour of Orchestra Instruments </t>
  </si>
  <si>
    <t>Kate Tempest &amp; Band</t>
  </si>
  <si>
    <t xml:space="preserve">Trinity Church </t>
  </si>
  <si>
    <t>Kate Tempest and her band will be performing Let Them Eat Chaos in Hull Minster.</t>
  </si>
  <si>
    <t xml:space="preserve">30th Sep - 8.30pm till 10.30pm </t>
  </si>
  <si>
    <t>Pansy Boy &amp; Louise Wallwein Q&amp;A</t>
  </si>
  <si>
    <t>Pansy Boy is a creative extension of Paul Harfleet’s on going artwork, The Pansy Project. He has been planting pansies at the site of homophobia since 2005. The Pansy Project has featured in many exhibitions and festivals around the world. Notably his Pansy Project Garden won a gold medal at the RHS Hampton Court Palace Flower Show in 2010. Paul will be joined by renowned poet Louise Wallwein, who wrote her first play at seventeen.</t>
  </si>
  <si>
    <t xml:space="preserve">1st Oct - 12.30pm till 2pm </t>
  </si>
  <si>
    <t xml:space="preserve">BSL if requested. </t>
  </si>
  <si>
    <t>Hull17 Gala Launch Reading: Part II</t>
  </si>
  <si>
    <t>1st Oct - 2.30pm till 4pm</t>
  </si>
  <si>
    <t xml:space="preserve">The Unthanks </t>
  </si>
  <si>
    <t xml:space="preserve">1st Oct - 8.30pm till 11.30pm </t>
  </si>
  <si>
    <t xml:space="preserve">Audio Description Sub Total </t>
  </si>
  <si>
    <t xml:space="preserve">BSL Sub Total </t>
  </si>
  <si>
    <t xml:space="preserve">Live Captioning Sub Total </t>
  </si>
  <si>
    <t xml:space="preserve">Travel Expenses/Contingency </t>
  </si>
  <si>
    <t xml:space="preserve">Total </t>
  </si>
  <si>
    <t>If you were to have 1 BSL signer on call per day</t>
  </si>
  <si>
    <t xml:space="preserve">28th - 4.5 hours </t>
  </si>
  <si>
    <t xml:space="preserve">29th -  11.5 hours </t>
  </si>
  <si>
    <t>30th - 14 hours</t>
  </si>
  <si>
    <t xml:space="preserve">1st Oct - 6.5 hours </t>
  </si>
  <si>
    <t xml:space="preserve">SMHS Recommendations </t>
  </si>
  <si>
    <t>Estimated cost (If Y) + Travel Expenses
Based on  £35 per hour</t>
  </si>
  <si>
    <t>Estimated cost (If Y) + Travel Expenses
£342 per 1.5 hours</t>
  </si>
  <si>
    <t>Melvyn Bragg Q&amp;A</t>
  </si>
  <si>
    <t>Central Library - JUVE</t>
  </si>
  <si>
    <t>4th Oct - 4pm till 6pm</t>
  </si>
  <si>
    <t xml:space="preserve">BSL if requested? Predetirmined Questions </t>
  </si>
  <si>
    <t>Sarah Pascoe Q&amp;A</t>
  </si>
  <si>
    <t xml:space="preserve">Central Library - JUVE </t>
  </si>
  <si>
    <t xml:space="preserve">6th Oct - 8pm till 10pm </t>
  </si>
  <si>
    <t>Sally Gardener Q&amp;A</t>
  </si>
  <si>
    <t>7th Oct - 4pm till 5.30pm</t>
  </si>
  <si>
    <t xml:space="preserve">Royal Society Prize </t>
  </si>
  <si>
    <t>8th Oct - 5pm till 7pm</t>
  </si>
  <si>
    <t xml:space="preserve">BSL if requested </t>
  </si>
  <si>
    <t xml:space="preserve">Will Self </t>
  </si>
  <si>
    <t xml:space="preserve">8th Oct - 7.30pm till 9pm </t>
  </si>
  <si>
    <t>BSL if requested</t>
  </si>
  <si>
    <t xml:space="preserve">4th - 2.5 hours </t>
  </si>
  <si>
    <t>6th -  2 hours</t>
  </si>
  <si>
    <t>7th - 2 hours</t>
  </si>
  <si>
    <t xml:space="preserve">8th - 4.5 hours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</si>
</sst>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sz val="11"/>
      <color theme="1"/>
      <name val="Trebuchet MS"/>
      <family val="2"/>
    </font>
    <font>
      <b/>
      <u/>
      <sz val="11"/>
      <color theme="1"/>
      <name val="Trebuchet MS"/>
      <family val="2"/>
    </font>
    <font>
      <b/>
      <sz val="11"/>
      <color theme="1"/>
      <name val="Trebuchet MS"/>
      <family val="2"/>
    </font>
    <font>
      <sz val="11"/>
      <color rgb="FFFF0000"/>
      <name val="Trebuchet MS"/>
      <family val="2"/>
    </font>
    <font>
      <b/>
      <sz val="11"/>
      <color rgb="FFFF0000"/>
      <name val="Trebuchet MS"/>
      <family val="2"/>
    </font>
    <font>
      <sz val="11"/>
      <name val="Trebuchet MS"/>
      <family val="2"/>
    </font>
    <font>
      <sz val="11"/>
      <color rgb="FF00B0F0"/>
      <name val="Trebuchet MS"/>
      <family val="2"/>
    </font>
    <font>
      <b/>
      <sz val="11"/>
      <color rgb="FF00B0F0"/>
      <name val="Trebuchet MS"/>
      <family val="2"/>
    </font>
    <font>
      <sz val="11"/>
      <color rgb="FF000000"/>
      <name val="Trebuchet MS"/>
      <family val="2"/>
    </font>
    <font>
      <sz val="11"/>
      <color rgb="FF00B0F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1" xfId="0" applyFont="1" applyBorder="1" applyAlignment="1">
      <alignment horizontal="center" textRotation="45"/>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1" xfId="0" applyFont="1" applyBorder="1" applyAlignment="1">
      <alignment horizontal="left" wrapText="1"/>
    </xf>
    <xf numFmtId="0" fontId="2" fillId="0" borderId="0" xfId="0" applyFont="1" applyAlignment="1"/>
    <xf numFmtId="0" fontId="1" fillId="0" borderId="0" xfId="0" applyFont="1" applyAlignment="1">
      <alignment horizontal="center"/>
    </xf>
    <xf numFmtId="0" fontId="1" fillId="0" borderId="1" xfId="0" applyFont="1" applyBorder="1" applyAlignment="1">
      <alignment horizontal="center" textRotation="45" wrapText="1"/>
    </xf>
    <xf numFmtId="164" fontId="1" fillId="0" borderId="0" xfId="0" applyNumberFormat="1" applyFont="1" applyAlignment="1">
      <alignment horizontal="center"/>
    </xf>
    <xf numFmtId="0" fontId="3" fillId="0" borderId="1" xfId="0" applyFont="1" applyBorder="1" applyAlignment="1">
      <alignment wrapText="1"/>
    </xf>
    <xf numFmtId="164" fontId="3" fillId="0" borderId="1" xfId="0" applyNumberFormat="1" applyFont="1" applyBorder="1"/>
    <xf numFmtId="0" fontId="1" fillId="0" borderId="0" xfId="0" applyFont="1" applyAlignment="1">
      <alignment horizontal="center" textRotation="45" wrapText="1"/>
    </xf>
    <xf numFmtId="0" fontId="4" fillId="0" borderId="0" xfId="0" applyFont="1" applyAlignment="1">
      <alignment wrapText="1"/>
    </xf>
    <xf numFmtId="0" fontId="4" fillId="0" borderId="0" xfId="0" applyFont="1"/>
    <xf numFmtId="164" fontId="4" fillId="0" borderId="0" xfId="0" applyNumberFormat="1" applyFont="1"/>
    <xf numFmtId="0" fontId="5" fillId="0" borderId="1" xfId="0" applyFont="1" applyBorder="1" applyAlignment="1">
      <alignment wrapText="1"/>
    </xf>
    <xf numFmtId="164" fontId="5" fillId="0" borderId="1" xfId="0" applyNumberFormat="1" applyFont="1" applyBorder="1"/>
    <xf numFmtId="0" fontId="3" fillId="0" borderId="1" xfId="0" applyFont="1" applyBorder="1" applyAlignment="1"/>
    <xf numFmtId="0" fontId="5" fillId="0" borderId="1" xfId="0" applyFont="1" applyBorder="1" applyAlignment="1"/>
    <xf numFmtId="0" fontId="6" fillId="0" borderId="0" xfId="0" applyFont="1" applyAlignment="1">
      <alignment horizontal="center"/>
    </xf>
    <xf numFmtId="164" fontId="6" fillId="0" borderId="0" xfId="0" applyNumberFormat="1" applyFont="1" applyAlignment="1">
      <alignment horizontal="center"/>
    </xf>
    <xf numFmtId="0" fontId="7" fillId="0" borderId="0" xfId="0" applyFont="1" applyAlignment="1">
      <alignment wrapText="1"/>
    </xf>
    <xf numFmtId="0" fontId="7" fillId="0" borderId="0" xfId="0" applyFont="1"/>
    <xf numFmtId="0" fontId="7" fillId="0" borderId="0" xfId="0" applyFont="1" applyAlignment="1">
      <alignment horizontal="center" wrapText="1"/>
    </xf>
    <xf numFmtId="0" fontId="8" fillId="0" borderId="1" xfId="0" applyFont="1" applyBorder="1" applyAlignment="1">
      <alignment wrapText="1"/>
    </xf>
    <xf numFmtId="0" fontId="3" fillId="0" borderId="0" xfId="0" applyFont="1"/>
    <xf numFmtId="164" fontId="8" fillId="0" borderId="1" xfId="0" applyNumberFormat="1" applyFont="1" applyBorder="1"/>
    <xf numFmtId="0" fontId="9" fillId="0" borderId="0" xfId="0" applyFont="1" applyAlignment="1">
      <alignment wrapText="1"/>
    </xf>
    <xf numFmtId="0" fontId="9" fillId="0" borderId="0" xfId="0" applyFont="1"/>
    <xf numFmtId="0" fontId="9" fillId="0" borderId="0" xfId="0" applyFont="1" applyAlignment="1">
      <alignment horizontal="center" wrapText="1"/>
    </xf>
    <xf numFmtId="0" fontId="9" fillId="0" borderId="0" xfId="0" applyFont="1" applyAlignment="1">
      <alignment horizontal="center"/>
    </xf>
    <xf numFmtId="164" fontId="9" fillId="0" borderId="0" xfId="0" applyNumberFormat="1"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0" fontId="6" fillId="0" borderId="0" xfId="0" applyFont="1" applyAlignment="1">
      <alignment wrapText="1"/>
    </xf>
    <xf numFmtId="0" fontId="6" fillId="0" borderId="0" xfId="0" applyFont="1"/>
    <xf numFmtId="0" fontId="6" fillId="0" borderId="0" xfId="0" applyFont="1" applyAlignment="1">
      <alignment horizontal="center" wrapText="1"/>
    </xf>
    <xf numFmtId="0" fontId="6" fillId="0" borderId="0" xfId="0" applyFont="1" applyFill="1"/>
    <xf numFmtId="0" fontId="7" fillId="0" borderId="0" xfId="0" applyFont="1" applyFill="1" applyAlignment="1">
      <alignment wrapText="1"/>
    </xf>
    <xf numFmtId="0" fontId="7" fillId="0" borderId="0" xfId="0" applyFont="1" applyFill="1"/>
    <xf numFmtId="0" fontId="7" fillId="0" borderId="0" xfId="0" applyFont="1" applyFill="1" applyAlignment="1">
      <alignment horizontal="center"/>
    </xf>
    <xf numFmtId="164" fontId="7" fillId="0" borderId="0" xfId="0" applyNumberFormat="1" applyFont="1" applyFill="1" applyAlignment="1">
      <alignment horizontal="center"/>
    </xf>
    <xf numFmtId="0" fontId="10" fillId="0" borderId="0" xfId="0" applyFont="1" applyFill="1"/>
    <xf numFmtId="0" fontId="7" fillId="0" borderId="0" xfId="0" applyFont="1" applyFill="1" applyAlignment="1">
      <alignment horizontal="center" wrapText="1"/>
    </xf>
    <xf numFmtId="164" fontId="7" fillId="0" borderId="0" xfId="0" applyNumberFormat="1" applyFont="1" applyAlignment="1">
      <alignment horizontal="center"/>
    </xf>
    <xf numFmtId="0" fontId="6" fillId="0" borderId="0" xfId="0" applyFont="1" applyAlignment="1">
      <alignment horizontal="center"/>
    </xf>
    <xf numFmtId="164" fontId="6"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workbookViewId="0">
      <pane ySplit="3" topLeftCell="A4" activePane="bottomLeft" state="frozen"/>
      <selection pane="bottomLeft" activeCell="B45" sqref="B45"/>
    </sheetView>
  </sheetViews>
  <sheetFormatPr defaultRowHeight="16.5" x14ac:dyDescent="0.3"/>
  <cols>
    <col min="1" max="1" width="34" style="6" customWidth="1"/>
    <col min="2" max="3" width="28.28515625" style="1" customWidth="1"/>
    <col min="4" max="4" width="30.7109375" style="7" customWidth="1"/>
    <col min="5" max="7" width="11.42578125" style="2" customWidth="1"/>
    <col min="8" max="8" width="14.85546875" style="2" customWidth="1"/>
    <col min="9" max="9" width="17" style="2" customWidth="1"/>
    <col min="10" max="10" width="14.5703125" style="2" customWidth="1"/>
    <col min="11" max="11" width="15.42578125" style="2" customWidth="1"/>
    <col min="12" max="12" width="31.28515625" style="1" customWidth="1"/>
    <col min="13" max="13" width="9.140625" style="1" customWidth="1"/>
    <col min="14" max="16384" width="9.140625" style="1"/>
  </cols>
  <sheetData>
    <row r="1" spans="1:12" x14ac:dyDescent="0.3">
      <c r="A1" s="9" t="s">
        <v>0</v>
      </c>
      <c r="E1" s="10"/>
      <c r="F1" s="10"/>
      <c r="G1" s="10"/>
      <c r="H1" s="10"/>
      <c r="I1" s="10"/>
      <c r="J1" s="10"/>
      <c r="K1" s="10"/>
    </row>
    <row r="3" spans="1:12" ht="153.75" x14ac:dyDescent="0.3">
      <c r="A3" s="5" t="s">
        <v>1</v>
      </c>
      <c r="B3" s="3" t="s">
        <v>2</v>
      </c>
      <c r="C3" s="3" t="s">
        <v>3</v>
      </c>
      <c r="D3" s="8" t="s">
        <v>4</v>
      </c>
      <c r="E3" s="4" t="s">
        <v>5</v>
      </c>
      <c r="F3" s="4" t="s">
        <v>6</v>
      </c>
      <c r="G3" s="4" t="s">
        <v>7</v>
      </c>
      <c r="H3" s="11" t="s">
        <v>8</v>
      </c>
      <c r="I3" s="11" t="s">
        <v>9</v>
      </c>
      <c r="J3" s="4" t="s">
        <v>10</v>
      </c>
      <c r="K3" s="15" t="s">
        <v>11</v>
      </c>
      <c r="L3" s="4" t="s">
        <v>12</v>
      </c>
    </row>
    <row r="4" spans="1:12" ht="33" x14ac:dyDescent="0.3">
      <c r="A4" s="38" t="s">
        <v>13</v>
      </c>
      <c r="B4" s="39" t="s">
        <v>14</v>
      </c>
      <c r="C4" s="39" t="s">
        <v>15</v>
      </c>
      <c r="D4" s="40" t="s">
        <v>16</v>
      </c>
      <c r="E4" s="23"/>
      <c r="F4" s="24"/>
      <c r="G4" s="23" t="s">
        <v>17</v>
      </c>
      <c r="H4" s="23">
        <v>2.5</v>
      </c>
      <c r="I4" s="24">
        <v>87.5</v>
      </c>
      <c r="J4" s="23" t="s">
        <v>18</v>
      </c>
      <c r="K4" s="24">
        <v>456</v>
      </c>
      <c r="L4" s="39" t="s">
        <v>19</v>
      </c>
    </row>
    <row r="5" spans="1:12" ht="33" x14ac:dyDescent="0.3">
      <c r="A5" s="25" t="s">
        <v>20</v>
      </c>
      <c r="B5" s="26" t="s">
        <v>21</v>
      </c>
      <c r="C5" s="26" t="s">
        <v>22</v>
      </c>
      <c r="D5" s="27" t="s">
        <v>23</v>
      </c>
      <c r="E5" s="36"/>
      <c r="F5" s="37"/>
      <c r="G5" s="23" t="s">
        <v>18</v>
      </c>
      <c r="H5" s="23">
        <v>2</v>
      </c>
      <c r="I5" s="24">
        <v>70</v>
      </c>
      <c r="J5" s="36" t="s">
        <v>18</v>
      </c>
      <c r="K5" s="37">
        <v>399</v>
      </c>
    </row>
    <row r="6" spans="1:12" x14ac:dyDescent="0.3">
      <c r="A6" s="25" t="s">
        <v>24</v>
      </c>
      <c r="B6" s="26" t="s">
        <v>25</v>
      </c>
      <c r="C6" s="26" t="s">
        <v>26</v>
      </c>
      <c r="D6" s="27" t="s">
        <v>27</v>
      </c>
      <c r="E6" s="36"/>
      <c r="F6" s="37"/>
      <c r="G6" s="23" t="s">
        <v>17</v>
      </c>
      <c r="H6" s="49">
        <v>3</v>
      </c>
      <c r="I6" s="50">
        <v>105</v>
      </c>
      <c r="J6" s="36" t="s">
        <v>18</v>
      </c>
      <c r="K6" s="48">
        <v>684</v>
      </c>
    </row>
    <row r="7" spans="1:12" x14ac:dyDescent="0.3">
      <c r="A7" s="25" t="s">
        <v>28</v>
      </c>
      <c r="B7" s="26" t="s">
        <v>25</v>
      </c>
      <c r="C7" s="26" t="s">
        <v>29</v>
      </c>
      <c r="D7" s="27" t="s">
        <v>30</v>
      </c>
      <c r="E7" s="36"/>
      <c r="F7" s="37"/>
      <c r="G7" s="23" t="s">
        <v>17</v>
      </c>
      <c r="H7" s="49"/>
      <c r="I7" s="50"/>
      <c r="J7" s="36" t="s">
        <v>18</v>
      </c>
      <c r="K7" s="48"/>
    </row>
    <row r="8" spans="1:12" ht="49.5" x14ac:dyDescent="0.3">
      <c r="A8" s="6" t="s">
        <v>31</v>
      </c>
      <c r="B8" s="1" t="s">
        <v>25</v>
      </c>
      <c r="C8" s="1" t="s">
        <v>32</v>
      </c>
      <c r="D8" s="7" t="s">
        <v>33</v>
      </c>
      <c r="E8" s="10"/>
      <c r="F8" s="12"/>
      <c r="G8" s="10"/>
      <c r="H8" s="10"/>
      <c r="I8" s="12"/>
      <c r="J8" s="10" t="s">
        <v>18</v>
      </c>
      <c r="K8" s="12">
        <v>399</v>
      </c>
      <c r="L8" s="6" t="s">
        <v>34</v>
      </c>
    </row>
    <row r="9" spans="1:12" ht="33" x14ac:dyDescent="0.3">
      <c r="A9" s="25" t="s">
        <v>35</v>
      </c>
      <c r="B9" s="26" t="s">
        <v>14</v>
      </c>
      <c r="C9" s="26" t="s">
        <v>36</v>
      </c>
      <c r="D9" s="27" t="s">
        <v>37</v>
      </c>
      <c r="E9" s="36"/>
      <c r="F9" s="37"/>
      <c r="G9" s="36" t="s">
        <v>17</v>
      </c>
      <c r="H9" s="36">
        <v>1.5</v>
      </c>
      <c r="I9" s="37">
        <v>52.5</v>
      </c>
      <c r="J9" s="36" t="s">
        <v>18</v>
      </c>
      <c r="K9" s="37">
        <v>342</v>
      </c>
    </row>
    <row r="10" spans="1:12" x14ac:dyDescent="0.3">
      <c r="A10" s="25" t="s">
        <v>38</v>
      </c>
      <c r="B10" s="26" t="s">
        <v>39</v>
      </c>
      <c r="C10" s="26" t="s">
        <v>40</v>
      </c>
      <c r="D10" s="27" t="s">
        <v>41</v>
      </c>
      <c r="E10" s="36"/>
      <c r="F10" s="37"/>
      <c r="G10" s="36" t="s">
        <v>17</v>
      </c>
      <c r="H10" s="36">
        <v>2.5</v>
      </c>
      <c r="I10" s="37">
        <v>87.5</v>
      </c>
      <c r="J10" s="36" t="s">
        <v>18</v>
      </c>
      <c r="K10" s="37">
        <v>456</v>
      </c>
    </row>
    <row r="11" spans="1:12" x14ac:dyDescent="0.3">
      <c r="A11" s="25" t="s">
        <v>42</v>
      </c>
      <c r="B11" s="26" t="s">
        <v>43</v>
      </c>
      <c r="C11" s="26" t="s">
        <v>44</v>
      </c>
      <c r="D11" s="27" t="s">
        <v>41</v>
      </c>
      <c r="E11" s="36"/>
      <c r="F11" s="37"/>
      <c r="G11" s="36"/>
      <c r="H11" s="36"/>
      <c r="I11" s="37"/>
      <c r="J11" s="36" t="s">
        <v>18</v>
      </c>
      <c r="K11" s="37">
        <v>456</v>
      </c>
      <c r="L11" s="1" t="s">
        <v>45</v>
      </c>
    </row>
    <row r="12" spans="1:12" x14ac:dyDescent="0.3">
      <c r="A12" s="6" t="s">
        <v>46</v>
      </c>
      <c r="B12" s="1" t="s">
        <v>25</v>
      </c>
      <c r="C12" s="1" t="s">
        <v>47</v>
      </c>
      <c r="D12" s="7" t="s">
        <v>48</v>
      </c>
      <c r="E12" s="10"/>
      <c r="F12" s="12"/>
      <c r="G12" s="10" t="s">
        <v>17</v>
      </c>
      <c r="H12" s="10">
        <v>2</v>
      </c>
      <c r="I12" s="12">
        <v>70</v>
      </c>
      <c r="J12" s="10" t="s">
        <v>18</v>
      </c>
      <c r="K12" s="12">
        <v>399</v>
      </c>
    </row>
    <row r="13" spans="1:12" ht="33" x14ac:dyDescent="0.3">
      <c r="A13" s="6" t="s">
        <v>49</v>
      </c>
      <c r="B13" s="1" t="s">
        <v>21</v>
      </c>
      <c r="C13" s="1" t="s">
        <v>50</v>
      </c>
      <c r="D13" s="7" t="s">
        <v>51</v>
      </c>
      <c r="E13" s="10"/>
      <c r="F13" s="12"/>
      <c r="G13" s="10"/>
      <c r="H13" s="10"/>
      <c r="I13" s="12"/>
      <c r="J13" s="10"/>
      <c r="K13" s="12"/>
      <c r="L13" s="1" t="s">
        <v>45</v>
      </c>
    </row>
    <row r="14" spans="1:12" x14ac:dyDescent="0.3">
      <c r="A14" s="6" t="s">
        <v>52</v>
      </c>
      <c r="B14" s="1" t="s">
        <v>53</v>
      </c>
      <c r="C14" s="1" t="s">
        <v>54</v>
      </c>
      <c r="D14" s="7" t="s">
        <v>55</v>
      </c>
      <c r="E14" s="10"/>
      <c r="F14" s="12"/>
      <c r="G14" s="10"/>
      <c r="H14" s="10"/>
      <c r="I14" s="12"/>
      <c r="J14" s="10" t="s">
        <v>18</v>
      </c>
      <c r="K14" s="12"/>
      <c r="L14" s="1" t="s">
        <v>45</v>
      </c>
    </row>
    <row r="15" spans="1:12" ht="33" x14ac:dyDescent="0.3">
      <c r="A15" s="31" t="s">
        <v>56</v>
      </c>
      <c r="B15" s="32" t="s">
        <v>21</v>
      </c>
      <c r="C15" s="32" t="s">
        <v>50</v>
      </c>
      <c r="D15" s="33" t="s">
        <v>57</v>
      </c>
      <c r="E15" s="34" t="s">
        <v>18</v>
      </c>
      <c r="F15" s="35">
        <v>1800</v>
      </c>
      <c r="G15" s="36"/>
      <c r="H15" s="36"/>
      <c r="I15" s="37"/>
      <c r="J15" s="36"/>
      <c r="K15" s="37"/>
      <c r="L15" s="6" t="s">
        <v>58</v>
      </c>
    </row>
    <row r="16" spans="1:12" x14ac:dyDescent="0.3">
      <c r="A16" s="25" t="s">
        <v>59</v>
      </c>
      <c r="B16" s="26" t="s">
        <v>21</v>
      </c>
      <c r="C16" s="26"/>
      <c r="D16" s="27" t="s">
        <v>60</v>
      </c>
      <c r="E16" s="36" t="s">
        <v>18</v>
      </c>
      <c r="F16" s="37">
        <v>1800</v>
      </c>
      <c r="G16" s="36"/>
      <c r="H16" s="36"/>
      <c r="I16" s="37"/>
      <c r="J16" s="36"/>
      <c r="K16" s="37"/>
      <c r="L16" s="26" t="s">
        <v>61</v>
      </c>
    </row>
    <row r="17" spans="1:12" ht="33" x14ac:dyDescent="0.3">
      <c r="A17" s="6" t="s">
        <v>62</v>
      </c>
      <c r="B17" s="1" t="s">
        <v>25</v>
      </c>
      <c r="C17" s="1" t="s">
        <v>63</v>
      </c>
      <c r="D17" s="7" t="s">
        <v>64</v>
      </c>
      <c r="E17" s="10"/>
      <c r="F17" s="12"/>
      <c r="G17" s="10"/>
      <c r="H17" s="10"/>
      <c r="I17" s="12"/>
      <c r="J17" s="10"/>
      <c r="K17" s="12"/>
      <c r="L17" s="25" t="s">
        <v>65</v>
      </c>
    </row>
    <row r="18" spans="1:12" ht="33" x14ac:dyDescent="0.3">
      <c r="A18" s="25" t="s">
        <v>66</v>
      </c>
      <c r="B18" s="26" t="s">
        <v>39</v>
      </c>
      <c r="C18" s="26" t="s">
        <v>67</v>
      </c>
      <c r="D18" s="27" t="s">
        <v>68</v>
      </c>
      <c r="E18" s="23" t="s">
        <v>17</v>
      </c>
      <c r="F18" s="24">
        <v>1800</v>
      </c>
      <c r="G18" s="36" t="s">
        <v>17</v>
      </c>
      <c r="H18" s="36">
        <v>3.5</v>
      </c>
      <c r="I18" s="37">
        <v>140</v>
      </c>
      <c r="J18" s="36" t="s">
        <v>17</v>
      </c>
      <c r="K18" s="37">
        <v>741</v>
      </c>
      <c r="L18" s="25" t="s">
        <v>69</v>
      </c>
    </row>
    <row r="19" spans="1:12" ht="33" x14ac:dyDescent="0.3">
      <c r="A19" s="25" t="s">
        <v>70</v>
      </c>
      <c r="B19" s="26" t="s">
        <v>71</v>
      </c>
      <c r="C19" s="26" t="s">
        <v>72</v>
      </c>
      <c r="D19" s="27" t="s">
        <v>73</v>
      </c>
      <c r="E19" s="36"/>
      <c r="F19" s="37"/>
      <c r="G19" s="36" t="s">
        <v>18</v>
      </c>
      <c r="H19" s="36">
        <v>2.5</v>
      </c>
      <c r="I19" s="37">
        <v>87.5</v>
      </c>
      <c r="J19" s="36"/>
      <c r="K19" s="37"/>
    </row>
    <row r="20" spans="1:12" ht="33" x14ac:dyDescent="0.3">
      <c r="A20" s="6" t="s">
        <v>74</v>
      </c>
      <c r="B20" s="1" t="s">
        <v>25</v>
      </c>
      <c r="C20" s="1" t="s">
        <v>75</v>
      </c>
      <c r="D20" s="7" t="s">
        <v>76</v>
      </c>
      <c r="E20" s="10"/>
      <c r="F20" s="12"/>
      <c r="G20" s="10"/>
      <c r="H20" s="10"/>
      <c r="I20" s="12"/>
      <c r="J20" s="10" t="s">
        <v>18</v>
      </c>
      <c r="K20" s="12">
        <v>342</v>
      </c>
      <c r="L20" s="1" t="s">
        <v>77</v>
      </c>
    </row>
    <row r="21" spans="1:12" ht="33" x14ac:dyDescent="0.3">
      <c r="A21" s="25" t="s">
        <v>78</v>
      </c>
      <c r="B21" s="26" t="s">
        <v>21</v>
      </c>
      <c r="C21" s="26"/>
      <c r="D21" s="27" t="s">
        <v>79</v>
      </c>
      <c r="E21" s="36"/>
      <c r="F21" s="37"/>
      <c r="G21" s="36" t="s">
        <v>18</v>
      </c>
      <c r="H21" s="36">
        <v>2</v>
      </c>
      <c r="I21" s="37">
        <v>70</v>
      </c>
      <c r="J21" s="36" t="s">
        <v>18</v>
      </c>
      <c r="K21" s="37">
        <v>399</v>
      </c>
    </row>
    <row r="22" spans="1:12" x14ac:dyDescent="0.3">
      <c r="A22" s="6" t="s">
        <v>80</v>
      </c>
      <c r="B22" s="1" t="s">
        <v>53</v>
      </c>
      <c r="D22" s="7" t="s">
        <v>81</v>
      </c>
      <c r="E22" s="10"/>
      <c r="F22" s="12"/>
      <c r="G22" s="10"/>
      <c r="H22" s="10"/>
      <c r="I22" s="10"/>
      <c r="J22" s="10"/>
      <c r="K22" s="12"/>
      <c r="L22" s="1" t="s">
        <v>77</v>
      </c>
    </row>
    <row r="24" spans="1:12" x14ac:dyDescent="0.3">
      <c r="A24" s="13" t="s">
        <v>82</v>
      </c>
      <c r="B24" s="14">
        <f>SUM(F18+F15+F16)</f>
        <v>5400</v>
      </c>
      <c r="E24" s="10"/>
      <c r="F24" s="10"/>
      <c r="G24" s="10"/>
      <c r="H24" s="10"/>
      <c r="I24" s="10"/>
      <c r="J24" s="10"/>
      <c r="K24" s="10"/>
    </row>
    <row r="25" spans="1:12" x14ac:dyDescent="0.3">
      <c r="A25" s="13" t="s">
        <v>83</v>
      </c>
      <c r="B25" s="14">
        <f>SUM(I21+I19+I18+I12+I10+I9+I6+I5+I4)</f>
        <v>770</v>
      </c>
      <c r="E25" s="10"/>
      <c r="F25" s="10"/>
      <c r="G25" s="10"/>
      <c r="H25" s="10"/>
      <c r="I25" s="10"/>
      <c r="J25" s="10"/>
      <c r="K25" s="10"/>
    </row>
    <row r="26" spans="1:12" x14ac:dyDescent="0.3">
      <c r="A26" s="13" t="s">
        <v>84</v>
      </c>
      <c r="B26" s="14">
        <f>SUM(K21+K20+K11+K12+K10+K9+K8+K6+K5+K4)</f>
        <v>4332</v>
      </c>
      <c r="E26" s="10"/>
      <c r="F26" s="10"/>
      <c r="G26" s="10"/>
      <c r="H26" s="10"/>
      <c r="I26" s="10"/>
      <c r="J26" s="10"/>
      <c r="K26" s="10"/>
    </row>
    <row r="27" spans="1:12" x14ac:dyDescent="0.3">
      <c r="A27" s="13" t="s">
        <v>85</v>
      </c>
      <c r="B27" s="14">
        <v>1000</v>
      </c>
      <c r="E27" s="10"/>
      <c r="F27" s="10"/>
      <c r="G27" s="10"/>
      <c r="H27" s="10"/>
      <c r="I27" s="10"/>
      <c r="J27" s="10"/>
      <c r="K27" s="10"/>
    </row>
    <row r="28" spans="1:12" x14ac:dyDescent="0.3">
      <c r="A28" s="13" t="s">
        <v>86</v>
      </c>
      <c r="B28" s="14">
        <f>SUM(B24+B25+B26+B27)</f>
        <v>11502</v>
      </c>
      <c r="E28" s="10"/>
      <c r="F28" s="10"/>
      <c r="G28" s="10"/>
      <c r="H28" s="10"/>
      <c r="I28" s="10"/>
      <c r="J28" s="10"/>
      <c r="K28" s="10"/>
    </row>
    <row r="30" spans="1:12" ht="33" x14ac:dyDescent="0.3">
      <c r="A30" s="16" t="s">
        <v>87</v>
      </c>
      <c r="B30" s="17"/>
      <c r="E30" s="10"/>
      <c r="F30" s="10"/>
      <c r="G30" s="10"/>
      <c r="H30" s="10"/>
      <c r="I30" s="10"/>
      <c r="J30" s="10"/>
      <c r="K30" s="10"/>
    </row>
    <row r="31" spans="1:12" x14ac:dyDescent="0.3">
      <c r="A31" s="16" t="s">
        <v>88</v>
      </c>
      <c r="B31" s="18">
        <v>157.5</v>
      </c>
      <c r="E31" s="10"/>
      <c r="F31" s="10"/>
      <c r="G31" s="10"/>
      <c r="H31" s="10"/>
      <c r="I31" s="10"/>
      <c r="J31" s="10"/>
      <c r="K31" s="10"/>
    </row>
    <row r="32" spans="1:12" x14ac:dyDescent="0.3">
      <c r="A32" s="16" t="s">
        <v>89</v>
      </c>
      <c r="B32" s="18">
        <v>402.5</v>
      </c>
      <c r="E32" s="10"/>
      <c r="F32" s="10"/>
      <c r="G32" s="10"/>
      <c r="H32" s="10"/>
      <c r="I32" s="10"/>
      <c r="J32" s="10"/>
      <c r="K32" s="10"/>
    </row>
    <row r="33" spans="1:11" x14ac:dyDescent="0.3">
      <c r="A33" s="16" t="s">
        <v>90</v>
      </c>
      <c r="B33" s="18">
        <v>490</v>
      </c>
      <c r="E33" s="10"/>
      <c r="F33" s="10"/>
      <c r="G33" s="10"/>
      <c r="H33" s="10"/>
      <c r="I33" s="10"/>
      <c r="J33" s="10"/>
      <c r="K33" s="10"/>
    </row>
    <row r="34" spans="1:11" x14ac:dyDescent="0.3">
      <c r="A34" s="16" t="s">
        <v>91</v>
      </c>
      <c r="B34" s="18">
        <v>227.5</v>
      </c>
      <c r="E34" s="10"/>
      <c r="F34" s="10"/>
      <c r="G34" s="10"/>
      <c r="H34" s="10"/>
      <c r="I34" s="10"/>
      <c r="J34" s="10"/>
      <c r="K34" s="10"/>
    </row>
    <row r="35" spans="1:11" x14ac:dyDescent="0.3">
      <c r="A35" s="16"/>
      <c r="B35" s="17"/>
      <c r="E35" s="10"/>
      <c r="F35" s="10"/>
      <c r="G35" s="10"/>
      <c r="H35" s="10"/>
      <c r="I35" s="10"/>
      <c r="J35" s="10"/>
      <c r="K35" s="10"/>
    </row>
    <row r="36" spans="1:11" x14ac:dyDescent="0.3">
      <c r="A36" s="19" t="s">
        <v>82</v>
      </c>
      <c r="B36" s="20">
        <f>SUM(F18+F15+F16)</f>
        <v>5400</v>
      </c>
      <c r="E36" s="10"/>
      <c r="F36" s="10"/>
      <c r="G36" s="10"/>
      <c r="H36" s="10"/>
      <c r="I36" s="10"/>
      <c r="J36" s="10"/>
      <c r="K36" s="10"/>
    </row>
    <row r="37" spans="1:11" x14ac:dyDescent="0.3">
      <c r="A37" s="19" t="s">
        <v>83</v>
      </c>
      <c r="B37" s="20">
        <f>SUM(B31:B34)</f>
        <v>1277.5</v>
      </c>
      <c r="E37" s="10"/>
      <c r="F37" s="10"/>
      <c r="G37" s="10"/>
      <c r="H37" s="10"/>
      <c r="I37" s="10"/>
      <c r="J37" s="10"/>
      <c r="K37" s="10"/>
    </row>
    <row r="38" spans="1:11" x14ac:dyDescent="0.3">
      <c r="A38" s="19" t="s">
        <v>84</v>
      </c>
      <c r="B38" s="20">
        <f>SUM(K21+K20+K18+K12+K11+K10+K9+K8+K6+K5+K4)</f>
        <v>5073</v>
      </c>
      <c r="E38" s="10"/>
      <c r="F38" s="10"/>
      <c r="G38" s="10"/>
      <c r="H38" s="10"/>
      <c r="I38" s="10"/>
      <c r="J38" s="10"/>
      <c r="K38" s="10"/>
    </row>
    <row r="39" spans="1:11" x14ac:dyDescent="0.3">
      <c r="A39" s="19" t="s">
        <v>85</v>
      </c>
      <c r="B39" s="20">
        <v>1000</v>
      </c>
      <c r="E39" s="10"/>
      <c r="F39" s="10"/>
      <c r="G39" s="10"/>
      <c r="H39" s="10"/>
      <c r="I39" s="10"/>
      <c r="J39" s="10"/>
      <c r="K39" s="10"/>
    </row>
    <row r="40" spans="1:11" x14ac:dyDescent="0.3">
      <c r="A40" s="19" t="s">
        <v>86</v>
      </c>
      <c r="B40" s="20">
        <f>SUM(B36:B39)</f>
        <v>12750.5</v>
      </c>
      <c r="E40" s="10"/>
      <c r="F40" s="10"/>
      <c r="G40" s="10"/>
      <c r="H40" s="10"/>
      <c r="I40" s="10"/>
      <c r="J40" s="10"/>
      <c r="K40" s="10"/>
    </row>
    <row r="42" spans="1:11" x14ac:dyDescent="0.3">
      <c r="A42" s="28" t="s">
        <v>92</v>
      </c>
      <c r="B42" s="29"/>
      <c r="E42" s="10"/>
      <c r="F42" s="10"/>
      <c r="G42" s="10"/>
      <c r="H42" s="10"/>
      <c r="I42" s="10"/>
      <c r="J42" s="10"/>
      <c r="K42" s="10"/>
    </row>
    <row r="43" spans="1:11" x14ac:dyDescent="0.3">
      <c r="A43" s="28" t="s">
        <v>82</v>
      </c>
      <c r="B43" s="30">
        <f>SUM(F16)</f>
        <v>1800</v>
      </c>
      <c r="E43" s="10"/>
      <c r="F43" s="10"/>
      <c r="G43" s="10"/>
      <c r="H43" s="10"/>
      <c r="I43" s="10"/>
      <c r="J43" s="10"/>
      <c r="K43" s="10"/>
    </row>
    <row r="44" spans="1:11" x14ac:dyDescent="0.3">
      <c r="A44" s="28" t="s">
        <v>83</v>
      </c>
      <c r="B44" s="30">
        <f>SUM(I9+I18+I10+I19+I21)</f>
        <v>437.5</v>
      </c>
      <c r="E44" s="10"/>
      <c r="F44" s="10"/>
      <c r="G44" s="10"/>
      <c r="H44" s="10"/>
      <c r="I44" s="10"/>
      <c r="J44" s="10"/>
      <c r="K44" s="10"/>
    </row>
    <row r="45" spans="1:11" x14ac:dyDescent="0.3">
      <c r="A45" s="28" t="s">
        <v>84</v>
      </c>
      <c r="B45" s="30">
        <f>SUM(K21+K18+K11+K10+K9)</f>
        <v>2394</v>
      </c>
      <c r="E45" s="10"/>
      <c r="F45" s="10"/>
      <c r="G45" s="10"/>
      <c r="H45" s="10"/>
      <c r="I45" s="10"/>
      <c r="J45" s="10"/>
      <c r="K45" s="10"/>
    </row>
    <row r="46" spans="1:11" x14ac:dyDescent="0.3">
      <c r="A46" s="28" t="s">
        <v>85</v>
      </c>
      <c r="B46" s="30">
        <v>750</v>
      </c>
      <c r="E46" s="10"/>
      <c r="F46" s="10"/>
      <c r="G46" s="10"/>
      <c r="H46" s="10"/>
      <c r="I46" s="10"/>
      <c r="J46" s="10"/>
      <c r="K46" s="10"/>
    </row>
    <row r="47" spans="1:11" x14ac:dyDescent="0.3">
      <c r="A47" s="28" t="s">
        <v>86</v>
      </c>
      <c r="B47" s="30">
        <f>SUM(B43:B46)</f>
        <v>5381.5</v>
      </c>
      <c r="E47" s="10"/>
      <c r="F47" s="10"/>
      <c r="G47" s="10"/>
      <c r="H47" s="10"/>
      <c r="I47" s="10"/>
      <c r="J47" s="10"/>
      <c r="K47" s="10"/>
    </row>
  </sheetData>
  <mergeCells count="3">
    <mergeCell ref="H6:H7"/>
    <mergeCell ref="I6:I7"/>
    <mergeCell ref="K6:K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7" workbookViewId="0">
      <selection activeCell="B30" sqref="B30"/>
    </sheetView>
  </sheetViews>
  <sheetFormatPr defaultRowHeight="16.5" x14ac:dyDescent="0.3"/>
  <cols>
    <col min="1" max="1" width="32.85546875" style="6" customWidth="1"/>
    <col min="2" max="2" width="28.28515625" style="1" customWidth="1"/>
    <col min="3" max="3" width="27.28515625" style="7" customWidth="1"/>
    <col min="4" max="6" width="11.42578125" style="2" customWidth="1"/>
    <col min="7" max="7" width="14.85546875" style="2" customWidth="1"/>
    <col min="8" max="8" width="17.7109375" style="2" customWidth="1"/>
    <col min="9" max="9" width="14.5703125" style="2" customWidth="1"/>
    <col min="10" max="10" width="16.140625" style="2" customWidth="1"/>
    <col min="11" max="11" width="31.28515625" style="1" customWidth="1"/>
  </cols>
  <sheetData>
    <row r="1" spans="1:11" x14ac:dyDescent="0.3">
      <c r="A1" s="9" t="s">
        <v>0</v>
      </c>
      <c r="D1" s="10"/>
      <c r="E1" s="10"/>
      <c r="F1" s="10"/>
      <c r="G1" s="10"/>
      <c r="H1" s="10"/>
      <c r="I1" s="10"/>
      <c r="J1" s="10"/>
    </row>
    <row r="3" spans="1:11" ht="92.25" x14ac:dyDescent="0.3">
      <c r="A3" s="5" t="s">
        <v>1</v>
      </c>
      <c r="B3" s="3" t="s">
        <v>2</v>
      </c>
      <c r="C3" s="8" t="s">
        <v>4</v>
      </c>
      <c r="D3" s="4" t="s">
        <v>5</v>
      </c>
      <c r="E3" s="4" t="s">
        <v>6</v>
      </c>
      <c r="F3" s="4" t="s">
        <v>7</v>
      </c>
      <c r="G3" s="4" t="s">
        <v>8</v>
      </c>
      <c r="H3" s="11" t="s">
        <v>93</v>
      </c>
      <c r="I3" s="4" t="s">
        <v>10</v>
      </c>
      <c r="J3" s="11" t="s">
        <v>94</v>
      </c>
      <c r="K3" s="4" t="s">
        <v>12</v>
      </c>
    </row>
    <row r="4" spans="1:11" s="46" customFormat="1" ht="18" customHeight="1" x14ac:dyDescent="0.3">
      <c r="A4" s="42" t="s">
        <v>95</v>
      </c>
      <c r="B4" s="43" t="s">
        <v>96</v>
      </c>
      <c r="C4" s="44" t="s">
        <v>97</v>
      </c>
      <c r="D4" s="44"/>
      <c r="E4" s="44"/>
      <c r="F4" s="44"/>
      <c r="G4" s="44"/>
      <c r="H4" s="45"/>
      <c r="I4" s="44" t="s">
        <v>17</v>
      </c>
      <c r="J4" s="45">
        <v>399</v>
      </c>
      <c r="K4" s="41" t="s">
        <v>98</v>
      </c>
    </row>
    <row r="5" spans="1:11" s="46" customFormat="1" x14ac:dyDescent="0.3">
      <c r="A5" s="42" t="s">
        <v>99</v>
      </c>
      <c r="B5" s="43" t="s">
        <v>100</v>
      </c>
      <c r="C5" s="47" t="s">
        <v>101</v>
      </c>
      <c r="D5" s="44"/>
      <c r="E5" s="44"/>
      <c r="F5" s="44"/>
      <c r="G5" s="44"/>
      <c r="H5" s="45"/>
      <c r="I5" s="44" t="s">
        <v>17</v>
      </c>
      <c r="J5" s="45">
        <v>399</v>
      </c>
      <c r="K5" s="41" t="s">
        <v>98</v>
      </c>
    </row>
    <row r="6" spans="1:11" s="46" customFormat="1" x14ac:dyDescent="0.3">
      <c r="A6" s="42" t="s">
        <v>102</v>
      </c>
      <c r="B6" s="43" t="s">
        <v>100</v>
      </c>
      <c r="C6" s="47" t="s">
        <v>103</v>
      </c>
      <c r="D6" s="44"/>
      <c r="E6" s="44"/>
      <c r="F6" s="44"/>
      <c r="G6" s="44"/>
      <c r="H6" s="45"/>
      <c r="I6" s="44" t="s">
        <v>17</v>
      </c>
      <c r="J6" s="45">
        <v>342</v>
      </c>
      <c r="K6" s="41" t="s">
        <v>98</v>
      </c>
    </row>
    <row r="7" spans="1:11" x14ac:dyDescent="0.3">
      <c r="A7" s="6" t="s">
        <v>104</v>
      </c>
      <c r="B7" s="1" t="s">
        <v>100</v>
      </c>
      <c r="C7" s="7" t="s">
        <v>105</v>
      </c>
      <c r="D7" s="10"/>
      <c r="E7" s="10"/>
      <c r="F7" s="10"/>
      <c r="G7" s="10"/>
      <c r="H7" s="12"/>
      <c r="I7" s="10" t="s">
        <v>17</v>
      </c>
      <c r="J7" s="12">
        <v>399</v>
      </c>
      <c r="K7" s="1" t="s">
        <v>106</v>
      </c>
    </row>
    <row r="8" spans="1:11" x14ac:dyDescent="0.3">
      <c r="A8" s="25" t="s">
        <v>107</v>
      </c>
      <c r="B8" s="26" t="s">
        <v>100</v>
      </c>
      <c r="C8" s="27" t="s">
        <v>108</v>
      </c>
      <c r="D8" s="36"/>
      <c r="E8" s="36"/>
      <c r="F8" s="10"/>
      <c r="G8" s="36"/>
      <c r="H8" s="37"/>
      <c r="I8" s="36" t="s">
        <v>17</v>
      </c>
      <c r="J8" s="37">
        <v>342</v>
      </c>
      <c r="K8" s="39" t="s">
        <v>109</v>
      </c>
    </row>
    <row r="9" spans="1:11" x14ac:dyDescent="0.3">
      <c r="D9" s="10"/>
      <c r="E9" s="10"/>
      <c r="F9" s="10"/>
      <c r="G9" s="10"/>
      <c r="H9" s="10"/>
      <c r="I9" s="10"/>
      <c r="J9" s="12"/>
    </row>
    <row r="10" spans="1:11" x14ac:dyDescent="0.3">
      <c r="A10" s="13" t="s">
        <v>82</v>
      </c>
      <c r="B10" s="14">
        <v>0</v>
      </c>
      <c r="D10" s="10"/>
      <c r="E10" s="10"/>
      <c r="F10" s="10"/>
      <c r="G10" s="10"/>
      <c r="H10" s="10"/>
      <c r="I10" s="10"/>
      <c r="J10" s="12"/>
    </row>
    <row r="11" spans="1:11" x14ac:dyDescent="0.3">
      <c r="A11" s="13" t="s">
        <v>83</v>
      </c>
      <c r="B11" s="14">
        <f>SUM(H4:H8)</f>
        <v>0</v>
      </c>
      <c r="D11" s="10"/>
      <c r="E11" s="10"/>
      <c r="F11" s="10"/>
      <c r="G11" s="10"/>
      <c r="H11" s="10"/>
      <c r="I11" s="10"/>
      <c r="J11" s="10"/>
    </row>
    <row r="12" spans="1:11" x14ac:dyDescent="0.3">
      <c r="A12" s="13" t="s">
        <v>84</v>
      </c>
      <c r="B12" s="14">
        <f>SUM(J4:J8)</f>
        <v>1881</v>
      </c>
      <c r="D12" s="10"/>
      <c r="E12" s="10"/>
      <c r="F12" s="10"/>
      <c r="G12" s="10"/>
      <c r="H12" s="10"/>
      <c r="I12" s="10"/>
      <c r="J12" s="10"/>
    </row>
    <row r="13" spans="1:11" x14ac:dyDescent="0.3">
      <c r="A13" s="21" t="s">
        <v>85</v>
      </c>
      <c r="B13" s="14">
        <v>250</v>
      </c>
      <c r="D13" s="10"/>
      <c r="E13" s="10"/>
      <c r="F13" s="10"/>
      <c r="G13" s="10"/>
      <c r="H13" s="10"/>
      <c r="I13" s="10"/>
      <c r="J13" s="10"/>
    </row>
    <row r="14" spans="1:11" x14ac:dyDescent="0.3">
      <c r="A14" s="13" t="s">
        <v>86</v>
      </c>
      <c r="B14" s="14">
        <f>SUM(B10+B11+B12+B13)</f>
        <v>2131</v>
      </c>
      <c r="D14" s="10"/>
      <c r="E14" s="10"/>
      <c r="F14" s="10"/>
      <c r="G14" s="10"/>
      <c r="H14" s="10"/>
      <c r="I14" s="10"/>
      <c r="J14" s="10"/>
    </row>
    <row r="16" spans="1:11" ht="33" x14ac:dyDescent="0.3">
      <c r="A16" s="16" t="s">
        <v>87</v>
      </c>
      <c r="B16" s="17"/>
      <c r="D16" s="10"/>
      <c r="E16" s="10"/>
      <c r="F16" s="10"/>
      <c r="G16" s="10"/>
      <c r="H16" s="10"/>
      <c r="I16" s="10"/>
      <c r="J16" s="10"/>
    </row>
    <row r="17" spans="1:10" x14ac:dyDescent="0.3">
      <c r="A17" s="16" t="s">
        <v>110</v>
      </c>
      <c r="B17" s="18">
        <v>87.5</v>
      </c>
      <c r="D17" s="10"/>
      <c r="E17" s="10"/>
      <c r="F17" s="10"/>
      <c r="G17" s="10"/>
      <c r="H17" s="10"/>
      <c r="I17" s="10"/>
      <c r="J17" s="10"/>
    </row>
    <row r="18" spans="1:10" x14ac:dyDescent="0.3">
      <c r="A18" s="16" t="s">
        <v>111</v>
      </c>
      <c r="B18" s="18">
        <v>70</v>
      </c>
      <c r="D18" s="10"/>
      <c r="E18" s="10"/>
      <c r="F18" s="10"/>
      <c r="G18" s="10"/>
      <c r="H18" s="10"/>
      <c r="I18" s="10"/>
      <c r="J18" s="10"/>
    </row>
    <row r="19" spans="1:10" x14ac:dyDescent="0.3">
      <c r="A19" s="16" t="s">
        <v>112</v>
      </c>
      <c r="B19" s="18">
        <v>70</v>
      </c>
      <c r="D19" s="10"/>
      <c r="E19" s="10"/>
      <c r="F19" s="10"/>
      <c r="G19" s="10"/>
      <c r="H19" s="10"/>
      <c r="I19" s="10"/>
      <c r="J19" s="10"/>
    </row>
    <row r="20" spans="1:10" x14ac:dyDescent="0.3">
      <c r="A20" s="16" t="s">
        <v>113</v>
      </c>
      <c r="B20" s="18">
        <v>157.5</v>
      </c>
      <c r="D20" s="10"/>
      <c r="E20" s="10"/>
      <c r="F20" s="10"/>
      <c r="G20" s="10"/>
      <c r="H20" s="10"/>
      <c r="I20" s="10"/>
      <c r="J20" s="10"/>
    </row>
    <row r="21" spans="1:10" x14ac:dyDescent="0.3">
      <c r="A21" s="16"/>
      <c r="B21" s="17"/>
      <c r="D21" s="10"/>
      <c r="E21" s="10"/>
      <c r="F21" s="10"/>
      <c r="G21" s="10"/>
      <c r="H21" s="10"/>
      <c r="I21" s="10"/>
      <c r="J21" s="10"/>
    </row>
    <row r="22" spans="1:10" x14ac:dyDescent="0.3">
      <c r="A22" s="19" t="s">
        <v>82</v>
      </c>
      <c r="B22" s="20">
        <v>0</v>
      </c>
      <c r="D22" s="10"/>
      <c r="E22" s="10"/>
      <c r="F22" s="10"/>
      <c r="G22" s="10"/>
      <c r="H22" s="10"/>
      <c r="I22" s="10"/>
      <c r="J22" s="10"/>
    </row>
    <row r="23" spans="1:10" x14ac:dyDescent="0.3">
      <c r="A23" s="19" t="s">
        <v>83</v>
      </c>
      <c r="B23" s="20">
        <f>SUM(B17:B20)</f>
        <v>385</v>
      </c>
      <c r="D23" s="10"/>
      <c r="E23" s="10"/>
      <c r="F23" s="10"/>
      <c r="G23" s="10"/>
      <c r="H23" s="10"/>
      <c r="I23" s="10"/>
      <c r="J23" s="10"/>
    </row>
    <row r="24" spans="1:10" x14ac:dyDescent="0.3">
      <c r="A24" s="19" t="s">
        <v>84</v>
      </c>
      <c r="B24" s="20">
        <f>SUM(J4:J8)</f>
        <v>1881</v>
      </c>
      <c r="D24" s="10"/>
      <c r="E24" s="10"/>
      <c r="F24" s="10"/>
      <c r="G24" s="10"/>
      <c r="H24" s="10"/>
      <c r="I24" s="10"/>
      <c r="J24" s="10"/>
    </row>
    <row r="25" spans="1:10" x14ac:dyDescent="0.3">
      <c r="A25" s="22" t="s">
        <v>85</v>
      </c>
      <c r="B25" s="20">
        <v>500</v>
      </c>
      <c r="D25" s="10"/>
      <c r="E25" s="10"/>
      <c r="F25" s="10"/>
      <c r="G25" s="10"/>
      <c r="H25" s="10"/>
      <c r="I25" s="10"/>
      <c r="J25" s="10"/>
    </row>
    <row r="26" spans="1:10" x14ac:dyDescent="0.3">
      <c r="A26" s="19" t="s">
        <v>86</v>
      </c>
      <c r="B26" s="20">
        <f>SUM(B23:B25)</f>
        <v>2766</v>
      </c>
      <c r="D26" s="10"/>
      <c r="E26" s="10"/>
      <c r="F26" s="10"/>
      <c r="G26" s="10"/>
      <c r="H26" s="10"/>
      <c r="I26" s="10"/>
      <c r="J26" s="10"/>
    </row>
    <row r="28" spans="1:10" x14ac:dyDescent="0.3">
      <c r="A28" s="28" t="s">
        <v>92</v>
      </c>
      <c r="B28" s="29"/>
      <c r="D28" s="10"/>
      <c r="E28" s="10"/>
      <c r="F28" s="10"/>
      <c r="G28" s="10"/>
      <c r="H28" s="10"/>
      <c r="I28" s="10"/>
      <c r="J28" s="10"/>
    </row>
    <row r="29" spans="1:10" x14ac:dyDescent="0.3">
      <c r="A29" s="28" t="s">
        <v>82</v>
      </c>
      <c r="B29" s="30">
        <v>0</v>
      </c>
      <c r="D29" s="10"/>
      <c r="E29" s="10"/>
      <c r="F29" s="10"/>
      <c r="G29" s="10"/>
      <c r="H29" s="10"/>
      <c r="I29" s="10"/>
      <c r="J29" s="10"/>
    </row>
    <row r="30" spans="1:10" x14ac:dyDescent="0.3">
      <c r="A30" s="28" t="s">
        <v>83</v>
      </c>
      <c r="B30" s="30">
        <v>0</v>
      </c>
      <c r="D30" s="10"/>
      <c r="E30" s="10"/>
      <c r="F30" s="10"/>
      <c r="G30" s="10"/>
      <c r="H30" s="10"/>
      <c r="I30" s="10"/>
      <c r="J30" s="10"/>
    </row>
    <row r="31" spans="1:10" x14ac:dyDescent="0.3">
      <c r="A31" s="28" t="s">
        <v>84</v>
      </c>
      <c r="B31" s="30">
        <f>SUM(J4+J5+J6+J8)</f>
        <v>1482</v>
      </c>
      <c r="D31" s="10"/>
      <c r="E31" s="10"/>
      <c r="F31" s="10"/>
      <c r="G31" s="10"/>
      <c r="H31" s="10"/>
      <c r="I31" s="10"/>
      <c r="J31" s="10"/>
    </row>
    <row r="32" spans="1:10" x14ac:dyDescent="0.3">
      <c r="A32" s="28" t="s">
        <v>85</v>
      </c>
      <c r="B32" s="30">
        <v>250</v>
      </c>
      <c r="D32" s="10"/>
      <c r="E32" s="10"/>
      <c r="F32" s="10"/>
      <c r="G32" s="10"/>
      <c r="H32" s="10"/>
      <c r="I32" s="10"/>
      <c r="J32" s="10"/>
    </row>
    <row r="33" spans="1:2" x14ac:dyDescent="0.3">
      <c r="A33" s="28" t="s">
        <v>86</v>
      </c>
      <c r="B33" s="30">
        <f>SUM(B31:B32)</f>
        <v>1732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1DE8C14-3EB2-4F54-A403-9286E78EF20A}">
  <ds:schemaRefs>
    <ds:schemaRef ds:uri="http://schemas.microsoft.com/sharepoint/v3/contenttype/forms"/>
  </ds:schemaRefs>
</ds:datastoreItem>
</file>

<file path=customXml/itemProps2.xml><?xml version="1.0" encoding="utf-8"?>
<ds:datastoreItem xmlns:ds="http://schemas.openxmlformats.org/officeDocument/2006/customXml" ds:itemID="{1C3849AB-6801-4302-B3F1-88C6C3039667}"/>
</file>

<file path=customXml/itemProps3.xml><?xml version="1.0" encoding="utf-8"?>
<ds:datastoreItem xmlns:ds="http://schemas.openxmlformats.org/officeDocument/2006/customXml" ds:itemID="{C27FD5C4-814E-42F0-88D1-55C3FDE1B6F9}">
  <ds:schemaRef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958b15ed-c521-4290-b073-2e98d4cc1d7f"/>
    <ds:schemaRef ds:uri="80129174-c05c-43cc-8e32-21fcbdfe51b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Contains Strong Language (£4k) </vt:lpstr>
      <vt:lpstr>Humber Mouth (£2k)</vt:lpstr>
    </vt:vector>
  </TitlesOfParts>
  <Manager/>
  <Company>Hull City Council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Heppell-Secker Siana-Mae (2017)</dc:creator>
  <cp:keywords/>
  <dc:description/>
  <cp:lastModifiedBy>Heppell-Secker Siana-Mae (2017)</cp:lastModifiedBy>
  <cp:revision/>
  <dcterms:created xsi:type="dcterms:W3CDTF">2017-07-12T13:16:00Z</dcterms:created>
  <dcterms:modified xsi:type="dcterms:W3CDTF">2017-07-13T13:32:52Z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