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600" windowWidth="20100" windowHeight="7035" tabRatio="933" firstSheet="2" activeTab="3"/>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SUMMARY'!$P$7:$P$642</definedName>
  </definedNames>
  <calcPr calcId="145621" concurrentCalc="0"/>
</workbook>
</file>

<file path=xl/calcChain.xml><?xml version="1.0" encoding="utf-8"?>
<calcChain xmlns="http://schemas.openxmlformats.org/spreadsheetml/2006/main">
  <c r="G504" i="55" l="1"/>
  <c r="G426" i="55"/>
  <c r="G325" i="55"/>
  <c r="G316" i="55"/>
  <c r="G307" i="55"/>
  <c r="G80" i="55"/>
  <c r="A1" i="51"/>
  <c r="B40" i="51"/>
  <c r="E40" i="51"/>
  <c r="B2152" i="51"/>
  <c r="B1400" i="51"/>
  <c r="B1368" i="51"/>
  <c r="B1352" i="51"/>
  <c r="B1320" i="51"/>
  <c r="B1287" i="51"/>
  <c r="B1271" i="51"/>
  <c r="B1255" i="51"/>
  <c r="B1239" i="51"/>
  <c r="B1223" i="51"/>
  <c r="B1207" i="51"/>
  <c r="B1191" i="51"/>
  <c r="B1175" i="51"/>
  <c r="B937" i="51"/>
  <c r="B859" i="51"/>
  <c r="C859" i="51"/>
  <c r="B705" i="51"/>
  <c r="B525" i="51"/>
  <c r="B196" i="51"/>
  <c r="B2153" i="51"/>
  <c r="B1407" i="51"/>
  <c r="B1391" i="51"/>
  <c r="B1375" i="51"/>
  <c r="B1359" i="51"/>
  <c r="B1343" i="51"/>
  <c r="B1327" i="51"/>
  <c r="B1311" i="51"/>
  <c r="B1295" i="51"/>
  <c r="B1031" i="51"/>
  <c r="B952" i="51"/>
  <c r="B833" i="51"/>
  <c r="B794" i="51"/>
  <c r="D794" i="51"/>
  <c r="B755" i="51"/>
  <c r="C755" i="51"/>
  <c r="B716" i="51"/>
  <c r="B686" i="51"/>
  <c r="B656" i="51"/>
  <c r="B626" i="51"/>
  <c r="D626" i="51"/>
  <c r="B565" i="51"/>
  <c r="B504" i="51"/>
  <c r="C504" i="51"/>
  <c r="B472" i="51"/>
  <c r="C472" i="51"/>
  <c r="B294" i="51"/>
  <c r="B224" i="51"/>
  <c r="B151" i="51"/>
  <c r="B89" i="51"/>
  <c r="E89" i="51"/>
  <c r="B1408" i="51"/>
  <c r="B1392" i="51"/>
  <c r="B1376" i="51"/>
  <c r="B1360" i="51"/>
  <c r="B1344" i="51"/>
  <c r="B1328" i="51"/>
  <c r="B1312" i="51"/>
  <c r="B1296" i="51"/>
  <c r="B1283" i="51"/>
  <c r="B1275" i="51"/>
  <c r="B1267" i="51"/>
  <c r="B1259" i="51"/>
  <c r="B1251" i="51"/>
  <c r="B1243" i="51"/>
  <c r="B1235" i="51"/>
  <c r="B1227" i="51"/>
  <c r="B1219" i="51"/>
  <c r="B1211" i="51"/>
  <c r="B1203" i="51"/>
  <c r="B1195" i="51"/>
  <c r="B1187" i="51"/>
  <c r="B1179" i="51"/>
  <c r="B1171" i="51"/>
  <c r="B1163" i="51"/>
  <c r="B957" i="51"/>
  <c r="E957" i="51"/>
  <c r="B918" i="51"/>
  <c r="B879" i="51"/>
  <c r="B800" i="51"/>
  <c r="B660" i="51"/>
  <c r="B630" i="51"/>
  <c r="D630" i="51"/>
  <c r="B600" i="51"/>
  <c r="B570" i="51"/>
  <c r="D570" i="51"/>
  <c r="B509" i="51"/>
  <c r="B477" i="51"/>
  <c r="B159" i="51"/>
  <c r="B3" i="51"/>
  <c r="B7" i="51"/>
  <c r="B11" i="51"/>
  <c r="B15" i="51"/>
  <c r="B19" i="51"/>
  <c r="B21" i="51"/>
  <c r="B25" i="51"/>
  <c r="B27" i="51"/>
  <c r="B29" i="51"/>
  <c r="B33" i="51"/>
  <c r="B35" i="51"/>
  <c r="B37" i="51"/>
  <c r="B41" i="51"/>
  <c r="B43" i="51"/>
  <c r="B45" i="51"/>
  <c r="B49" i="51"/>
  <c r="B51" i="51"/>
  <c r="B53" i="51"/>
  <c r="B57" i="51"/>
  <c r="B60" i="51"/>
  <c r="E60" i="51"/>
  <c r="B62" i="51"/>
  <c r="B67" i="51"/>
  <c r="B72" i="51"/>
  <c r="E72" i="51"/>
  <c r="B74" i="51"/>
  <c r="B77" i="51"/>
  <c r="C77" i="51"/>
  <c r="B79" i="51"/>
  <c r="B94" i="51"/>
  <c r="B96" i="51"/>
  <c r="B98" i="51"/>
  <c r="B102" i="51"/>
  <c r="B104" i="51"/>
  <c r="B109" i="51"/>
  <c r="E109" i="51"/>
  <c r="B111" i="51"/>
  <c r="E111" i="51"/>
  <c r="B115" i="51"/>
  <c r="B117" i="51"/>
  <c r="E117" i="51"/>
  <c r="B123" i="51"/>
  <c r="B125" i="51"/>
  <c r="E125" i="51"/>
  <c r="B131" i="51"/>
  <c r="B133" i="51"/>
  <c r="E133" i="51"/>
  <c r="B139" i="51"/>
  <c r="B143" i="51"/>
  <c r="B153" i="51"/>
  <c r="B157" i="51"/>
  <c r="B162" i="51"/>
  <c r="B164" i="51"/>
  <c r="B166" i="51"/>
  <c r="B168" i="51"/>
  <c r="B173" i="51"/>
  <c r="D173" i="51"/>
  <c r="B178" i="51"/>
  <c r="B180" i="51"/>
  <c r="B187" i="51"/>
  <c r="B190" i="51"/>
  <c r="B192" i="51"/>
  <c r="B199" i="51"/>
  <c r="B202" i="51"/>
  <c r="B204" i="51"/>
  <c r="B209" i="51"/>
  <c r="B211" i="51"/>
  <c r="B217" i="51"/>
  <c r="D217" i="51"/>
  <c r="B223" i="51"/>
  <c r="B229" i="51"/>
  <c r="D229" i="51"/>
  <c r="B235" i="51"/>
  <c r="B238" i="51"/>
  <c r="B240" i="51"/>
  <c r="B246" i="51"/>
  <c r="B248" i="51"/>
  <c r="B253" i="51"/>
  <c r="D253" i="51"/>
  <c r="B258" i="51"/>
  <c r="B260" i="51"/>
  <c r="B265" i="51"/>
  <c r="D265" i="51"/>
  <c r="B271" i="51"/>
  <c r="D271" i="51"/>
  <c r="B273" i="51"/>
  <c r="D273" i="51"/>
  <c r="B288" i="51"/>
  <c r="B290" i="51"/>
  <c r="B295" i="51"/>
  <c r="B298" i="51"/>
  <c r="B303" i="51"/>
  <c r="D303" i="51"/>
  <c r="B305" i="51"/>
  <c r="D305" i="51"/>
  <c r="B320" i="51"/>
  <c r="B322" i="51"/>
  <c r="B327" i="51"/>
  <c r="B330" i="51"/>
  <c r="B335" i="51"/>
  <c r="D335" i="51"/>
  <c r="B337" i="51"/>
  <c r="D337" i="51"/>
  <c r="B352" i="51"/>
  <c r="B354" i="51"/>
  <c r="B359" i="51"/>
  <c r="B362" i="51"/>
  <c r="B367" i="51"/>
  <c r="D367" i="51"/>
  <c r="B369" i="51"/>
  <c r="D369" i="51"/>
  <c r="B384" i="51"/>
  <c r="B386" i="51"/>
  <c r="B391" i="51"/>
  <c r="B394" i="51"/>
  <c r="B399" i="51"/>
  <c r="D399" i="51"/>
  <c r="B401" i="51"/>
  <c r="D401" i="51"/>
  <c r="B416" i="51"/>
  <c r="B418" i="51"/>
  <c r="B423" i="51"/>
  <c r="B426" i="51"/>
  <c r="B431" i="51"/>
  <c r="B434" i="51"/>
  <c r="B439" i="51"/>
  <c r="B442" i="51"/>
  <c r="B447" i="51"/>
  <c r="B450" i="51"/>
  <c r="B455" i="51"/>
  <c r="B458" i="51"/>
  <c r="B463" i="51"/>
  <c r="B466" i="51"/>
  <c r="B4" i="51"/>
  <c r="B8" i="51"/>
  <c r="B12" i="51"/>
  <c r="B16" i="51"/>
  <c r="B20" i="51"/>
  <c r="B23" i="51"/>
  <c r="B28" i="51"/>
  <c r="B31" i="51"/>
  <c r="B36" i="51"/>
  <c r="B39" i="51"/>
  <c r="B44" i="51"/>
  <c r="B47" i="51"/>
  <c r="B52" i="51"/>
  <c r="B55" i="51"/>
  <c r="B65" i="51"/>
  <c r="C65" i="51"/>
  <c r="B68" i="51"/>
  <c r="E68" i="51"/>
  <c r="B70" i="51"/>
  <c r="B75" i="51"/>
  <c r="B80" i="51"/>
  <c r="E80" i="51"/>
  <c r="B82" i="51"/>
  <c r="B85" i="51"/>
  <c r="C85" i="51"/>
  <c r="B87" i="51"/>
  <c r="B90" i="51"/>
  <c r="B92" i="51"/>
  <c r="B97" i="51"/>
  <c r="B100" i="51"/>
  <c r="B105" i="51"/>
  <c r="E105" i="51"/>
  <c r="B107" i="51"/>
  <c r="E107" i="51"/>
  <c r="B119" i="51"/>
  <c r="B127" i="51"/>
  <c r="B135" i="51"/>
  <c r="B145" i="51"/>
  <c r="B149" i="51"/>
  <c r="B154" i="51"/>
  <c r="B156" i="51"/>
  <c r="B158" i="51"/>
  <c r="B160" i="51"/>
  <c r="C160" i="51"/>
  <c r="B163" i="51"/>
  <c r="B167" i="51"/>
  <c r="B170" i="51"/>
  <c r="B172" i="51"/>
  <c r="B177" i="51"/>
  <c r="B179" i="51"/>
  <c r="B185" i="51"/>
  <c r="D185" i="51"/>
  <c r="B191" i="51"/>
  <c r="B197" i="51"/>
  <c r="D197" i="51"/>
  <c r="B203" i="51"/>
  <c r="B206" i="51"/>
  <c r="B208" i="51"/>
  <c r="B214" i="51"/>
  <c r="B216" i="51"/>
  <c r="B221" i="51"/>
  <c r="D221" i="51"/>
  <c r="B226" i="51"/>
  <c r="B228" i="51"/>
  <c r="B233" i="51"/>
  <c r="D233" i="51"/>
  <c r="B239" i="51"/>
  <c r="B245" i="51"/>
  <c r="D245" i="51"/>
  <c r="B247" i="51"/>
  <c r="B250" i="51"/>
  <c r="B252" i="51"/>
  <c r="B257" i="51"/>
  <c r="B259" i="51"/>
  <c r="B262" i="51"/>
  <c r="B264" i="51"/>
  <c r="B269" i="51"/>
  <c r="D269" i="51"/>
  <c r="B276" i="51"/>
  <c r="B278" i="51"/>
  <c r="B280" i="51"/>
  <c r="B284" i="51"/>
  <c r="B286" i="51"/>
  <c r="B291" i="51"/>
  <c r="D291" i="51"/>
  <c r="B293" i="51"/>
  <c r="D293" i="51"/>
  <c r="B297" i="51"/>
  <c r="B299" i="51"/>
  <c r="D299" i="51"/>
  <c r="B301" i="51"/>
  <c r="D301" i="51"/>
  <c r="B308" i="51"/>
  <c r="B310" i="51"/>
  <c r="B312" i="51"/>
  <c r="B316" i="51"/>
  <c r="B318" i="51"/>
  <c r="B323" i="51"/>
  <c r="D323" i="51"/>
  <c r="B325" i="51"/>
  <c r="D325" i="51"/>
  <c r="B329" i="51"/>
  <c r="B331" i="51"/>
  <c r="D331" i="51"/>
  <c r="B333" i="51"/>
  <c r="D333" i="51"/>
  <c r="B340" i="51"/>
  <c r="B342" i="51"/>
  <c r="B344" i="51"/>
  <c r="B348" i="51"/>
  <c r="B350" i="51"/>
  <c r="B355" i="51"/>
  <c r="D355" i="51"/>
  <c r="B357" i="51"/>
  <c r="D357" i="51"/>
  <c r="B361" i="51"/>
  <c r="B363" i="51"/>
  <c r="D363" i="51"/>
  <c r="B365" i="51"/>
  <c r="D365" i="51"/>
  <c r="B372" i="51"/>
  <c r="B374" i="51"/>
  <c r="B376" i="51"/>
  <c r="B380" i="51"/>
  <c r="B382" i="51"/>
  <c r="B387" i="51"/>
  <c r="D387" i="51"/>
  <c r="B389" i="51"/>
  <c r="D389" i="51"/>
  <c r="B393" i="51"/>
  <c r="B395" i="51"/>
  <c r="D395" i="51"/>
  <c r="B397" i="51"/>
  <c r="D397" i="51"/>
  <c r="B404" i="51"/>
  <c r="B406" i="51"/>
  <c r="B408" i="51"/>
  <c r="B412" i="51"/>
  <c r="B414" i="51"/>
  <c r="B419" i="51"/>
  <c r="D419" i="51"/>
  <c r="B421" i="51"/>
  <c r="D421" i="51"/>
  <c r="B425" i="51"/>
  <c r="B427" i="51"/>
  <c r="D427" i="51"/>
  <c r="B433" i="51"/>
  <c r="B435" i="51"/>
  <c r="D435" i="51"/>
  <c r="B441" i="51"/>
  <c r="B443" i="51"/>
  <c r="D443" i="51"/>
  <c r="B449" i="51"/>
  <c r="B451" i="51"/>
  <c r="D451" i="51"/>
  <c r="B457" i="51"/>
  <c r="B459" i="51"/>
  <c r="D459" i="51"/>
  <c r="B465" i="51"/>
  <c r="B5" i="51"/>
  <c r="B13" i="51"/>
  <c r="B22" i="51"/>
  <c r="B26" i="51"/>
  <c r="E26" i="51"/>
  <c r="B30" i="51"/>
  <c r="B34" i="51"/>
  <c r="E34" i="51"/>
  <c r="B38" i="51"/>
  <c r="B42" i="51"/>
  <c r="E42" i="51"/>
  <c r="B46" i="51"/>
  <c r="B50" i="51"/>
  <c r="E50" i="51"/>
  <c r="B54" i="51"/>
  <c r="B58" i="51"/>
  <c r="B61" i="51"/>
  <c r="C61" i="51"/>
  <c r="B78" i="51"/>
  <c r="B88" i="51"/>
  <c r="B95" i="51"/>
  <c r="E95" i="51"/>
  <c r="B99" i="51"/>
  <c r="B103" i="51"/>
  <c r="E103" i="51"/>
  <c r="B110" i="51"/>
  <c r="B114" i="51"/>
  <c r="D114" i="51"/>
  <c r="B118" i="51"/>
  <c r="B122" i="51"/>
  <c r="D122" i="51"/>
  <c r="B126" i="51"/>
  <c r="B130" i="51"/>
  <c r="D130" i="51"/>
  <c r="B134" i="51"/>
  <c r="B138" i="51"/>
  <c r="D138" i="51"/>
  <c r="B146" i="51"/>
  <c r="B150" i="51"/>
  <c r="B174" i="51"/>
  <c r="B184" i="51"/>
  <c r="B189" i="51"/>
  <c r="D189" i="51"/>
  <c r="B194" i="51"/>
  <c r="B207" i="51"/>
  <c r="B213" i="51"/>
  <c r="B218" i="51"/>
  <c r="B227" i="51"/>
  <c r="B232" i="51"/>
  <c r="B237" i="51"/>
  <c r="D237" i="51"/>
  <c r="B242" i="51"/>
  <c r="B251" i="51"/>
  <c r="B256" i="51"/>
  <c r="B266" i="51"/>
  <c r="B274" i="51"/>
  <c r="B282" i="51"/>
  <c r="B289" i="51"/>
  <c r="D289" i="51"/>
  <c r="B304" i="51"/>
  <c r="B311" i="51"/>
  <c r="B319" i="51"/>
  <c r="D319" i="51"/>
  <c r="B338" i="51"/>
  <c r="B346" i="51"/>
  <c r="B353" i="51"/>
  <c r="D353" i="51"/>
  <c r="B368" i="51"/>
  <c r="B375" i="51"/>
  <c r="B383" i="51"/>
  <c r="D383" i="51"/>
  <c r="B402" i="51"/>
  <c r="B410" i="51"/>
  <c r="B417" i="51"/>
  <c r="D417" i="51"/>
  <c r="B429" i="51"/>
  <c r="B437" i="51"/>
  <c r="B445" i="51"/>
  <c r="B453" i="51"/>
  <c r="B461" i="51"/>
  <c r="B471" i="51"/>
  <c r="B474" i="51"/>
  <c r="B479" i="51"/>
  <c r="B482" i="51"/>
  <c r="B487" i="51"/>
  <c r="B490" i="51"/>
  <c r="B495" i="51"/>
  <c r="B498" i="51"/>
  <c r="B503" i="51"/>
  <c r="B506" i="51"/>
  <c r="B511" i="51"/>
  <c r="B514" i="51"/>
  <c r="B519" i="51"/>
  <c r="B522" i="51"/>
  <c r="B527" i="51"/>
  <c r="B530" i="51"/>
  <c r="B539" i="51"/>
  <c r="B543" i="51"/>
  <c r="B548" i="51"/>
  <c r="B550" i="51"/>
  <c r="D550" i="51"/>
  <c r="B552" i="51"/>
  <c r="B554" i="51"/>
  <c r="D554" i="51"/>
  <c r="B557" i="51"/>
  <c r="B561" i="51"/>
  <c r="B571" i="51"/>
  <c r="B575" i="51"/>
  <c r="B580" i="51"/>
  <c r="B582" i="51"/>
  <c r="D582" i="51"/>
  <c r="B584" i="51"/>
  <c r="B586" i="51"/>
  <c r="D586" i="51"/>
  <c r="B589" i="51"/>
  <c r="B593" i="51"/>
  <c r="B603" i="51"/>
  <c r="B607" i="51"/>
  <c r="B612" i="51"/>
  <c r="B614" i="51"/>
  <c r="D614" i="51"/>
  <c r="B616" i="51"/>
  <c r="B618" i="51"/>
  <c r="D618" i="51"/>
  <c r="B621" i="51"/>
  <c r="B625" i="51"/>
  <c r="B635" i="51"/>
  <c r="B639" i="51"/>
  <c r="B644" i="51"/>
  <c r="B646" i="51"/>
  <c r="D646" i="51"/>
  <c r="B648" i="51"/>
  <c r="B650" i="51"/>
  <c r="D650" i="51"/>
  <c r="B653" i="51"/>
  <c r="B657" i="51"/>
  <c r="B667" i="51"/>
  <c r="B671" i="51"/>
  <c r="B676" i="51"/>
  <c r="B678" i="51"/>
  <c r="D678" i="51"/>
  <c r="B680" i="51"/>
  <c r="B682" i="51"/>
  <c r="D682" i="51"/>
  <c r="B685" i="51"/>
  <c r="B689" i="51"/>
  <c r="B699" i="51"/>
  <c r="B703" i="51"/>
  <c r="B708" i="51"/>
  <c r="B710" i="51"/>
  <c r="D710" i="51"/>
  <c r="B712" i="51"/>
  <c r="B714" i="51"/>
  <c r="D714" i="51"/>
  <c r="B717" i="51"/>
  <c r="B720" i="51"/>
  <c r="B722" i="51"/>
  <c r="D722" i="51"/>
  <c r="B729" i="51"/>
  <c r="B735" i="51"/>
  <c r="B740" i="51"/>
  <c r="B742" i="51"/>
  <c r="B747" i="51"/>
  <c r="C747" i="51"/>
  <c r="B749" i="51"/>
  <c r="E749" i="51"/>
  <c r="B752" i="51"/>
  <c r="B754" i="51"/>
  <c r="D754" i="51"/>
  <c r="B761" i="51"/>
  <c r="B767" i="51"/>
  <c r="B772" i="51"/>
  <c r="B774" i="51"/>
  <c r="B779" i="51"/>
  <c r="C779" i="51"/>
  <c r="B781" i="51"/>
  <c r="E781" i="51"/>
  <c r="B784" i="51"/>
  <c r="B786" i="51"/>
  <c r="D786" i="51"/>
  <c r="B793" i="51"/>
  <c r="B799" i="51"/>
  <c r="B804" i="51"/>
  <c r="B806" i="51"/>
  <c r="B811" i="51"/>
  <c r="C811" i="51"/>
  <c r="B813" i="51"/>
  <c r="E813" i="51"/>
  <c r="B816" i="51"/>
  <c r="B818" i="51"/>
  <c r="D818" i="51"/>
  <c r="B825" i="51"/>
  <c r="B831" i="51"/>
  <c r="B836" i="51"/>
  <c r="B838" i="51"/>
  <c r="B843" i="51"/>
  <c r="C843" i="51"/>
  <c r="B845" i="51"/>
  <c r="E845" i="51"/>
  <c r="B848" i="51"/>
  <c r="B850" i="51"/>
  <c r="D850" i="51"/>
  <c r="B857" i="51"/>
  <c r="B863" i="51"/>
  <c r="B868" i="51"/>
  <c r="B870" i="51"/>
  <c r="B875" i="51"/>
  <c r="C875" i="51"/>
  <c r="B877" i="51"/>
  <c r="E877" i="51"/>
  <c r="B880" i="51"/>
  <c r="B882" i="51"/>
  <c r="D882" i="51"/>
  <c r="B889" i="51"/>
  <c r="B895" i="51"/>
  <c r="B900" i="51"/>
  <c r="B902" i="51"/>
  <c r="B907" i="51"/>
  <c r="C907" i="51"/>
  <c r="B909" i="51"/>
  <c r="E909" i="51"/>
  <c r="B912" i="51"/>
  <c r="B914" i="51"/>
  <c r="D914" i="51"/>
  <c r="B921" i="51"/>
  <c r="B927" i="51"/>
  <c r="B932" i="51"/>
  <c r="B934" i="51"/>
  <c r="B939" i="51"/>
  <c r="C939" i="51"/>
  <c r="B941" i="51"/>
  <c r="E941" i="51"/>
  <c r="B944" i="51"/>
  <c r="B946" i="51"/>
  <c r="D946" i="51"/>
  <c r="B953" i="51"/>
  <c r="B959" i="51"/>
  <c r="B964" i="51"/>
  <c r="B966" i="51"/>
  <c r="B971" i="51"/>
  <c r="C971" i="51"/>
  <c r="B973" i="51"/>
  <c r="E973" i="51"/>
  <c r="B976" i="51"/>
  <c r="B978" i="51"/>
  <c r="D978" i="51"/>
  <c r="B985" i="51"/>
  <c r="B991" i="51"/>
  <c r="B996" i="51"/>
  <c r="B998" i="51"/>
  <c r="B1003" i="51"/>
  <c r="C1003" i="51"/>
  <c r="B1005" i="51"/>
  <c r="E1005" i="51"/>
  <c r="B1008" i="51"/>
  <c r="B1010" i="51"/>
  <c r="D1010" i="51"/>
  <c r="B1017" i="51"/>
  <c r="B1023" i="51"/>
  <c r="B1028" i="51"/>
  <c r="B1030" i="51"/>
  <c r="B1035" i="51"/>
  <c r="C1035" i="51"/>
  <c r="B1037" i="51"/>
  <c r="E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0" i="51"/>
  <c r="B18" i="51"/>
  <c r="B64" i="51"/>
  <c r="E64" i="51"/>
  <c r="B71" i="51"/>
  <c r="B81" i="51"/>
  <c r="C81" i="51"/>
  <c r="B84" i="51"/>
  <c r="E84" i="51"/>
  <c r="B91" i="51"/>
  <c r="E91" i="51"/>
  <c r="B106" i="51"/>
  <c r="B113" i="51"/>
  <c r="B121" i="51"/>
  <c r="B129" i="51"/>
  <c r="B137" i="51"/>
  <c r="B142" i="51"/>
  <c r="B161" i="51"/>
  <c r="B165" i="51"/>
  <c r="B169" i="51"/>
  <c r="D169" i="51"/>
  <c r="B183" i="51"/>
  <c r="B188" i="51"/>
  <c r="B193" i="51"/>
  <c r="B198" i="51"/>
  <c r="B212" i="51"/>
  <c r="B222" i="51"/>
  <c r="B231" i="51"/>
  <c r="B236" i="51"/>
  <c r="B241" i="51"/>
  <c r="B255" i="51"/>
  <c r="B261" i="51"/>
  <c r="D261" i="51"/>
  <c r="B270" i="51"/>
  <c r="B277" i="51"/>
  <c r="D277" i="51"/>
  <c r="B281" i="51"/>
  <c r="B285" i="51"/>
  <c r="D285" i="51"/>
  <c r="B292" i="51"/>
  <c r="B296" i="51"/>
  <c r="B300" i="51"/>
  <c r="B307" i="51"/>
  <c r="D307" i="51"/>
  <c r="B315" i="51"/>
  <c r="D315" i="51"/>
  <c r="B326" i="51"/>
  <c r="B334" i="51"/>
  <c r="B341" i="51"/>
  <c r="D341" i="51"/>
  <c r="B345" i="51"/>
  <c r="B349" i="51"/>
  <c r="D349" i="51"/>
  <c r="B356" i="51"/>
  <c r="B360" i="51"/>
  <c r="B364" i="51"/>
  <c r="B371" i="51"/>
  <c r="D371" i="51"/>
  <c r="B379" i="51"/>
  <c r="D379" i="51"/>
  <c r="B390" i="51"/>
  <c r="B398" i="51"/>
  <c r="B405" i="51"/>
  <c r="D405" i="51"/>
  <c r="B409" i="51"/>
  <c r="B413" i="51"/>
  <c r="D413" i="51"/>
  <c r="B420" i="51"/>
  <c r="B424" i="51"/>
  <c r="C424" i="51"/>
  <c r="B428" i="51"/>
  <c r="B432" i="51"/>
  <c r="C432" i="51"/>
  <c r="B436" i="51"/>
  <c r="B440" i="51"/>
  <c r="C440" i="51"/>
  <c r="B444" i="51"/>
  <c r="B448" i="51"/>
  <c r="C448" i="51"/>
  <c r="B452" i="51"/>
  <c r="B456" i="51"/>
  <c r="C456" i="51"/>
  <c r="B460" i="51"/>
  <c r="B464" i="51"/>
  <c r="C464" i="51"/>
  <c r="B467" i="51"/>
  <c r="D467" i="51"/>
  <c r="B473" i="51"/>
  <c r="B475" i="51"/>
  <c r="D475" i="51"/>
  <c r="B481" i="51"/>
  <c r="B483" i="51"/>
  <c r="D483" i="51"/>
  <c r="B489" i="51"/>
  <c r="B491" i="51"/>
  <c r="D491" i="51"/>
  <c r="B497" i="51"/>
  <c r="B499" i="51"/>
  <c r="D499" i="51"/>
  <c r="B505" i="51"/>
  <c r="B507" i="51"/>
  <c r="D507" i="51"/>
  <c r="B513" i="51"/>
  <c r="B515" i="51"/>
  <c r="D515" i="51"/>
  <c r="B521" i="51"/>
  <c r="B523" i="51"/>
  <c r="D523" i="51"/>
  <c r="B529" i="51"/>
  <c r="B531" i="51"/>
  <c r="B535" i="51"/>
  <c r="B540" i="51"/>
  <c r="B542" i="51"/>
  <c r="B544" i="51"/>
  <c r="B546" i="51"/>
  <c r="D546" i="51"/>
  <c r="B549" i="51"/>
  <c r="B553" i="51"/>
  <c r="B563" i="51"/>
  <c r="B567" i="51"/>
  <c r="B572" i="51"/>
  <c r="B574" i="51"/>
  <c r="B576" i="51"/>
  <c r="B578" i="51"/>
  <c r="D578" i="51"/>
  <c r="B581" i="51"/>
  <c r="B585" i="51"/>
  <c r="B595" i="51"/>
  <c r="B599" i="51"/>
  <c r="B604" i="51"/>
  <c r="B606" i="51"/>
  <c r="B608" i="51"/>
  <c r="B610" i="51"/>
  <c r="D610" i="51"/>
  <c r="B613" i="51"/>
  <c r="B617" i="51"/>
  <c r="B627" i="51"/>
  <c r="B631" i="51"/>
  <c r="B636" i="51"/>
  <c r="B638" i="51"/>
  <c r="B640" i="51"/>
  <c r="B642" i="51"/>
  <c r="D642" i="51"/>
  <c r="B645" i="51"/>
  <c r="B649" i="51"/>
  <c r="B659" i="51"/>
  <c r="B663" i="51"/>
  <c r="B668" i="51"/>
  <c r="B670" i="51"/>
  <c r="B672" i="51"/>
  <c r="B674" i="51"/>
  <c r="D674" i="51"/>
  <c r="B677" i="51"/>
  <c r="B681" i="51"/>
  <c r="B691" i="51"/>
  <c r="B695" i="51"/>
  <c r="B700" i="51"/>
  <c r="B702" i="51"/>
  <c r="B704" i="51"/>
  <c r="B706" i="51"/>
  <c r="D706" i="51"/>
  <c r="B709" i="51"/>
  <c r="B713" i="51"/>
  <c r="B721" i="51"/>
  <c r="B727" i="51"/>
  <c r="B732" i="51"/>
  <c r="B734" i="51"/>
  <c r="B739" i="51"/>
  <c r="C739" i="51"/>
  <c r="B741" i="51"/>
  <c r="E741" i="51"/>
  <c r="B744" i="51"/>
  <c r="B746" i="51"/>
  <c r="D746" i="51"/>
  <c r="B753" i="51"/>
  <c r="B759" i="51"/>
  <c r="B764" i="51"/>
  <c r="B766" i="51"/>
  <c r="B771" i="51"/>
  <c r="C771" i="51"/>
  <c r="B773" i="51"/>
  <c r="E773" i="51"/>
  <c r="B776" i="51"/>
  <c r="B778" i="51"/>
  <c r="D778" i="51"/>
  <c r="B785" i="51"/>
  <c r="B791" i="51"/>
  <c r="B796" i="51"/>
  <c r="B798" i="51"/>
  <c r="B803" i="51"/>
  <c r="C803" i="51"/>
  <c r="B805" i="51"/>
  <c r="E805" i="51"/>
  <c r="B808" i="51"/>
  <c r="B810" i="51"/>
  <c r="D810" i="51"/>
  <c r="B817" i="51"/>
  <c r="B823" i="51"/>
  <c r="B828" i="51"/>
  <c r="B830" i="51"/>
  <c r="B835" i="51"/>
  <c r="C835" i="51"/>
  <c r="B837" i="51"/>
  <c r="E837" i="51"/>
  <c r="B840" i="51"/>
  <c r="B842" i="51"/>
  <c r="D842" i="51"/>
  <c r="B849" i="51"/>
  <c r="B855" i="51"/>
  <c r="B860" i="51"/>
  <c r="B862" i="51"/>
  <c r="B867" i="51"/>
  <c r="C867" i="51"/>
  <c r="B869" i="51"/>
  <c r="E869" i="51"/>
  <c r="B872" i="51"/>
  <c r="B874" i="51"/>
  <c r="D874" i="51"/>
  <c r="B881" i="51"/>
  <c r="B887" i="51"/>
  <c r="B892" i="51"/>
  <c r="B894" i="51"/>
  <c r="B899" i="51"/>
  <c r="C899" i="51"/>
  <c r="B901" i="51"/>
  <c r="E901" i="51"/>
  <c r="B904" i="51"/>
  <c r="B906" i="51"/>
  <c r="D906" i="51"/>
  <c r="B913" i="51"/>
  <c r="B919" i="51"/>
  <c r="B924" i="51"/>
  <c r="B926" i="51"/>
  <c r="B931" i="51"/>
  <c r="C931" i="51"/>
  <c r="B933" i="51"/>
  <c r="E933" i="51"/>
  <c r="B936" i="51"/>
  <c r="B938" i="51"/>
  <c r="D938" i="51"/>
  <c r="B945" i="51"/>
  <c r="B951" i="51"/>
  <c r="B956" i="51"/>
  <c r="B958" i="51"/>
  <c r="B963" i="51"/>
  <c r="C963" i="51"/>
  <c r="B965" i="51"/>
  <c r="E965" i="51"/>
  <c r="B968" i="51"/>
  <c r="B970" i="51"/>
  <c r="D970" i="51"/>
  <c r="B977" i="51"/>
  <c r="B983" i="51"/>
  <c r="B988" i="51"/>
  <c r="B990" i="51"/>
  <c r="B995" i="51"/>
  <c r="C995" i="51"/>
  <c r="B997" i="51"/>
  <c r="E997" i="51"/>
  <c r="B1000" i="51"/>
  <c r="B1002" i="51"/>
  <c r="D1002" i="51"/>
  <c r="B1009" i="51"/>
  <c r="C1009" i="51"/>
  <c r="B1015" i="51"/>
  <c r="B1020" i="51"/>
  <c r="B1022" i="51"/>
  <c r="B1027" i="51"/>
  <c r="C1027" i="51"/>
  <c r="B1029" i="51"/>
  <c r="E1029" i="51"/>
  <c r="B1032" i="51"/>
  <c r="B1034" i="51"/>
  <c r="D1034" i="51"/>
  <c r="B9" i="51"/>
  <c r="B73" i="51"/>
  <c r="C73" i="51"/>
  <c r="B93" i="51"/>
  <c r="E93" i="51"/>
  <c r="B101" i="51"/>
  <c r="E101" i="51"/>
  <c r="B141" i="51"/>
  <c r="B148" i="51"/>
  <c r="B155" i="51"/>
  <c r="B171" i="51"/>
  <c r="B182" i="51"/>
  <c r="B201" i="51"/>
  <c r="D201" i="51"/>
  <c r="B220" i="51"/>
  <c r="B230" i="51"/>
  <c r="B268" i="51"/>
  <c r="B306" i="51"/>
  <c r="B314" i="51"/>
  <c r="B321" i="51"/>
  <c r="D321" i="51"/>
  <c r="B336" i="51"/>
  <c r="B343" i="51"/>
  <c r="B351" i="51"/>
  <c r="D351" i="51"/>
  <c r="B534" i="51"/>
  <c r="D534" i="51"/>
  <c r="B538" i="51"/>
  <c r="D538" i="51"/>
  <c r="B541" i="51"/>
  <c r="B545" i="51"/>
  <c r="B564" i="51"/>
  <c r="B568" i="51"/>
  <c r="B587" i="51"/>
  <c r="B591" i="51"/>
  <c r="B598" i="51"/>
  <c r="D598" i="51"/>
  <c r="B602" i="51"/>
  <c r="D602" i="51"/>
  <c r="B605" i="51"/>
  <c r="B609" i="51"/>
  <c r="B628" i="51"/>
  <c r="B632" i="51"/>
  <c r="B651" i="51"/>
  <c r="B655" i="51"/>
  <c r="B662" i="51"/>
  <c r="D662" i="51"/>
  <c r="B666" i="51"/>
  <c r="D666" i="51"/>
  <c r="B669" i="51"/>
  <c r="B673" i="51"/>
  <c r="B692" i="51"/>
  <c r="B696" i="51"/>
  <c r="B715" i="51"/>
  <c r="B719" i="51"/>
  <c r="B724" i="51"/>
  <c r="B733" i="51"/>
  <c r="E733" i="51"/>
  <c r="B738" i="51"/>
  <c r="D738" i="51"/>
  <c r="B758" i="51"/>
  <c r="B763" i="51"/>
  <c r="C763" i="51"/>
  <c r="B768" i="51"/>
  <c r="B777" i="51"/>
  <c r="B783" i="51"/>
  <c r="B788" i="51"/>
  <c r="B797" i="51"/>
  <c r="E797" i="51"/>
  <c r="B802" i="51"/>
  <c r="D802" i="51"/>
  <c r="B822" i="51"/>
  <c r="B827" i="51"/>
  <c r="C827" i="51"/>
  <c r="B832" i="51"/>
  <c r="B841" i="51"/>
  <c r="B847" i="51"/>
  <c r="B852" i="51"/>
  <c r="B861" i="51"/>
  <c r="E861" i="51"/>
  <c r="B866" i="51"/>
  <c r="D866" i="51"/>
  <c r="B886" i="51"/>
  <c r="B891" i="51"/>
  <c r="C891" i="51"/>
  <c r="B896" i="51"/>
  <c r="B905" i="51"/>
  <c r="B911" i="51"/>
  <c r="B916" i="51"/>
  <c r="B925" i="51"/>
  <c r="E925" i="51"/>
  <c r="B930" i="51"/>
  <c r="D930" i="51"/>
  <c r="B950" i="51"/>
  <c r="B955" i="51"/>
  <c r="C955" i="51"/>
  <c r="B960" i="51"/>
  <c r="B969" i="51"/>
  <c r="B975" i="51"/>
  <c r="B980" i="51"/>
  <c r="B989" i="51"/>
  <c r="E989" i="51"/>
  <c r="B994" i="51"/>
  <c r="D994" i="51"/>
  <c r="B1014" i="51"/>
  <c r="B1019" i="51"/>
  <c r="C1019" i="51"/>
  <c r="B1024" i="51"/>
  <c r="B1033" i="51"/>
  <c r="C1033" i="51"/>
  <c r="B1039" i="51"/>
  <c r="B14" i="51"/>
  <c r="B59" i="51"/>
  <c r="B66" i="51"/>
  <c r="B86" i="51"/>
  <c r="B108" i="51"/>
  <c r="B116" i="51"/>
  <c r="B124" i="51"/>
  <c r="B132" i="51"/>
  <c r="B140" i="51"/>
  <c r="B147" i="51"/>
  <c r="B181" i="51"/>
  <c r="D181" i="51"/>
  <c r="B200" i="51"/>
  <c r="B210" i="51"/>
  <c r="B219" i="51"/>
  <c r="B249" i="51"/>
  <c r="D249" i="51"/>
  <c r="B267" i="51"/>
  <c r="B275" i="51"/>
  <c r="D275" i="51"/>
  <c r="B283" i="51"/>
  <c r="D283" i="51"/>
  <c r="B313" i="51"/>
  <c r="B328" i="51"/>
  <c r="B358" i="51"/>
  <c r="B366" i="51"/>
  <c r="B373" i="51"/>
  <c r="D373" i="51"/>
  <c r="B381" i="51"/>
  <c r="D381" i="51"/>
  <c r="B388" i="51"/>
  <c r="B396" i="51"/>
  <c r="B403" i="51"/>
  <c r="D403" i="51"/>
  <c r="B411" i="51"/>
  <c r="D411" i="51"/>
  <c r="B470" i="51"/>
  <c r="B478" i="51"/>
  <c r="B486" i="51"/>
  <c r="B494" i="51"/>
  <c r="B502" i="51"/>
  <c r="B510" i="51"/>
  <c r="B518" i="51"/>
  <c r="B526" i="51"/>
  <c r="B533" i="51"/>
  <c r="B537" i="51"/>
  <c r="B556" i="51"/>
  <c r="B560" i="51"/>
  <c r="B579" i="51"/>
  <c r="B583" i="51"/>
  <c r="B590" i="51"/>
  <c r="B594" i="51"/>
  <c r="D594" i="51"/>
  <c r="B597" i="51"/>
  <c r="B601" i="51"/>
  <c r="B620" i="51"/>
  <c r="B624" i="51"/>
  <c r="B643" i="51"/>
  <c r="B647" i="51"/>
  <c r="B654" i="51"/>
  <c r="B658" i="51"/>
  <c r="D658" i="51"/>
  <c r="B661" i="51"/>
  <c r="B665" i="51"/>
  <c r="B684" i="51"/>
  <c r="B688" i="51"/>
  <c r="B707" i="51"/>
  <c r="B711" i="51"/>
  <c r="B718" i="51"/>
  <c r="B723" i="51"/>
  <c r="C723" i="51"/>
  <c r="B728" i="51"/>
  <c r="B737" i="51"/>
  <c r="B743" i="51"/>
  <c r="B748" i="51"/>
  <c r="B757" i="51"/>
  <c r="E757" i="51"/>
  <c r="B762" i="51"/>
  <c r="D762" i="51"/>
  <c r="B782" i="51"/>
  <c r="B787" i="51"/>
  <c r="C787" i="51"/>
  <c r="B792" i="51"/>
  <c r="B801" i="51"/>
  <c r="B807" i="51"/>
  <c r="B812" i="51"/>
  <c r="B821" i="51"/>
  <c r="E821" i="51"/>
  <c r="B826" i="51"/>
  <c r="D826" i="51"/>
  <c r="B846" i="51"/>
  <c r="B851" i="51"/>
  <c r="C851" i="51"/>
  <c r="B856" i="51"/>
  <c r="B865" i="51"/>
  <c r="C865" i="51"/>
  <c r="B871" i="51"/>
  <c r="B876" i="51"/>
  <c r="B885" i="51"/>
  <c r="E885" i="51"/>
  <c r="B890" i="51"/>
  <c r="D890" i="51"/>
  <c r="B910" i="51"/>
  <c r="B915" i="51"/>
  <c r="C915" i="51"/>
  <c r="B920" i="51"/>
  <c r="B929" i="51"/>
  <c r="C929" i="51"/>
  <c r="B935" i="51"/>
  <c r="B940" i="51"/>
  <c r="B949" i="51"/>
  <c r="E949" i="51"/>
  <c r="B954" i="51"/>
  <c r="D954" i="51"/>
  <c r="B974" i="51"/>
  <c r="E974" i="51"/>
  <c r="B979" i="51"/>
  <c r="C979" i="51"/>
  <c r="B984" i="51"/>
  <c r="B993" i="51"/>
  <c r="C993" i="51"/>
  <c r="B999" i="51"/>
  <c r="B1004" i="51"/>
  <c r="B1013" i="51"/>
  <c r="E1013" i="51"/>
  <c r="B1018" i="51"/>
  <c r="D1018" i="51"/>
  <c r="B1038" i="51"/>
  <c r="B1159" i="51"/>
  <c r="B69" i="51"/>
  <c r="C69" i="51"/>
  <c r="B144" i="51"/>
  <c r="C144" i="51"/>
  <c r="B175" i="51"/>
  <c r="B195" i="51"/>
  <c r="B234" i="51"/>
  <c r="B302" i="51"/>
  <c r="B317" i="51"/>
  <c r="D317" i="51"/>
  <c r="B332" i="51"/>
  <c r="B347" i="51"/>
  <c r="D347" i="51"/>
  <c r="B377" i="51"/>
  <c r="B392" i="51"/>
  <c r="B422" i="51"/>
  <c r="B438" i="51"/>
  <c r="B454" i="51"/>
  <c r="B468" i="51"/>
  <c r="B476" i="51"/>
  <c r="B484" i="51"/>
  <c r="B492" i="51"/>
  <c r="B500" i="51"/>
  <c r="B508" i="51"/>
  <c r="B516" i="51"/>
  <c r="B524" i="51"/>
  <c r="B547" i="51"/>
  <c r="B562" i="51"/>
  <c r="D562" i="51"/>
  <c r="B569" i="51"/>
  <c r="B592" i="51"/>
  <c r="B615" i="51"/>
  <c r="B622" i="51"/>
  <c r="B629" i="51"/>
  <c r="B652" i="51"/>
  <c r="B675" i="51"/>
  <c r="B690" i="51"/>
  <c r="D690" i="51"/>
  <c r="B697" i="51"/>
  <c r="B730" i="51"/>
  <c r="D730" i="51"/>
  <c r="B750" i="51"/>
  <c r="B760" i="51"/>
  <c r="B769" i="51"/>
  <c r="B780" i="51"/>
  <c r="B789" i="51"/>
  <c r="E789" i="51"/>
  <c r="B819" i="51"/>
  <c r="C819" i="51"/>
  <c r="B839" i="51"/>
  <c r="B858" i="51"/>
  <c r="D858" i="51"/>
  <c r="B878" i="51"/>
  <c r="B888" i="51"/>
  <c r="B897" i="51"/>
  <c r="B908" i="51"/>
  <c r="B917" i="51"/>
  <c r="E917" i="51"/>
  <c r="B947" i="51"/>
  <c r="C947" i="51"/>
  <c r="B967" i="51"/>
  <c r="B986" i="51"/>
  <c r="D986" i="51"/>
  <c r="B1006" i="51"/>
  <c r="E1006" i="51"/>
  <c r="B1016" i="51"/>
  <c r="B1025" i="51"/>
  <c r="C1025" i="51"/>
  <c r="B1036" i="51"/>
  <c r="B1293" i="51"/>
  <c r="B1297" i="51"/>
  <c r="B1301" i="51"/>
  <c r="B1305" i="51"/>
  <c r="B1309" i="51"/>
  <c r="B1313" i="51"/>
  <c r="B1317" i="51"/>
  <c r="B1321" i="51"/>
  <c r="B1325" i="51"/>
  <c r="B1329" i="51"/>
  <c r="B1333" i="51"/>
  <c r="B1337" i="51"/>
  <c r="B1341" i="51"/>
  <c r="B1345" i="51"/>
  <c r="B1349" i="51"/>
  <c r="B1353" i="51"/>
  <c r="B1357" i="51"/>
  <c r="B1361" i="51"/>
  <c r="B1365" i="51"/>
  <c r="B1369" i="51"/>
  <c r="B1373" i="51"/>
  <c r="B1377" i="51"/>
  <c r="B1381" i="51"/>
  <c r="B1385" i="51"/>
  <c r="B1389" i="51"/>
  <c r="B1393" i="51"/>
  <c r="B1397" i="51"/>
  <c r="B1401" i="51"/>
  <c r="B1405" i="51"/>
  <c r="B1409" i="51"/>
  <c r="B1413"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17" i="51"/>
  <c r="B32" i="51"/>
  <c r="E32" i="51"/>
  <c r="B48" i="51"/>
  <c r="E48" i="51"/>
  <c r="B63" i="51"/>
  <c r="B76" i="51"/>
  <c r="E76" i="51"/>
  <c r="B120" i="51"/>
  <c r="B136" i="51"/>
  <c r="B152" i="51"/>
  <c r="C152" i="51"/>
  <c r="B225" i="51"/>
  <c r="B244" i="51"/>
  <c r="B263" i="51"/>
  <c r="B279" i="51"/>
  <c r="B370" i="51"/>
  <c r="B385" i="51"/>
  <c r="D385" i="51"/>
  <c r="B400" i="51"/>
  <c r="B415" i="51"/>
  <c r="D415" i="51"/>
  <c r="B536" i="51"/>
  <c r="B559" i="51"/>
  <c r="B566" i="51"/>
  <c r="D566" i="51"/>
  <c r="B573" i="51"/>
  <c r="B596" i="51"/>
  <c r="B619" i="51"/>
  <c r="B634" i="51"/>
  <c r="D634" i="51"/>
  <c r="B641" i="51"/>
  <c r="B664" i="51"/>
  <c r="B687" i="51"/>
  <c r="B694" i="51"/>
  <c r="D694" i="51"/>
  <c r="B701" i="51"/>
  <c r="B726" i="51"/>
  <c r="B736" i="51"/>
  <c r="B745" i="51"/>
  <c r="B756" i="51"/>
  <c r="B765" i="51"/>
  <c r="E765" i="51"/>
  <c r="B795" i="51"/>
  <c r="C795" i="51"/>
  <c r="B815" i="51"/>
  <c r="B834" i="51"/>
  <c r="D834" i="51"/>
  <c r="B854" i="51"/>
  <c r="B864" i="51"/>
  <c r="B873" i="51"/>
  <c r="B884" i="51"/>
  <c r="B893" i="51"/>
  <c r="E893" i="51"/>
  <c r="B923" i="51"/>
  <c r="C923" i="51"/>
  <c r="B943" i="51"/>
  <c r="B962" i="51"/>
  <c r="D962" i="51"/>
  <c r="B982" i="51"/>
  <c r="E982" i="51"/>
  <c r="B992" i="51"/>
  <c r="B1001" i="51"/>
  <c r="B1012" i="51"/>
  <c r="B1021" i="51"/>
  <c r="E1021" i="51"/>
  <c r="B1160" i="51"/>
  <c r="B1162" i="51"/>
  <c r="B1164" i="51"/>
  <c r="B1166" i="51"/>
  <c r="B1168" i="51"/>
  <c r="B1170" i="51"/>
  <c r="B1172" i="51"/>
  <c r="B1174" i="51"/>
  <c r="B1176" i="51"/>
  <c r="B1178" i="51"/>
  <c r="B1180" i="51"/>
  <c r="B1182" i="51"/>
  <c r="B1184" i="51"/>
  <c r="B1186" i="51"/>
  <c r="B1188" i="51"/>
  <c r="B1190" i="51"/>
  <c r="B1192" i="51"/>
  <c r="B1194" i="51"/>
  <c r="B1196" i="51"/>
  <c r="B1198" i="51"/>
  <c r="B1200" i="51"/>
  <c r="B1202" i="51"/>
  <c r="B1204" i="51"/>
  <c r="B1206" i="51"/>
  <c r="B1208" i="51"/>
  <c r="B1210" i="51"/>
  <c r="B1212" i="51"/>
  <c r="B1214" i="51"/>
  <c r="B1216" i="51"/>
  <c r="B1218" i="51"/>
  <c r="B1220" i="51"/>
  <c r="B1222" i="51"/>
  <c r="B1224" i="51"/>
  <c r="B1226" i="51"/>
  <c r="B1228" i="51"/>
  <c r="B1230" i="51"/>
  <c r="B1232" i="51"/>
  <c r="B1234" i="51"/>
  <c r="B1236" i="51"/>
  <c r="B1238" i="51"/>
  <c r="B1240" i="51"/>
  <c r="B1242" i="51"/>
  <c r="B1244" i="51"/>
  <c r="B1246" i="51"/>
  <c r="B1248" i="51"/>
  <c r="B1250" i="51"/>
  <c r="B1252" i="51"/>
  <c r="B1254" i="51"/>
  <c r="B1256" i="51"/>
  <c r="B1258" i="51"/>
  <c r="B1260" i="51"/>
  <c r="B1262" i="51"/>
  <c r="B1264" i="51"/>
  <c r="B1266" i="51"/>
  <c r="B1268" i="51"/>
  <c r="B1270" i="51"/>
  <c r="B1272" i="51"/>
  <c r="B1274" i="51"/>
  <c r="B1276" i="51"/>
  <c r="B1278" i="51"/>
  <c r="B1280" i="51"/>
  <c r="B1282" i="51"/>
  <c r="B1284" i="51"/>
  <c r="B1286" i="51"/>
  <c r="B1288" i="51"/>
  <c r="B1290" i="51"/>
  <c r="B1294" i="51"/>
  <c r="B1298" i="51"/>
  <c r="B1302" i="51"/>
  <c r="B1306" i="51"/>
  <c r="B1310" i="51"/>
  <c r="B1314" i="51"/>
  <c r="B1318" i="51"/>
  <c r="B1322" i="51"/>
  <c r="B1326" i="51"/>
  <c r="B1330" i="51"/>
  <c r="B1334" i="51"/>
  <c r="B1338" i="51"/>
  <c r="B1342" i="51"/>
  <c r="B1346" i="51"/>
  <c r="B1350" i="51"/>
  <c r="B1354" i="51"/>
  <c r="B1358" i="51"/>
  <c r="B1362" i="51"/>
  <c r="B1366" i="51"/>
  <c r="B1370" i="51"/>
  <c r="B1374" i="51"/>
  <c r="B1378" i="51"/>
  <c r="B1382" i="51"/>
  <c r="B1386" i="51"/>
  <c r="B1390" i="51"/>
  <c r="B1394" i="51"/>
  <c r="B1398" i="51"/>
  <c r="B1402" i="51"/>
  <c r="B1406" i="51"/>
  <c r="B1410" i="51"/>
  <c r="B1414" i="51"/>
  <c r="B24" i="51"/>
  <c r="E24" i="51"/>
  <c r="B56" i="51"/>
  <c r="E56" i="51"/>
  <c r="B83" i="51"/>
  <c r="B112" i="51"/>
  <c r="B176" i="51"/>
  <c r="B215" i="51"/>
  <c r="B254" i="51"/>
  <c r="B287" i="51"/>
  <c r="D287" i="51"/>
  <c r="B378" i="51"/>
  <c r="B407" i="51"/>
  <c r="B469" i="51"/>
  <c r="B485" i="51"/>
  <c r="B501" i="51"/>
  <c r="B517" i="51"/>
  <c r="B532" i="51"/>
  <c r="B577" i="51"/>
  <c r="B623" i="51"/>
  <c r="B637" i="51"/>
  <c r="B683" i="51"/>
  <c r="B698" i="51"/>
  <c r="D698" i="51"/>
  <c r="B731" i="51"/>
  <c r="C731" i="51"/>
  <c r="B751" i="51"/>
  <c r="B770" i="51"/>
  <c r="D770" i="51"/>
  <c r="B790" i="51"/>
  <c r="E790" i="51"/>
  <c r="B809" i="51"/>
  <c r="B829" i="51"/>
  <c r="E829" i="51"/>
  <c r="B928" i="51"/>
  <c r="B948" i="51"/>
  <c r="B987" i="51"/>
  <c r="C987" i="51"/>
  <c r="B1007" i="51"/>
  <c r="B1026" i="51"/>
  <c r="D1026" i="51"/>
  <c r="B1161" i="51"/>
  <c r="B1165" i="51"/>
  <c r="B1169" i="51"/>
  <c r="B1173" i="51"/>
  <c r="B1177" i="51"/>
  <c r="B1181" i="51"/>
  <c r="B1185" i="51"/>
  <c r="B1189" i="51"/>
  <c r="B1193" i="51"/>
  <c r="B1197" i="51"/>
  <c r="B1201" i="51"/>
  <c r="B1205" i="51"/>
  <c r="B1209" i="51"/>
  <c r="B1213" i="51"/>
  <c r="B1217" i="51"/>
  <c r="B1221" i="51"/>
  <c r="B1225" i="51"/>
  <c r="B1229" i="51"/>
  <c r="B1233" i="51"/>
  <c r="B1237" i="51"/>
  <c r="B1241" i="51"/>
  <c r="B1245" i="51"/>
  <c r="B1249" i="51"/>
  <c r="B1253" i="51"/>
  <c r="B1257" i="51"/>
  <c r="B1261" i="51"/>
  <c r="B1265" i="51"/>
  <c r="B1269" i="51"/>
  <c r="B1273" i="51"/>
  <c r="B1277" i="51"/>
  <c r="B1281" i="51"/>
  <c r="B1285" i="51"/>
  <c r="B1289" i="51"/>
  <c r="B1292" i="51"/>
  <c r="B1300" i="51"/>
  <c r="B1308" i="51"/>
  <c r="B1316" i="51"/>
  <c r="B1324" i="51"/>
  <c r="B1332" i="51"/>
  <c r="B1340" i="51"/>
  <c r="B1348" i="51"/>
  <c r="B1356" i="51"/>
  <c r="B1364" i="51"/>
  <c r="B1372" i="51"/>
  <c r="B1380" i="51"/>
  <c r="B1388" i="51"/>
  <c r="B1396" i="51"/>
  <c r="B1404" i="51"/>
  <c r="B1412"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205" i="51"/>
  <c r="D205" i="51"/>
  <c r="B243" i="51"/>
  <c r="B309" i="51"/>
  <c r="D309" i="51"/>
  <c r="B339" i="51"/>
  <c r="D339" i="51"/>
  <c r="B430" i="51"/>
  <c r="B462" i="51"/>
  <c r="B480" i="51"/>
  <c r="C480" i="51"/>
  <c r="B496" i="51"/>
  <c r="C496" i="51"/>
  <c r="B512" i="51"/>
  <c r="C512" i="51"/>
  <c r="B528" i="51"/>
  <c r="C528" i="51"/>
  <c r="B558" i="51"/>
  <c r="B588" i="51"/>
  <c r="B633" i="51"/>
  <c r="B679" i="51"/>
  <c r="B693" i="51"/>
  <c r="B725" i="51"/>
  <c r="E725" i="51"/>
  <c r="B824" i="51"/>
  <c r="B844" i="51"/>
  <c r="B883" i="51"/>
  <c r="C883" i="51"/>
  <c r="B903" i="51"/>
  <c r="B922" i="51"/>
  <c r="D922" i="51"/>
  <c r="B942" i="51"/>
  <c r="B961" i="51"/>
  <c r="C961" i="51"/>
  <c r="B981" i="51"/>
  <c r="E981" i="51"/>
  <c r="B1291" i="51"/>
  <c r="B1299" i="51"/>
  <c r="B1307" i="51"/>
  <c r="B1315" i="51"/>
  <c r="B1323" i="51"/>
  <c r="B1331" i="51"/>
  <c r="B1339" i="51"/>
  <c r="B1347" i="51"/>
  <c r="B1355" i="51"/>
  <c r="B1363" i="51"/>
  <c r="B1371" i="51"/>
  <c r="B1379" i="51"/>
  <c r="B1387" i="51"/>
  <c r="B1395" i="51"/>
  <c r="B1403" i="51"/>
  <c r="B1411" i="51"/>
  <c r="B1416" i="51"/>
  <c r="B1384" i="51"/>
  <c r="B1336" i="51"/>
  <c r="B1304" i="51"/>
  <c r="B1279" i="51"/>
  <c r="B1263" i="51"/>
  <c r="B1247" i="51"/>
  <c r="B1231" i="51"/>
  <c r="B1215" i="51"/>
  <c r="B1199" i="51"/>
  <c r="B1183" i="51"/>
  <c r="B1167" i="51"/>
  <c r="B898" i="51"/>
  <c r="D898" i="51"/>
  <c r="B820" i="51"/>
  <c r="B555" i="51"/>
  <c r="B493" i="51"/>
  <c r="B272" i="51"/>
  <c r="B128" i="51"/>
  <c r="B2" i="51"/>
  <c r="B4500" i="51"/>
  <c r="B4499" i="51"/>
  <c r="B4498" i="51"/>
  <c r="B4497" i="51"/>
  <c r="B4496" i="51"/>
  <c r="B4495" i="51"/>
  <c r="B4494" i="51"/>
  <c r="B4493" i="51"/>
  <c r="B4492" i="51"/>
  <c r="B4491" i="51"/>
  <c r="B4490" i="51"/>
  <c r="B4489" i="51"/>
  <c r="B4488" i="51"/>
  <c r="B4487" i="51"/>
  <c r="B4486" i="51"/>
  <c r="B4485" i="51"/>
  <c r="B4484" i="51"/>
  <c r="B4483" i="51"/>
  <c r="B4482" i="51"/>
  <c r="B4481" i="51"/>
  <c r="B4480" i="51"/>
  <c r="B4479" i="51"/>
  <c r="B4478" i="51"/>
  <c r="B4477" i="51"/>
  <c r="B4476" i="51"/>
  <c r="B4475" i="51"/>
  <c r="B4474" i="51"/>
  <c r="B4473" i="51"/>
  <c r="B4472" i="51"/>
  <c r="B4471" i="51"/>
  <c r="B4470" i="51"/>
  <c r="B4469" i="51"/>
  <c r="B4468" i="51"/>
  <c r="B4467" i="51"/>
  <c r="B4466" i="51"/>
  <c r="B4465" i="51"/>
  <c r="B4464" i="51"/>
  <c r="B4463" i="51"/>
  <c r="B4462" i="51"/>
  <c r="B4461" i="51"/>
  <c r="B4460" i="51"/>
  <c r="B4459" i="51"/>
  <c r="B4458" i="51"/>
  <c r="B4457" i="51"/>
  <c r="B4456" i="51"/>
  <c r="B4455" i="51"/>
  <c r="B4454" i="51"/>
  <c r="B4453" i="51"/>
  <c r="B4452" i="51"/>
  <c r="B4451" i="51"/>
  <c r="B4450" i="51"/>
  <c r="B4449" i="51"/>
  <c r="B4448" i="51"/>
  <c r="B4447" i="51"/>
  <c r="B4446" i="51"/>
  <c r="B4445" i="51"/>
  <c r="B4444" i="51"/>
  <c r="B4443" i="51"/>
  <c r="B4442" i="51"/>
  <c r="B4441" i="51"/>
  <c r="B4440" i="51"/>
  <c r="B4439" i="51"/>
  <c r="B4438" i="51"/>
  <c r="B4437" i="51"/>
  <c r="B4436" i="51"/>
  <c r="B4435" i="51"/>
  <c r="B4434" i="51"/>
  <c r="B4433" i="51"/>
  <c r="B4432" i="51"/>
  <c r="B4431" i="51"/>
  <c r="B4430" i="51"/>
  <c r="B4429" i="51"/>
  <c r="B4428" i="51"/>
  <c r="B4427" i="51"/>
  <c r="B4426" i="51"/>
  <c r="B4425" i="51"/>
  <c r="B4424" i="51"/>
  <c r="B4423" i="51"/>
  <c r="B4422" i="51"/>
  <c r="B4421" i="51"/>
  <c r="B4420" i="51"/>
  <c r="B4419" i="51"/>
  <c r="B4418" i="51"/>
  <c r="B4417" i="51"/>
  <c r="B4416" i="51"/>
  <c r="B4415" i="51"/>
  <c r="B4414" i="51"/>
  <c r="B4413" i="51"/>
  <c r="B4412" i="51"/>
  <c r="B4411" i="51"/>
  <c r="B4410" i="51"/>
  <c r="B4409" i="51"/>
  <c r="B4408" i="51"/>
  <c r="B4407" i="51"/>
  <c r="B4406" i="51"/>
  <c r="B4405" i="51"/>
  <c r="B4404" i="51"/>
  <c r="B4403" i="51"/>
  <c r="B4402" i="51"/>
  <c r="B4401" i="51"/>
  <c r="B4400" i="51"/>
  <c r="B4399" i="51"/>
  <c r="B4398" i="51"/>
  <c r="B4397" i="51"/>
  <c r="B4396" i="51"/>
  <c r="B4395" i="51"/>
  <c r="B4394" i="51"/>
  <c r="B4393" i="51"/>
  <c r="B4392" i="51"/>
  <c r="B4391" i="51"/>
  <c r="B4390" i="51"/>
  <c r="B4389" i="51"/>
  <c r="B4388" i="51"/>
  <c r="B4387" i="51"/>
  <c r="B4386" i="51"/>
  <c r="B4385" i="51"/>
  <c r="B4384" i="51"/>
  <c r="B4383" i="51"/>
  <c r="B4382" i="51"/>
  <c r="B4381" i="51"/>
  <c r="B4380" i="51"/>
  <c r="B4379" i="51"/>
  <c r="B4378" i="51"/>
  <c r="B4377" i="51"/>
  <c r="B4376" i="51"/>
  <c r="B4375" i="51"/>
  <c r="B4374" i="51"/>
  <c r="B4373" i="51"/>
  <c r="B4372" i="51"/>
  <c r="B4371" i="51"/>
  <c r="B4370" i="51"/>
  <c r="B4369" i="51"/>
  <c r="B4368" i="51"/>
  <c r="B4367" i="51"/>
  <c r="B4366" i="51"/>
  <c r="B4365" i="51"/>
  <c r="B4364" i="51"/>
  <c r="B4363" i="51"/>
  <c r="B4362" i="51"/>
  <c r="B4361" i="51"/>
  <c r="B4360" i="51"/>
  <c r="B4359" i="51"/>
  <c r="B4358" i="51"/>
  <c r="B4357" i="51"/>
  <c r="B4356" i="51"/>
  <c r="B4355" i="51"/>
  <c r="B4354" i="51"/>
  <c r="B4353" i="51"/>
  <c r="B4352" i="51"/>
  <c r="B4351" i="51"/>
  <c r="B4350" i="51"/>
  <c r="B4349" i="51"/>
  <c r="B4348" i="51"/>
  <c r="B4347" i="51"/>
  <c r="B4346" i="51"/>
  <c r="B4345" i="51"/>
  <c r="B4344" i="51"/>
  <c r="B4343" i="51"/>
  <c r="B4342" i="51"/>
  <c r="B4341" i="51"/>
  <c r="B4340" i="51"/>
  <c r="B4339" i="51"/>
  <c r="B4338" i="51"/>
  <c r="B4337" i="51"/>
  <c r="B4336" i="51"/>
  <c r="B4335" i="51"/>
  <c r="B4334" i="51"/>
  <c r="B4333" i="51"/>
  <c r="B4332" i="51"/>
  <c r="B4331" i="51"/>
  <c r="B4330" i="51"/>
  <c r="B4329" i="51"/>
  <c r="B4328" i="51"/>
  <c r="B4327" i="51"/>
  <c r="B4326" i="51"/>
  <c r="B4325" i="51"/>
  <c r="B4324" i="51"/>
  <c r="B4323" i="51"/>
  <c r="B4322" i="51"/>
  <c r="B4321" i="51"/>
  <c r="B4320" i="51"/>
  <c r="B4319" i="51"/>
  <c r="B4318" i="51"/>
  <c r="B4317" i="51"/>
  <c r="B4316" i="51"/>
  <c r="B4315" i="51"/>
  <c r="B4314" i="51"/>
  <c r="B4313" i="51"/>
  <c r="B4312" i="51"/>
  <c r="B4311" i="51"/>
  <c r="B4310" i="51"/>
  <c r="B4309" i="51"/>
  <c r="B4308" i="51"/>
  <c r="B4307" i="51"/>
  <c r="B4306" i="51"/>
  <c r="B4305" i="51"/>
  <c r="B4304" i="51"/>
  <c r="B4303" i="51"/>
  <c r="B4302" i="51"/>
  <c r="B4301" i="51"/>
  <c r="B4300" i="51"/>
  <c r="B4299" i="51"/>
  <c r="B4298" i="51"/>
  <c r="B4297" i="51"/>
  <c r="B4296" i="51"/>
  <c r="B4295" i="51"/>
  <c r="B4294" i="51"/>
  <c r="B4293" i="51"/>
  <c r="B4292" i="51"/>
  <c r="B4291" i="51"/>
  <c r="B4290" i="51"/>
  <c r="B4289" i="51"/>
  <c r="B4288" i="51"/>
  <c r="B4287" i="51"/>
  <c r="B4286" i="51"/>
  <c r="B4285" i="51"/>
  <c r="B4284" i="51"/>
  <c r="B4283" i="51"/>
  <c r="B4282" i="51"/>
  <c r="B4281" i="51"/>
  <c r="B4280" i="51"/>
  <c r="B4279" i="51"/>
  <c r="B4278" i="51"/>
  <c r="B4277" i="51"/>
  <c r="B4276" i="51"/>
  <c r="B4275" i="51"/>
  <c r="B4274" i="51"/>
  <c r="B4273" i="51"/>
  <c r="B4272" i="51"/>
  <c r="B4271" i="51"/>
  <c r="B4270" i="51"/>
  <c r="B4269" i="51"/>
  <c r="B4268" i="51"/>
  <c r="B4267" i="51"/>
  <c r="B4266" i="51"/>
  <c r="B4265" i="51"/>
  <c r="B4264" i="51"/>
  <c r="B4263" i="51"/>
  <c r="B4262" i="51"/>
  <c r="B4261" i="51"/>
  <c r="B4260" i="51"/>
  <c r="B4259" i="51"/>
  <c r="B4258" i="51"/>
  <c r="B4257" i="51"/>
  <c r="B4256" i="51"/>
  <c r="B4255" i="51"/>
  <c r="B4254" i="51"/>
  <c r="B4253" i="51"/>
  <c r="B4252" i="51"/>
  <c r="B4251" i="51"/>
  <c r="B4250" i="51"/>
  <c r="B4249" i="51"/>
  <c r="B4248" i="51"/>
  <c r="B4247" i="51"/>
  <c r="B4246" i="51"/>
  <c r="B4245" i="51"/>
  <c r="B4244" i="51"/>
  <c r="B4243" i="51"/>
  <c r="B4242" i="51"/>
  <c r="B4241" i="51"/>
  <c r="B4240" i="51"/>
  <c r="B4239" i="51"/>
  <c r="B4238" i="51"/>
  <c r="B4237" i="51"/>
  <c r="B4236" i="51"/>
  <c r="B4235" i="51"/>
  <c r="B4234" i="51"/>
  <c r="B4233" i="51"/>
  <c r="B4232" i="51"/>
  <c r="B4231" i="51"/>
  <c r="B4230" i="51"/>
  <c r="B4229" i="51"/>
  <c r="B4228" i="51"/>
  <c r="B4227" i="51"/>
  <c r="B4226" i="51"/>
  <c r="B4225" i="51"/>
  <c r="B4224" i="51"/>
  <c r="B4223" i="51"/>
  <c r="B4222" i="51"/>
  <c r="B4221" i="51"/>
  <c r="B4220" i="51"/>
  <c r="B4219" i="51"/>
  <c r="B4218" i="51"/>
  <c r="B4217" i="51"/>
  <c r="B4216" i="51"/>
  <c r="B4215" i="51"/>
  <c r="B4214" i="51"/>
  <c r="B4213" i="51"/>
  <c r="B4212" i="51"/>
  <c r="B4211" i="51"/>
  <c r="B4210" i="51"/>
  <c r="B4209" i="51"/>
  <c r="B4208" i="51"/>
  <c r="B4207" i="51"/>
  <c r="B4206" i="51"/>
  <c r="B4205" i="51"/>
  <c r="B4204" i="51"/>
  <c r="B4203" i="51"/>
  <c r="B4202" i="51"/>
  <c r="B4201" i="51"/>
  <c r="B4200" i="51"/>
  <c r="B4199" i="51"/>
  <c r="B4198" i="51"/>
  <c r="B4197" i="51"/>
  <c r="B4196" i="51"/>
  <c r="B4195" i="51"/>
  <c r="B4194" i="51"/>
  <c r="B4193" i="51"/>
  <c r="B4192" i="51"/>
  <c r="B4191" i="51"/>
  <c r="B4190" i="51"/>
  <c r="B4189" i="51"/>
  <c r="B4188" i="51"/>
  <c r="B4187" i="51"/>
  <c r="B4186" i="51"/>
  <c r="B4185" i="51"/>
  <c r="B4184" i="51"/>
  <c r="B4183" i="51"/>
  <c r="B4182" i="51"/>
  <c r="B4181" i="51"/>
  <c r="B4180" i="51"/>
  <c r="B4179" i="51"/>
  <c r="B4178" i="51"/>
  <c r="B4177" i="51"/>
  <c r="B4176" i="51"/>
  <c r="B4175" i="51"/>
  <c r="B4174" i="51"/>
  <c r="B4173" i="51"/>
  <c r="B4172" i="51"/>
  <c r="B4171" i="51"/>
  <c r="B4170" i="51"/>
  <c r="B4169" i="51"/>
  <c r="B4168" i="51"/>
  <c r="B4167" i="51"/>
  <c r="B4166" i="51"/>
  <c r="B4165" i="51"/>
  <c r="B4164" i="51"/>
  <c r="B4163" i="51"/>
  <c r="B4162" i="51"/>
  <c r="B4161" i="51"/>
  <c r="B4160" i="51"/>
  <c r="B4159" i="51"/>
  <c r="B4158" i="51"/>
  <c r="B4157" i="51"/>
  <c r="B4156" i="51"/>
  <c r="B4155" i="51"/>
  <c r="B4154" i="51"/>
  <c r="B4153" i="51"/>
  <c r="B4152" i="51"/>
  <c r="B4151" i="51"/>
  <c r="B4150" i="51"/>
  <c r="B4149" i="51"/>
  <c r="B4148" i="51"/>
  <c r="B4147" i="51"/>
  <c r="B4146" i="51"/>
  <c r="B4145" i="51"/>
  <c r="B4144" i="51"/>
  <c r="B4143" i="51"/>
  <c r="B4142" i="51"/>
  <c r="B4141" i="51"/>
  <c r="B4140" i="51"/>
  <c r="B4139" i="51"/>
  <c r="B4138" i="51"/>
  <c r="B4137" i="51"/>
  <c r="B4136" i="51"/>
  <c r="B4135" i="51"/>
  <c r="B4134" i="51"/>
  <c r="B4133" i="51"/>
  <c r="B4132" i="51"/>
  <c r="B4131" i="51"/>
  <c r="B4130" i="51"/>
  <c r="B4129" i="51"/>
  <c r="B4128" i="51"/>
  <c r="B4127" i="51"/>
  <c r="B4126" i="51"/>
  <c r="B4125" i="51"/>
  <c r="B4124" i="51"/>
  <c r="B4123" i="51"/>
  <c r="B4122" i="51"/>
  <c r="B4121" i="51"/>
  <c r="B4120" i="51"/>
  <c r="B4119" i="51"/>
  <c r="B4118" i="51"/>
  <c r="B4117" i="51"/>
  <c r="B4116" i="51"/>
  <c r="B4115" i="51"/>
  <c r="B4114" i="51"/>
  <c r="B4113" i="51"/>
  <c r="B4112" i="51"/>
  <c r="B4111" i="51"/>
  <c r="B4110" i="51"/>
  <c r="B4109" i="51"/>
  <c r="B4108" i="51"/>
  <c r="B4107" i="51"/>
  <c r="B4106" i="51"/>
  <c r="B4105" i="51"/>
  <c r="B4104" i="51"/>
  <c r="B4103" i="51"/>
  <c r="B4102" i="51"/>
  <c r="B4101" i="51"/>
  <c r="B4100" i="51"/>
  <c r="B4099" i="51"/>
  <c r="B4098" i="51"/>
  <c r="B4097" i="51"/>
  <c r="B4096" i="51"/>
  <c r="B4095" i="51"/>
  <c r="B4094" i="51"/>
  <c r="B4093" i="51"/>
  <c r="B4092" i="51"/>
  <c r="B4091" i="51"/>
  <c r="B4090" i="51"/>
  <c r="B4089" i="51"/>
  <c r="B4088" i="51"/>
  <c r="B4087" i="51"/>
  <c r="B4086" i="51"/>
  <c r="B4085" i="51"/>
  <c r="B4084" i="51"/>
  <c r="B4083" i="51"/>
  <c r="B4082" i="51"/>
  <c r="B4081" i="51"/>
  <c r="B4080" i="51"/>
  <c r="B4079" i="51"/>
  <c r="B4078" i="51"/>
  <c r="B4077" i="51"/>
  <c r="B4076" i="51"/>
  <c r="B4075" i="51"/>
  <c r="B4074" i="51"/>
  <c r="B4073" i="51"/>
  <c r="B4072" i="51"/>
  <c r="B4071" i="51"/>
  <c r="B4070" i="51"/>
  <c r="B4069" i="51"/>
  <c r="B4068" i="51"/>
  <c r="B4067" i="51"/>
  <c r="B4066" i="51"/>
  <c r="B4065" i="51"/>
  <c r="B4064" i="51"/>
  <c r="B4063" i="51"/>
  <c r="B4062" i="51"/>
  <c r="B4061" i="51"/>
  <c r="B4060" i="51"/>
  <c r="B4059" i="51"/>
  <c r="B4058" i="51"/>
  <c r="B4057" i="51"/>
  <c r="B4056" i="51"/>
  <c r="B4055" i="51"/>
  <c r="B4054" i="51"/>
  <c r="B4053" i="51"/>
  <c r="B4052" i="51"/>
  <c r="B4051" i="51"/>
  <c r="B4050" i="51"/>
  <c r="B4049" i="51"/>
  <c r="B4048" i="51"/>
  <c r="B4047" i="51"/>
  <c r="B4046" i="51"/>
  <c r="B4045" i="51"/>
  <c r="B4044" i="51"/>
  <c r="B4043" i="51"/>
  <c r="B4042" i="51"/>
  <c r="B4041" i="51"/>
  <c r="B4040" i="51"/>
  <c r="B4039" i="51"/>
  <c r="B4038" i="51"/>
  <c r="B4037" i="51"/>
  <c r="B4036" i="51"/>
  <c r="B4035" i="51"/>
  <c r="B4034" i="51"/>
  <c r="B4033" i="51"/>
  <c r="B4032" i="51"/>
  <c r="B4031" i="51"/>
  <c r="B4030" i="51"/>
  <c r="B4029" i="51"/>
  <c r="B4028" i="51"/>
  <c r="B4027" i="51"/>
  <c r="B4026" i="51"/>
  <c r="B4025" i="51"/>
  <c r="B4024" i="51"/>
  <c r="B4023" i="51"/>
  <c r="B4022" i="51"/>
  <c r="B4021" i="51"/>
  <c r="B4020" i="51"/>
  <c r="B4019" i="51"/>
  <c r="B4018" i="51"/>
  <c r="B4017" i="51"/>
  <c r="B4016" i="51"/>
  <c r="B4015" i="51"/>
  <c r="B4014" i="51"/>
  <c r="B4013" i="51"/>
  <c r="B4012" i="51"/>
  <c r="B4011" i="51"/>
  <c r="B4010" i="51"/>
  <c r="B4009" i="51"/>
  <c r="B4008" i="51"/>
  <c r="B4007" i="51"/>
  <c r="B4006" i="51"/>
  <c r="B4005" i="51"/>
  <c r="B4004" i="51"/>
  <c r="B4003" i="51"/>
  <c r="B4002" i="51"/>
  <c r="B4001" i="51"/>
  <c r="B4000" i="51"/>
  <c r="B3999" i="51"/>
  <c r="B3998" i="51"/>
  <c r="B3997" i="51"/>
  <c r="B3996" i="51"/>
  <c r="B3995" i="51"/>
  <c r="B3994" i="51"/>
  <c r="B3993" i="51"/>
  <c r="B3992" i="51"/>
  <c r="B3991" i="51"/>
  <c r="B3990" i="51"/>
  <c r="B3989" i="51"/>
  <c r="B3988" i="51"/>
  <c r="B3987" i="51"/>
  <c r="B3986" i="51"/>
  <c r="B3985" i="51"/>
  <c r="B3984" i="51"/>
  <c r="B3983" i="51"/>
  <c r="B3982" i="51"/>
  <c r="B3981" i="51"/>
  <c r="B3980" i="51"/>
  <c r="B3979" i="51"/>
  <c r="B3978" i="51"/>
  <c r="B3977" i="51"/>
  <c r="B3976" i="51"/>
  <c r="B3975" i="51"/>
  <c r="B3974" i="51"/>
  <c r="B3973" i="51"/>
  <c r="B3972" i="51"/>
  <c r="B3971" i="51"/>
  <c r="B3970" i="51"/>
  <c r="B3969" i="51"/>
  <c r="B3968" i="51"/>
  <c r="B3967" i="51"/>
  <c r="B3966" i="51"/>
  <c r="B3965" i="51"/>
  <c r="B3964" i="51"/>
  <c r="B3963" i="51"/>
  <c r="B3962" i="51"/>
  <c r="B3961" i="51"/>
  <c r="B3960" i="51"/>
  <c r="B3959" i="51"/>
  <c r="B3958" i="51"/>
  <c r="B3957" i="51"/>
  <c r="B3956" i="51"/>
  <c r="B3955" i="51"/>
  <c r="B3954" i="51"/>
  <c r="B3953" i="51"/>
  <c r="B3952" i="51"/>
  <c r="B3951" i="51"/>
  <c r="B3950" i="51"/>
  <c r="B3949" i="51"/>
  <c r="B3948" i="51"/>
  <c r="B3947" i="51"/>
  <c r="B3946" i="51"/>
  <c r="B3945" i="51"/>
  <c r="B3944" i="51"/>
  <c r="B3943" i="51"/>
  <c r="B3942" i="51"/>
  <c r="B3941" i="51"/>
  <c r="B3940" i="51"/>
  <c r="B3939" i="51"/>
  <c r="B3938" i="51"/>
  <c r="B3937" i="51"/>
  <c r="B3936" i="51"/>
  <c r="B3935" i="51"/>
  <c r="B3934" i="51"/>
  <c r="B3933" i="51"/>
  <c r="B3932" i="51"/>
  <c r="B3931" i="51"/>
  <c r="B3930" i="51"/>
  <c r="B3929" i="51"/>
  <c r="B3928" i="51"/>
  <c r="B3927" i="51"/>
  <c r="B3926" i="51"/>
  <c r="B3925" i="51"/>
  <c r="B3924" i="51"/>
  <c r="B3923" i="51"/>
  <c r="B3922" i="51"/>
  <c r="B3921" i="51"/>
  <c r="B3920" i="51"/>
  <c r="B3919" i="51"/>
  <c r="B3918" i="51"/>
  <c r="B3917" i="51"/>
  <c r="B3916" i="51"/>
  <c r="B3915" i="51"/>
  <c r="B3914" i="51"/>
  <c r="B3913" i="51"/>
  <c r="B3912" i="51"/>
  <c r="B3911" i="51"/>
  <c r="B3910" i="51"/>
  <c r="B3909" i="51"/>
  <c r="B3908" i="51"/>
  <c r="B3907" i="51"/>
  <c r="B3906" i="51"/>
  <c r="B3905" i="51"/>
  <c r="B3904" i="51"/>
  <c r="B3903" i="51"/>
  <c r="B3902" i="51"/>
  <c r="B3901" i="51"/>
  <c r="B3900" i="51"/>
  <c r="B3899" i="51"/>
  <c r="B3898" i="51"/>
  <c r="B3897" i="51"/>
  <c r="B3896" i="51"/>
  <c r="B3895" i="51"/>
  <c r="B3894" i="51"/>
  <c r="B3893" i="51"/>
  <c r="B3892" i="51"/>
  <c r="B3891" i="51"/>
  <c r="B3890" i="51"/>
  <c r="B3889" i="51"/>
  <c r="B3888" i="51"/>
  <c r="B3887" i="51"/>
  <c r="B3886" i="51"/>
  <c r="B3885" i="51"/>
  <c r="B3884" i="51"/>
  <c r="B3883" i="51"/>
  <c r="B3882" i="51"/>
  <c r="B3881" i="51"/>
  <c r="B3880" i="51"/>
  <c r="B3879" i="51"/>
  <c r="B3878" i="51"/>
  <c r="B3877" i="51"/>
  <c r="B3876" i="51"/>
  <c r="B3875" i="51"/>
  <c r="B3874" i="51"/>
  <c r="B3873" i="51"/>
  <c r="B3872" i="51"/>
  <c r="B3871" i="51"/>
  <c r="B3870" i="51"/>
  <c r="B3869" i="51"/>
  <c r="B3868" i="51"/>
  <c r="B3867" i="51"/>
  <c r="B3866" i="51"/>
  <c r="B3865" i="51"/>
  <c r="B3864" i="51"/>
  <c r="B3863" i="51"/>
  <c r="B3862" i="51"/>
  <c r="B3861" i="51"/>
  <c r="B3860" i="51"/>
  <c r="B3859" i="51"/>
  <c r="B3858" i="51"/>
  <c r="B3857" i="51"/>
  <c r="B3856" i="51"/>
  <c r="B3855" i="51"/>
  <c r="B3854" i="51"/>
  <c r="B3853" i="51"/>
  <c r="B3852" i="51"/>
  <c r="B3851" i="51"/>
  <c r="B3850" i="51"/>
  <c r="B3849" i="51"/>
  <c r="B3848" i="51"/>
  <c r="B3847" i="51"/>
  <c r="B3846" i="51"/>
  <c r="B3845" i="51"/>
  <c r="B3844" i="51"/>
  <c r="B3843" i="51"/>
  <c r="B3842" i="51"/>
  <c r="B3841" i="51"/>
  <c r="B3840" i="51"/>
  <c r="B3839" i="51"/>
  <c r="B3838" i="51"/>
  <c r="B3837" i="51"/>
  <c r="B3836" i="51"/>
  <c r="B3835" i="51"/>
  <c r="B3834" i="51"/>
  <c r="B3833" i="51"/>
  <c r="B3832" i="51"/>
  <c r="B3831" i="51"/>
  <c r="B3830" i="51"/>
  <c r="B3829" i="51"/>
  <c r="B3828" i="51"/>
  <c r="B3827" i="51"/>
  <c r="B3826" i="51"/>
  <c r="B3825" i="51"/>
  <c r="B3824" i="51"/>
  <c r="B3823" i="51"/>
  <c r="B3822" i="51"/>
  <c r="B3821" i="51"/>
  <c r="B3820" i="51"/>
  <c r="B3819" i="51"/>
  <c r="B3818" i="51"/>
  <c r="B3817" i="51"/>
  <c r="B3816" i="51"/>
  <c r="B3815" i="51"/>
  <c r="B3814" i="51"/>
  <c r="B3813" i="51"/>
  <c r="B3812" i="51"/>
  <c r="B3811" i="51"/>
  <c r="B3810" i="51"/>
  <c r="B3809" i="51"/>
  <c r="B3808" i="51"/>
  <c r="B3807" i="51"/>
  <c r="B3806" i="51"/>
  <c r="B3805" i="51"/>
  <c r="B3804" i="51"/>
  <c r="B3803" i="51"/>
  <c r="B3802" i="51"/>
  <c r="B3801" i="51"/>
  <c r="B3800" i="51"/>
  <c r="B3799" i="51"/>
  <c r="B3798" i="51"/>
  <c r="B3797" i="51"/>
  <c r="B3796" i="51"/>
  <c r="B3795" i="51"/>
  <c r="B3794" i="51"/>
  <c r="B3793" i="51"/>
  <c r="B3792" i="51"/>
  <c r="B3791" i="51"/>
  <c r="B3790" i="51"/>
  <c r="B3789" i="51"/>
  <c r="B3788" i="51"/>
  <c r="B3787" i="51"/>
  <c r="B3786" i="51"/>
  <c r="B3785" i="51"/>
  <c r="B3784" i="51"/>
  <c r="B3783" i="51"/>
  <c r="B3782" i="51"/>
  <c r="B3781" i="51"/>
  <c r="B3780" i="51"/>
  <c r="B3779" i="51"/>
  <c r="B3778" i="51"/>
  <c r="B3777" i="51"/>
  <c r="B3776" i="51"/>
  <c r="B3775" i="51"/>
  <c r="B3774" i="51"/>
  <c r="B3773" i="51"/>
  <c r="B3772" i="51"/>
  <c r="B3771" i="51"/>
  <c r="B3770" i="51"/>
  <c r="B3769" i="51"/>
  <c r="B3768" i="51"/>
  <c r="B3767" i="51"/>
  <c r="B3766" i="51"/>
  <c r="B3765" i="51"/>
  <c r="B3764" i="51"/>
  <c r="B3763" i="51"/>
  <c r="B3762" i="51"/>
  <c r="B3761" i="51"/>
  <c r="B3760" i="51"/>
  <c r="B3759" i="51"/>
  <c r="B3758" i="51"/>
  <c r="B3757" i="51"/>
  <c r="B3756" i="51"/>
  <c r="B3755" i="51"/>
  <c r="B3754" i="51"/>
  <c r="B3753" i="51"/>
  <c r="B3752" i="51"/>
  <c r="B3751" i="51"/>
  <c r="B3750" i="51"/>
  <c r="B3749" i="51"/>
  <c r="B3748" i="51"/>
  <c r="B3747" i="51"/>
  <c r="B3746" i="51"/>
  <c r="B3745" i="51"/>
  <c r="B3744" i="51"/>
  <c r="B3743" i="51"/>
  <c r="B3742" i="51"/>
  <c r="B3741" i="51"/>
  <c r="B3740" i="51"/>
  <c r="B3739" i="51"/>
  <c r="B3738" i="51"/>
  <c r="B3737" i="51"/>
  <c r="B3736" i="51"/>
  <c r="B3735" i="51"/>
  <c r="B3734" i="51"/>
  <c r="B3733" i="51"/>
  <c r="B3732" i="51"/>
  <c r="B3731" i="51"/>
  <c r="B3730" i="51"/>
  <c r="B3729" i="51"/>
  <c r="B3728" i="51"/>
  <c r="B3727" i="51"/>
  <c r="B3726" i="51"/>
  <c r="B3725" i="51"/>
  <c r="B3724" i="51"/>
  <c r="B3723" i="51"/>
  <c r="B3722" i="51"/>
  <c r="B3721" i="51"/>
  <c r="B3720" i="51"/>
  <c r="B3719" i="51"/>
  <c r="B3718" i="51"/>
  <c r="B3717" i="51"/>
  <c r="B3716" i="51"/>
  <c r="B3715" i="51"/>
  <c r="B3714" i="51"/>
  <c r="B3713" i="51"/>
  <c r="B3712" i="51"/>
  <c r="B3711" i="51"/>
  <c r="B3710" i="51"/>
  <c r="B3709" i="51"/>
  <c r="B3708" i="51"/>
  <c r="B3707" i="51"/>
  <c r="B3706" i="51"/>
  <c r="B3705" i="51"/>
  <c r="B3704" i="51"/>
  <c r="B3703" i="51"/>
  <c r="B3702" i="51"/>
  <c r="B3701" i="51"/>
  <c r="B3700" i="51"/>
  <c r="B3699" i="51"/>
  <c r="B3698" i="51"/>
  <c r="B3697" i="51"/>
  <c r="B3696" i="51"/>
  <c r="B3695" i="51"/>
  <c r="B3694" i="51"/>
  <c r="B3693" i="51"/>
  <c r="B3692" i="51"/>
  <c r="B3691" i="51"/>
  <c r="B3690" i="51"/>
  <c r="B1415" i="51"/>
  <c r="B1399" i="51"/>
  <c r="B1383" i="51"/>
  <c r="B1367" i="51"/>
  <c r="B1351" i="51"/>
  <c r="B1335" i="51"/>
  <c r="B1319" i="51"/>
  <c r="B1303" i="51"/>
  <c r="B1011" i="51"/>
  <c r="C1011" i="51"/>
  <c r="B972" i="51"/>
  <c r="B853" i="51"/>
  <c r="E853" i="51"/>
  <c r="B814" i="51"/>
  <c r="B775" i="51"/>
  <c r="B611" i="51"/>
  <c r="B551" i="51"/>
  <c r="B520" i="51"/>
  <c r="C520" i="51"/>
  <c r="B488" i="51"/>
  <c r="C488" i="51"/>
  <c r="B446" i="51"/>
  <c r="B324" i="51"/>
  <c r="B186" i="51"/>
  <c r="B6" i="51"/>
  <c r="C1038" i="51"/>
  <c r="E1038" i="51"/>
  <c r="D1033" i="51"/>
  <c r="C1030" i="51"/>
  <c r="E1030" i="51"/>
  <c r="D1025" i="51"/>
  <c r="C1022" i="51"/>
  <c r="E1022" i="51"/>
  <c r="C1017" i="51"/>
  <c r="D1017" i="51"/>
  <c r="C1014" i="51"/>
  <c r="E1014" i="51"/>
  <c r="D1009" i="51"/>
  <c r="C1006" i="51"/>
  <c r="C998" i="51"/>
  <c r="E998" i="51"/>
  <c r="D993" i="51"/>
  <c r="C990" i="51"/>
  <c r="E990" i="51"/>
  <c r="C985" i="51"/>
  <c r="D985" i="51"/>
  <c r="C982" i="51"/>
  <c r="C977" i="51"/>
  <c r="D977" i="51"/>
  <c r="C974" i="51"/>
  <c r="C969" i="51"/>
  <c r="D969" i="51"/>
  <c r="C966" i="51"/>
  <c r="E966" i="51"/>
  <c r="D961" i="51"/>
  <c r="C958" i="51"/>
  <c r="E958" i="51"/>
  <c r="C953" i="51"/>
  <c r="D953" i="51"/>
  <c r="C950" i="51"/>
  <c r="E950" i="51"/>
  <c r="C945" i="51"/>
  <c r="D945" i="51"/>
  <c r="C942" i="51"/>
  <c r="E942" i="51"/>
  <c r="C937" i="51"/>
  <c r="D937" i="51"/>
  <c r="C934" i="51"/>
  <c r="E934" i="51"/>
  <c r="D929" i="51"/>
  <c r="C926" i="51"/>
  <c r="E926" i="51"/>
  <c r="C921" i="51"/>
  <c r="D921" i="51"/>
  <c r="C918" i="51"/>
  <c r="E918" i="51"/>
  <c r="C913" i="51"/>
  <c r="D913" i="51"/>
  <c r="C910" i="51"/>
  <c r="E910" i="51"/>
  <c r="C905" i="51"/>
  <c r="D905" i="51"/>
  <c r="C902" i="51"/>
  <c r="E902" i="51"/>
  <c r="C897" i="51"/>
  <c r="D897" i="51"/>
  <c r="C894" i="51"/>
  <c r="E894" i="51"/>
  <c r="C889" i="51"/>
  <c r="D889" i="51"/>
  <c r="C886" i="51"/>
  <c r="E886" i="51"/>
  <c r="C881" i="51"/>
  <c r="D881" i="51"/>
  <c r="C878" i="51"/>
  <c r="E878" i="51"/>
  <c r="C873" i="51"/>
  <c r="D873" i="51"/>
  <c r="C870" i="51"/>
  <c r="E870" i="51"/>
  <c r="D865" i="51"/>
  <c r="C862" i="51"/>
  <c r="E862" i="51"/>
  <c r="C857" i="51"/>
  <c r="D857" i="51"/>
  <c r="C854" i="51"/>
  <c r="E854" i="51"/>
  <c r="C849" i="51"/>
  <c r="D849" i="51"/>
  <c r="C846" i="51"/>
  <c r="E846" i="51"/>
  <c r="C841" i="51"/>
  <c r="D841" i="51"/>
  <c r="C838" i="51"/>
  <c r="E838" i="51"/>
  <c r="C833" i="51"/>
  <c r="D833" i="51"/>
  <c r="C830" i="51"/>
  <c r="E830" i="51"/>
  <c r="C825" i="51"/>
  <c r="D825" i="51"/>
  <c r="C822" i="51"/>
  <c r="E822" i="51"/>
  <c r="C817" i="51"/>
  <c r="D817" i="51"/>
  <c r="C814" i="51"/>
  <c r="E814" i="51"/>
  <c r="C809" i="51"/>
  <c r="D809" i="51"/>
  <c r="C806" i="51"/>
  <c r="E806" i="51"/>
  <c r="C801" i="51"/>
  <c r="D801" i="51"/>
  <c r="C798" i="51"/>
  <c r="E798" i="51"/>
  <c r="C793" i="51"/>
  <c r="D793" i="51"/>
  <c r="C790" i="51"/>
  <c r="C785" i="51"/>
  <c r="D785" i="51"/>
  <c r="C782" i="51"/>
  <c r="E782" i="51"/>
  <c r="C777" i="51"/>
  <c r="D777" i="51"/>
  <c r="C774" i="51"/>
  <c r="E774" i="51"/>
  <c r="C769" i="51"/>
  <c r="D769" i="51"/>
  <c r="C766" i="51"/>
  <c r="E766" i="51"/>
  <c r="C761" i="51"/>
  <c r="D761" i="51"/>
  <c r="C758" i="51"/>
  <c r="E758" i="51"/>
  <c r="C753" i="51"/>
  <c r="D753" i="51"/>
  <c r="C750" i="51"/>
  <c r="E750" i="51"/>
  <c r="C745" i="51"/>
  <c r="D745" i="51"/>
  <c r="C742" i="51"/>
  <c r="E742" i="51"/>
  <c r="C737" i="51"/>
  <c r="D737" i="51"/>
  <c r="C734" i="51"/>
  <c r="E734" i="51"/>
  <c r="C729" i="51"/>
  <c r="D729" i="51"/>
  <c r="C726" i="51"/>
  <c r="E726" i="51"/>
  <c r="C721" i="51"/>
  <c r="D721" i="51"/>
  <c r="C718" i="51"/>
  <c r="E718" i="51"/>
  <c r="C705" i="51"/>
  <c r="D705" i="51"/>
  <c r="E705" i="51"/>
  <c r="C702" i="51"/>
  <c r="E702" i="51"/>
  <c r="C689" i="51"/>
  <c r="D689" i="51"/>
  <c r="E689" i="51"/>
  <c r="C686" i="51"/>
  <c r="E686" i="51"/>
  <c r="C673" i="51"/>
  <c r="D673" i="51"/>
  <c r="E673" i="51"/>
  <c r="C670" i="51"/>
  <c r="E670" i="51"/>
  <c r="C657" i="51"/>
  <c r="D657" i="51"/>
  <c r="E657" i="51"/>
  <c r="C654" i="51"/>
  <c r="E654" i="51"/>
  <c r="C641" i="51"/>
  <c r="D641" i="51"/>
  <c r="E641" i="51"/>
  <c r="C638" i="51"/>
  <c r="E638" i="51"/>
  <c r="C625" i="51"/>
  <c r="D625" i="51"/>
  <c r="E625" i="51"/>
  <c r="C622" i="51"/>
  <c r="E622" i="51"/>
  <c r="C609" i="51"/>
  <c r="D609" i="51"/>
  <c r="E609" i="51"/>
  <c r="C606" i="51"/>
  <c r="E606" i="51"/>
  <c r="C593" i="51"/>
  <c r="D593" i="51"/>
  <c r="E593" i="51"/>
  <c r="C590" i="51"/>
  <c r="E590" i="51"/>
  <c r="C577" i="51"/>
  <c r="D577" i="51"/>
  <c r="E577" i="51"/>
  <c r="C574" i="51"/>
  <c r="E574" i="51"/>
  <c r="C561" i="51"/>
  <c r="D561" i="51"/>
  <c r="E561" i="51"/>
  <c r="C558" i="51"/>
  <c r="E558" i="51"/>
  <c r="C545" i="51"/>
  <c r="D545" i="51"/>
  <c r="E545" i="51"/>
  <c r="C542" i="51"/>
  <c r="E542" i="51"/>
  <c r="E527" i="51"/>
  <c r="C527" i="51"/>
  <c r="D527" i="51"/>
  <c r="E519" i="51"/>
  <c r="C519" i="51"/>
  <c r="D519" i="51"/>
  <c r="E511" i="51"/>
  <c r="C511" i="51"/>
  <c r="D511" i="51"/>
  <c r="E503" i="51"/>
  <c r="C503" i="51"/>
  <c r="D503" i="51"/>
  <c r="E495" i="51"/>
  <c r="C495" i="51"/>
  <c r="D495" i="51"/>
  <c r="E487" i="51"/>
  <c r="C487" i="51"/>
  <c r="D487" i="51"/>
  <c r="E479" i="51"/>
  <c r="C479" i="51"/>
  <c r="D479" i="51"/>
  <c r="E471" i="51"/>
  <c r="C471" i="51"/>
  <c r="D471" i="51"/>
  <c r="E463" i="51"/>
  <c r="C463" i="51"/>
  <c r="D463" i="51"/>
  <c r="E455" i="51"/>
  <c r="C455" i="51"/>
  <c r="D455" i="51"/>
  <c r="E447" i="51"/>
  <c r="C447" i="51"/>
  <c r="D447" i="51"/>
  <c r="E439" i="51"/>
  <c r="C439" i="51"/>
  <c r="D439" i="51"/>
  <c r="E431" i="51"/>
  <c r="C431" i="51"/>
  <c r="D431" i="51"/>
  <c r="E423" i="51"/>
  <c r="C423" i="51"/>
  <c r="D423" i="51"/>
  <c r="E391" i="51"/>
  <c r="C391" i="51"/>
  <c r="D391" i="51"/>
  <c r="E359" i="51"/>
  <c r="C359" i="51"/>
  <c r="D359" i="51"/>
  <c r="E327" i="51"/>
  <c r="C327" i="51"/>
  <c r="D327" i="51"/>
  <c r="E295" i="51"/>
  <c r="C295" i="51"/>
  <c r="D295" i="51"/>
  <c r="E241" i="51"/>
  <c r="C241" i="51"/>
  <c r="D241" i="51"/>
  <c r="E236" i="51"/>
  <c r="D236" i="51"/>
  <c r="C236" i="51"/>
  <c r="E231" i="51"/>
  <c r="C231" i="51"/>
  <c r="D231" i="51"/>
  <c r="E224" i="51"/>
  <c r="D224" i="51"/>
  <c r="C224" i="51"/>
  <c r="E219" i="51"/>
  <c r="C219" i="51"/>
  <c r="D219" i="51"/>
  <c r="E213" i="51"/>
  <c r="C213" i="51"/>
  <c r="E177" i="51"/>
  <c r="C177" i="51"/>
  <c r="D177" i="51"/>
  <c r="E172" i="51"/>
  <c r="D172" i="51"/>
  <c r="C172" i="51"/>
  <c r="E167" i="51"/>
  <c r="C167" i="51"/>
  <c r="D167" i="51"/>
  <c r="E156" i="51"/>
  <c r="D156" i="51"/>
  <c r="C156" i="51"/>
  <c r="C97" i="51"/>
  <c r="D97" i="51"/>
  <c r="E97" i="51"/>
  <c r="D52" i="51"/>
  <c r="C52" i="51"/>
  <c r="E52" i="51"/>
  <c r="D44" i="51"/>
  <c r="C44" i="51"/>
  <c r="E44" i="51"/>
  <c r="D36" i="51"/>
  <c r="C36" i="51"/>
  <c r="E36" i="51"/>
  <c r="D28" i="51"/>
  <c r="C28" i="51"/>
  <c r="E28" i="51"/>
  <c r="D20" i="51"/>
  <c r="C20" i="51"/>
  <c r="E20" i="51"/>
  <c r="D1039" i="51"/>
  <c r="D1031" i="51"/>
  <c r="D1023" i="51"/>
  <c r="D1015" i="51"/>
  <c r="D1007" i="51"/>
  <c r="D999" i="51"/>
  <c r="D991" i="51"/>
  <c r="D983" i="51"/>
  <c r="D975" i="51"/>
  <c r="D967" i="51"/>
  <c r="D959" i="51"/>
  <c r="D951" i="51"/>
  <c r="D943" i="51"/>
  <c r="D935" i="51"/>
  <c r="D927" i="51"/>
  <c r="D919" i="51"/>
  <c r="D911" i="51"/>
  <c r="D903" i="51"/>
  <c r="D895" i="51"/>
  <c r="D887" i="51"/>
  <c r="D879" i="51"/>
  <c r="D871" i="51"/>
  <c r="D863" i="51"/>
  <c r="D855" i="51"/>
  <c r="D847" i="51"/>
  <c r="D839" i="51"/>
  <c r="D831" i="51"/>
  <c r="D823" i="51"/>
  <c r="D815" i="51"/>
  <c r="D807" i="51"/>
  <c r="D799" i="51"/>
  <c r="D791" i="51"/>
  <c r="D783" i="51"/>
  <c r="D775" i="51"/>
  <c r="D767" i="51"/>
  <c r="D759" i="51"/>
  <c r="D751" i="51"/>
  <c r="D743" i="51"/>
  <c r="D735" i="51"/>
  <c r="D727" i="51"/>
  <c r="D719" i="51"/>
  <c r="C717" i="51"/>
  <c r="D717" i="51"/>
  <c r="E717" i="51"/>
  <c r="C714" i="51"/>
  <c r="E714" i="51"/>
  <c r="C701" i="51"/>
  <c r="D701" i="51"/>
  <c r="E701" i="51"/>
  <c r="C698" i="51"/>
  <c r="E698" i="51"/>
  <c r="C685" i="51"/>
  <c r="D685" i="51"/>
  <c r="E685" i="51"/>
  <c r="C682" i="51"/>
  <c r="E682" i="51"/>
  <c r="C669" i="51"/>
  <c r="D669" i="51"/>
  <c r="E669" i="51"/>
  <c r="C666" i="51"/>
  <c r="E666" i="51"/>
  <c r="C653" i="51"/>
  <c r="D653" i="51"/>
  <c r="E653" i="51"/>
  <c r="C650" i="51"/>
  <c r="E650" i="51"/>
  <c r="C637" i="51"/>
  <c r="D637" i="51"/>
  <c r="E637" i="51"/>
  <c r="C634" i="51"/>
  <c r="E634" i="51"/>
  <c r="C621" i="51"/>
  <c r="D621" i="51"/>
  <c r="E621" i="51"/>
  <c r="C618" i="51"/>
  <c r="E618" i="51"/>
  <c r="C605" i="51"/>
  <c r="D605" i="51"/>
  <c r="E605" i="51"/>
  <c r="C602" i="51"/>
  <c r="E602" i="51"/>
  <c r="C589" i="51"/>
  <c r="D589" i="51"/>
  <c r="E589" i="51"/>
  <c r="C586" i="51"/>
  <c r="E586" i="51"/>
  <c r="C573" i="51"/>
  <c r="D573" i="51"/>
  <c r="E573" i="51"/>
  <c r="C570" i="51"/>
  <c r="E570" i="51"/>
  <c r="C557" i="51"/>
  <c r="D557" i="51"/>
  <c r="E557" i="51"/>
  <c r="C554" i="51"/>
  <c r="E554" i="51"/>
  <c r="C541" i="51"/>
  <c r="D541" i="51"/>
  <c r="E541" i="51"/>
  <c r="C538" i="51"/>
  <c r="E538" i="51"/>
  <c r="E529" i="51"/>
  <c r="C529" i="51"/>
  <c r="D529" i="51"/>
  <c r="E521" i="51"/>
  <c r="C521" i="51"/>
  <c r="D521" i="51"/>
  <c r="E513" i="51"/>
  <c r="C513" i="51"/>
  <c r="D513" i="51"/>
  <c r="E505" i="51"/>
  <c r="C505" i="51"/>
  <c r="D505" i="51"/>
  <c r="E497" i="51"/>
  <c r="C497" i="51"/>
  <c r="D497" i="51"/>
  <c r="E489" i="51"/>
  <c r="C489" i="51"/>
  <c r="D489" i="51"/>
  <c r="E481" i="51"/>
  <c r="C481" i="51"/>
  <c r="D481" i="51"/>
  <c r="E473" i="51"/>
  <c r="C473" i="51"/>
  <c r="D473" i="51"/>
  <c r="E465" i="51"/>
  <c r="C465" i="51"/>
  <c r="D465" i="51"/>
  <c r="E457" i="51"/>
  <c r="C457" i="51"/>
  <c r="D457" i="51"/>
  <c r="E449" i="51"/>
  <c r="C449" i="51"/>
  <c r="D449" i="51"/>
  <c r="E441" i="51"/>
  <c r="C441" i="51"/>
  <c r="D441" i="51"/>
  <c r="E433" i="51"/>
  <c r="C433" i="51"/>
  <c r="D433" i="51"/>
  <c r="E425" i="51"/>
  <c r="C425" i="51"/>
  <c r="D425" i="51"/>
  <c r="E421" i="51"/>
  <c r="C421" i="51"/>
  <c r="E419" i="51"/>
  <c r="C419" i="51"/>
  <c r="E393" i="51"/>
  <c r="C393" i="51"/>
  <c r="D393" i="51"/>
  <c r="E389" i="51"/>
  <c r="C389" i="51"/>
  <c r="E387" i="51"/>
  <c r="C387" i="51"/>
  <c r="E361" i="51"/>
  <c r="C361" i="51"/>
  <c r="D361" i="51"/>
  <c r="E357" i="51"/>
  <c r="C357" i="51"/>
  <c r="E355" i="51"/>
  <c r="C355" i="51"/>
  <c r="E329" i="51"/>
  <c r="C329" i="51"/>
  <c r="D329" i="51"/>
  <c r="E325" i="51"/>
  <c r="C325" i="51"/>
  <c r="E323" i="51"/>
  <c r="C323" i="51"/>
  <c r="E297" i="51"/>
  <c r="C297" i="51"/>
  <c r="D297" i="51"/>
  <c r="E293" i="51"/>
  <c r="C293" i="51"/>
  <c r="E291" i="51"/>
  <c r="C291" i="51"/>
  <c r="E257" i="51"/>
  <c r="C257" i="51"/>
  <c r="D257" i="51"/>
  <c r="E252" i="51"/>
  <c r="D252" i="51"/>
  <c r="C252" i="51"/>
  <c r="E247" i="51"/>
  <c r="C247" i="51"/>
  <c r="D247" i="51"/>
  <c r="E240" i="51"/>
  <c r="D240" i="51"/>
  <c r="C240" i="51"/>
  <c r="E235" i="51"/>
  <c r="C235" i="51"/>
  <c r="D235" i="51"/>
  <c r="E229" i="51"/>
  <c r="C229" i="51"/>
  <c r="E193" i="51"/>
  <c r="C193" i="51"/>
  <c r="D193" i="51"/>
  <c r="E188" i="51"/>
  <c r="D188" i="51"/>
  <c r="C188" i="51"/>
  <c r="E183" i="51"/>
  <c r="C183" i="51"/>
  <c r="D183" i="51"/>
  <c r="E176" i="51"/>
  <c r="D176" i="51"/>
  <c r="C176" i="51"/>
  <c r="E171" i="51"/>
  <c r="C171" i="51"/>
  <c r="D171" i="51"/>
  <c r="E159" i="51"/>
  <c r="C159" i="51"/>
  <c r="D159" i="51"/>
  <c r="E148" i="51"/>
  <c r="D148" i="51"/>
  <c r="C148" i="51"/>
  <c r="C1037" i="51"/>
  <c r="D1037" i="51"/>
  <c r="E1035" i="51"/>
  <c r="C1034" i="51"/>
  <c r="E1034" i="51"/>
  <c r="C1029" i="51"/>
  <c r="D1029" i="51"/>
  <c r="E1027" i="51"/>
  <c r="C1026" i="51"/>
  <c r="E1026" i="51"/>
  <c r="C1021" i="51"/>
  <c r="D1021" i="51"/>
  <c r="E1019" i="51"/>
  <c r="C1018" i="51"/>
  <c r="E1018" i="51"/>
  <c r="C1013" i="51"/>
  <c r="D1013" i="51"/>
  <c r="E1011" i="51"/>
  <c r="C1010" i="51"/>
  <c r="E1010" i="51"/>
  <c r="C1005" i="51"/>
  <c r="D1005" i="51"/>
  <c r="E1003" i="51"/>
  <c r="C1002" i="51"/>
  <c r="E1002" i="51"/>
  <c r="C997" i="51"/>
  <c r="D997" i="51"/>
  <c r="E995" i="51"/>
  <c r="C994" i="51"/>
  <c r="E994" i="51"/>
  <c r="C989" i="51"/>
  <c r="D989" i="51"/>
  <c r="E987" i="51"/>
  <c r="C986" i="51"/>
  <c r="E986" i="51"/>
  <c r="C981" i="51"/>
  <c r="D981" i="51"/>
  <c r="E979" i="51"/>
  <c r="C978" i="51"/>
  <c r="E978" i="51"/>
  <c r="C973" i="51"/>
  <c r="D973" i="51"/>
  <c r="E971" i="51"/>
  <c r="C970" i="51"/>
  <c r="E970" i="51"/>
  <c r="C965" i="51"/>
  <c r="D965" i="51"/>
  <c r="E963" i="51"/>
  <c r="C962" i="51"/>
  <c r="E962" i="51"/>
  <c r="C957" i="51"/>
  <c r="D957" i="51"/>
  <c r="E955" i="51"/>
  <c r="C954" i="51"/>
  <c r="E954" i="51"/>
  <c r="C949" i="51"/>
  <c r="D949" i="51"/>
  <c r="E947" i="51"/>
  <c r="C946" i="51"/>
  <c r="E946" i="51"/>
  <c r="C941" i="51"/>
  <c r="D941" i="51"/>
  <c r="E939" i="51"/>
  <c r="C938" i="51"/>
  <c r="E938" i="51"/>
  <c r="C933" i="51"/>
  <c r="D933" i="51"/>
  <c r="E931" i="51"/>
  <c r="C930" i="51"/>
  <c r="E930" i="51"/>
  <c r="C925" i="51"/>
  <c r="D925" i="51"/>
  <c r="E923" i="51"/>
  <c r="C922" i="51"/>
  <c r="E922" i="51"/>
  <c r="C917" i="51"/>
  <c r="D917" i="51"/>
  <c r="E915" i="51"/>
  <c r="C914" i="51"/>
  <c r="E914" i="51"/>
  <c r="C909" i="51"/>
  <c r="D909" i="51"/>
  <c r="E907" i="51"/>
  <c r="C906" i="51"/>
  <c r="E906" i="51"/>
  <c r="C901" i="51"/>
  <c r="D901" i="51"/>
  <c r="E899" i="51"/>
  <c r="C898" i="51"/>
  <c r="E898" i="51"/>
  <c r="C893" i="51"/>
  <c r="D893" i="51"/>
  <c r="E891" i="51"/>
  <c r="C890" i="51"/>
  <c r="E890" i="51"/>
  <c r="C885" i="51"/>
  <c r="D885" i="51"/>
  <c r="E883" i="51"/>
  <c r="C882" i="51"/>
  <c r="E882" i="51"/>
  <c r="C877" i="51"/>
  <c r="D877" i="51"/>
  <c r="E875" i="51"/>
  <c r="C874" i="51"/>
  <c r="E874" i="51"/>
  <c r="C869" i="51"/>
  <c r="D869" i="51"/>
  <c r="E867" i="51"/>
  <c r="C866" i="51"/>
  <c r="E866" i="51"/>
  <c r="C861" i="51"/>
  <c r="D861" i="51"/>
  <c r="E859" i="51"/>
  <c r="C858" i="51"/>
  <c r="E858" i="51"/>
  <c r="C853" i="51"/>
  <c r="D853" i="51"/>
  <c r="E851" i="51"/>
  <c r="C850" i="51"/>
  <c r="E850" i="51"/>
  <c r="C845" i="51"/>
  <c r="D845" i="51"/>
  <c r="E843" i="51"/>
  <c r="C842" i="51"/>
  <c r="E842" i="51"/>
  <c r="C837" i="51"/>
  <c r="D837" i="51"/>
  <c r="E835" i="51"/>
  <c r="C834" i="51"/>
  <c r="E834" i="51"/>
  <c r="C829" i="51"/>
  <c r="D829" i="51"/>
  <c r="E827" i="51"/>
  <c r="C826" i="51"/>
  <c r="E826" i="51"/>
  <c r="C821" i="51"/>
  <c r="D821" i="51"/>
  <c r="E819" i="51"/>
  <c r="C818" i="51"/>
  <c r="E818" i="51"/>
  <c r="C813" i="51"/>
  <c r="D813" i="51"/>
  <c r="E811" i="51"/>
  <c r="C810" i="51"/>
  <c r="E810" i="51"/>
  <c r="C805" i="51"/>
  <c r="D805" i="51"/>
  <c r="E803" i="51"/>
  <c r="C802" i="51"/>
  <c r="E802" i="51"/>
  <c r="C797" i="51"/>
  <c r="D797" i="51"/>
  <c r="E795" i="51"/>
  <c r="C794" i="51"/>
  <c r="E794" i="51"/>
  <c r="C789" i="51"/>
  <c r="D789" i="51"/>
  <c r="E787" i="51"/>
  <c r="C786" i="51"/>
  <c r="E786" i="51"/>
  <c r="C781" i="51"/>
  <c r="D781" i="51"/>
  <c r="E779" i="51"/>
  <c r="C778" i="51"/>
  <c r="E778" i="51"/>
  <c r="C773" i="51"/>
  <c r="D773" i="51"/>
  <c r="E771" i="51"/>
  <c r="C770" i="51"/>
  <c r="E770" i="51"/>
  <c r="C765" i="51"/>
  <c r="D765" i="51"/>
  <c r="E763" i="51"/>
  <c r="C762" i="51"/>
  <c r="E762" i="51"/>
  <c r="C757" i="51"/>
  <c r="D757" i="51"/>
  <c r="E755" i="51"/>
  <c r="C754" i="51"/>
  <c r="E754" i="51"/>
  <c r="C749" i="51"/>
  <c r="D749" i="51"/>
  <c r="E747" i="51"/>
  <c r="C746" i="51"/>
  <c r="E746" i="51"/>
  <c r="C741" i="51"/>
  <c r="D741" i="51"/>
  <c r="E739" i="51"/>
  <c r="C738" i="51"/>
  <c r="E738" i="51"/>
  <c r="C733" i="51"/>
  <c r="D733" i="51"/>
  <c r="E731" i="51"/>
  <c r="C730" i="51"/>
  <c r="E730" i="51"/>
  <c r="C725" i="51"/>
  <c r="D725" i="51"/>
  <c r="E723" i="51"/>
  <c r="C722" i="51"/>
  <c r="E722" i="51"/>
  <c r="C713" i="51"/>
  <c r="D713" i="51"/>
  <c r="E713" i="51"/>
  <c r="C710" i="51"/>
  <c r="E710" i="51"/>
  <c r="C697" i="51"/>
  <c r="D697" i="51"/>
  <c r="E697" i="51"/>
  <c r="C694" i="51"/>
  <c r="E694" i="51"/>
  <c r="C681" i="51"/>
  <c r="D681" i="51"/>
  <c r="E681" i="51"/>
  <c r="C678" i="51"/>
  <c r="E678" i="51"/>
  <c r="C665" i="51"/>
  <c r="D665" i="51"/>
  <c r="E665" i="51"/>
  <c r="C662" i="51"/>
  <c r="E662" i="51"/>
  <c r="C649" i="51"/>
  <c r="D649" i="51"/>
  <c r="E649" i="51"/>
  <c r="C646" i="51"/>
  <c r="E646" i="51"/>
  <c r="C633" i="51"/>
  <c r="D633" i="51"/>
  <c r="E633" i="51"/>
  <c r="C630" i="51"/>
  <c r="E630" i="51"/>
  <c r="C617" i="51"/>
  <c r="D617" i="51"/>
  <c r="E617" i="51"/>
  <c r="C614" i="51"/>
  <c r="E614" i="51"/>
  <c r="C601" i="51"/>
  <c r="D601" i="51"/>
  <c r="E601" i="51"/>
  <c r="C598" i="51"/>
  <c r="E598" i="51"/>
  <c r="C585" i="51"/>
  <c r="D585" i="51"/>
  <c r="E585" i="51"/>
  <c r="C582" i="51"/>
  <c r="E582" i="51"/>
  <c r="C569" i="51"/>
  <c r="D569" i="51"/>
  <c r="E569" i="51"/>
  <c r="C566" i="51"/>
  <c r="E566" i="51"/>
  <c r="C553" i="51"/>
  <c r="D553" i="51"/>
  <c r="E553" i="51"/>
  <c r="C550" i="51"/>
  <c r="E550" i="51"/>
  <c r="C537" i="51"/>
  <c r="D537" i="51"/>
  <c r="E537" i="51"/>
  <c r="C534" i="51"/>
  <c r="E534" i="51"/>
  <c r="E407" i="51"/>
  <c r="C407" i="51"/>
  <c r="D407" i="51"/>
  <c r="E375" i="51"/>
  <c r="C375" i="51"/>
  <c r="D375" i="51"/>
  <c r="E343" i="51"/>
  <c r="C343" i="51"/>
  <c r="D343" i="51"/>
  <c r="E311" i="51"/>
  <c r="C311" i="51"/>
  <c r="D311" i="51"/>
  <c r="E279" i="51"/>
  <c r="C279" i="51"/>
  <c r="D279" i="51"/>
  <c r="E268" i="51"/>
  <c r="D268" i="51"/>
  <c r="C268" i="51"/>
  <c r="E263" i="51"/>
  <c r="C263" i="51"/>
  <c r="D263" i="51"/>
  <c r="E256" i="51"/>
  <c r="D256" i="51"/>
  <c r="C256" i="51"/>
  <c r="E251" i="51"/>
  <c r="C251" i="51"/>
  <c r="D251" i="51"/>
  <c r="E245" i="51"/>
  <c r="C245" i="51"/>
  <c r="E209" i="51"/>
  <c r="C209" i="51"/>
  <c r="D209" i="51"/>
  <c r="E204" i="51"/>
  <c r="D204" i="51"/>
  <c r="C204" i="51"/>
  <c r="E199" i="51"/>
  <c r="C199" i="51"/>
  <c r="D199" i="51"/>
  <c r="E192" i="51"/>
  <c r="D192" i="51"/>
  <c r="C192" i="51"/>
  <c r="E187" i="51"/>
  <c r="C187" i="51"/>
  <c r="D187" i="51"/>
  <c r="E181" i="51"/>
  <c r="C181" i="51"/>
  <c r="D1038" i="51"/>
  <c r="D1035" i="51"/>
  <c r="E1033" i="51"/>
  <c r="D1030" i="51"/>
  <c r="D1027" i="51"/>
  <c r="E1025" i="51"/>
  <c r="D1022" i="51"/>
  <c r="D1019" i="51"/>
  <c r="E1017" i="51"/>
  <c r="D1014" i="51"/>
  <c r="D1011" i="51"/>
  <c r="E1009" i="51"/>
  <c r="D1006" i="51"/>
  <c r="D1003" i="51"/>
  <c r="E1001" i="51"/>
  <c r="D998" i="51"/>
  <c r="D995" i="51"/>
  <c r="E993" i="51"/>
  <c r="D990" i="51"/>
  <c r="D987" i="51"/>
  <c r="E985" i="51"/>
  <c r="D982" i="51"/>
  <c r="D979" i="51"/>
  <c r="E977" i="51"/>
  <c r="D974" i="51"/>
  <c r="D971" i="51"/>
  <c r="E969" i="51"/>
  <c r="D966" i="51"/>
  <c r="D963" i="51"/>
  <c r="E961" i="51"/>
  <c r="D958" i="51"/>
  <c r="D955" i="51"/>
  <c r="E953" i="51"/>
  <c r="D950" i="51"/>
  <c r="D947" i="51"/>
  <c r="E945" i="51"/>
  <c r="D942" i="51"/>
  <c r="D939" i="51"/>
  <c r="E937" i="51"/>
  <c r="D934" i="51"/>
  <c r="D931" i="51"/>
  <c r="E929" i="51"/>
  <c r="D926" i="51"/>
  <c r="D923" i="51"/>
  <c r="E921" i="51"/>
  <c r="D918" i="51"/>
  <c r="D915" i="51"/>
  <c r="E913" i="51"/>
  <c r="D910" i="51"/>
  <c r="D907" i="51"/>
  <c r="E905" i="51"/>
  <c r="D902" i="51"/>
  <c r="D899" i="51"/>
  <c r="E897" i="51"/>
  <c r="D894" i="51"/>
  <c r="D891" i="51"/>
  <c r="E889" i="51"/>
  <c r="D886" i="51"/>
  <c r="D883" i="51"/>
  <c r="E881" i="51"/>
  <c r="D878" i="51"/>
  <c r="D875" i="51"/>
  <c r="E873" i="51"/>
  <c r="D870" i="51"/>
  <c r="D867" i="51"/>
  <c r="E865" i="51"/>
  <c r="D862" i="51"/>
  <c r="D859" i="51"/>
  <c r="E857" i="51"/>
  <c r="D854" i="51"/>
  <c r="D851" i="51"/>
  <c r="E849" i="51"/>
  <c r="D846" i="51"/>
  <c r="D843" i="51"/>
  <c r="E841" i="51"/>
  <c r="D838" i="51"/>
  <c r="D835" i="51"/>
  <c r="E833" i="51"/>
  <c r="D830" i="51"/>
  <c r="D827" i="51"/>
  <c r="E825" i="51"/>
  <c r="D822" i="51"/>
  <c r="D819" i="51"/>
  <c r="E817" i="51"/>
  <c r="D814" i="51"/>
  <c r="D811" i="51"/>
  <c r="E809" i="51"/>
  <c r="D806" i="51"/>
  <c r="D803" i="51"/>
  <c r="E801" i="51"/>
  <c r="D798" i="51"/>
  <c r="D795" i="51"/>
  <c r="E793" i="51"/>
  <c r="D790" i="51"/>
  <c r="D787" i="51"/>
  <c r="E785" i="51"/>
  <c r="D782" i="51"/>
  <c r="D779" i="51"/>
  <c r="E777" i="51"/>
  <c r="D774" i="51"/>
  <c r="D771" i="51"/>
  <c r="E769" i="51"/>
  <c r="D766" i="51"/>
  <c r="D763" i="51"/>
  <c r="E761" i="51"/>
  <c r="D758" i="51"/>
  <c r="D755" i="51"/>
  <c r="E753" i="51"/>
  <c r="D750" i="51"/>
  <c r="D747" i="51"/>
  <c r="E745" i="51"/>
  <c r="D742" i="51"/>
  <c r="D739" i="51"/>
  <c r="E737" i="51"/>
  <c r="D734" i="51"/>
  <c r="D731" i="51"/>
  <c r="E729" i="51"/>
  <c r="D726" i="51"/>
  <c r="D723" i="51"/>
  <c r="E721" i="51"/>
  <c r="D718" i="51"/>
  <c r="C709" i="51"/>
  <c r="D709" i="51"/>
  <c r="E709" i="51"/>
  <c r="C706" i="51"/>
  <c r="E706" i="51"/>
  <c r="D702" i="51"/>
  <c r="C693" i="51"/>
  <c r="D693" i="51"/>
  <c r="E693" i="51"/>
  <c r="C690" i="51"/>
  <c r="E690" i="51"/>
  <c r="D686" i="51"/>
  <c r="C677" i="51"/>
  <c r="D677" i="51"/>
  <c r="E677" i="51"/>
  <c r="C674" i="51"/>
  <c r="E674" i="51"/>
  <c r="D670" i="51"/>
  <c r="C661" i="51"/>
  <c r="D661" i="51"/>
  <c r="E661" i="51"/>
  <c r="C658" i="51"/>
  <c r="E658" i="51"/>
  <c r="D654" i="51"/>
  <c r="C645" i="51"/>
  <c r="D645" i="51"/>
  <c r="E645" i="51"/>
  <c r="C642" i="51"/>
  <c r="E642" i="51"/>
  <c r="D638" i="51"/>
  <c r="C629" i="51"/>
  <c r="D629" i="51"/>
  <c r="E629" i="51"/>
  <c r="C626" i="51"/>
  <c r="E626" i="51"/>
  <c r="D622" i="51"/>
  <c r="C613" i="51"/>
  <c r="D613" i="51"/>
  <c r="E613" i="51"/>
  <c r="C610" i="51"/>
  <c r="E610" i="51"/>
  <c r="D606" i="51"/>
  <c r="C597" i="51"/>
  <c r="D597" i="51"/>
  <c r="E597" i="51"/>
  <c r="C594" i="51"/>
  <c r="E594" i="51"/>
  <c r="D590" i="51"/>
  <c r="C581" i="51"/>
  <c r="D581" i="51"/>
  <c r="E581" i="51"/>
  <c r="C578" i="51"/>
  <c r="E578" i="51"/>
  <c r="D574" i="51"/>
  <c r="C565" i="51"/>
  <c r="D565" i="51"/>
  <c r="E565" i="51"/>
  <c r="C562" i="51"/>
  <c r="E562" i="51"/>
  <c r="D558" i="51"/>
  <c r="C549" i="51"/>
  <c r="D549" i="51"/>
  <c r="E549" i="51"/>
  <c r="C546" i="51"/>
  <c r="E546" i="51"/>
  <c r="D542" i="51"/>
  <c r="C533" i="51"/>
  <c r="D533" i="51"/>
  <c r="E533" i="51"/>
  <c r="E524" i="51"/>
  <c r="D524" i="51"/>
  <c r="C524" i="51"/>
  <c r="E516" i="51"/>
  <c r="D516" i="51"/>
  <c r="C516" i="51"/>
  <c r="E508" i="51"/>
  <c r="D508" i="51"/>
  <c r="C508" i="51"/>
  <c r="E500" i="51"/>
  <c r="D500" i="51"/>
  <c r="C500" i="51"/>
  <c r="E492" i="51"/>
  <c r="D492" i="51"/>
  <c r="C492" i="51"/>
  <c r="E484" i="51"/>
  <c r="D484" i="51"/>
  <c r="C484" i="51"/>
  <c r="E476" i="51"/>
  <c r="D476" i="51"/>
  <c r="C476" i="51"/>
  <c r="E468" i="51"/>
  <c r="D468" i="51"/>
  <c r="C468" i="51"/>
  <c r="E460" i="51"/>
  <c r="D460" i="51"/>
  <c r="C460" i="51"/>
  <c r="E452" i="51"/>
  <c r="D452" i="51"/>
  <c r="C452" i="51"/>
  <c r="E444" i="51"/>
  <c r="D444" i="51"/>
  <c r="C444" i="51"/>
  <c r="E436" i="51"/>
  <c r="D436" i="51"/>
  <c r="C436" i="51"/>
  <c r="E428" i="51"/>
  <c r="D428" i="51"/>
  <c r="C428" i="51"/>
  <c r="E409" i="51"/>
  <c r="C409" i="51"/>
  <c r="D409" i="51"/>
  <c r="E405" i="51"/>
  <c r="C405" i="51"/>
  <c r="E403" i="51"/>
  <c r="C403" i="51"/>
  <c r="E377" i="51"/>
  <c r="C377" i="51"/>
  <c r="D377" i="51"/>
  <c r="E373" i="51"/>
  <c r="C373" i="51"/>
  <c r="E371" i="51"/>
  <c r="C371" i="51"/>
  <c r="E345" i="51"/>
  <c r="C345" i="51"/>
  <c r="D345" i="51"/>
  <c r="E341" i="51"/>
  <c r="C341" i="51"/>
  <c r="E339" i="51"/>
  <c r="C339" i="51"/>
  <c r="E313" i="51"/>
  <c r="C313" i="51"/>
  <c r="D313" i="51"/>
  <c r="E309" i="51"/>
  <c r="C309" i="51"/>
  <c r="E307" i="51"/>
  <c r="C307" i="51"/>
  <c r="E281" i="51"/>
  <c r="C281" i="51"/>
  <c r="D281" i="51"/>
  <c r="E277" i="51"/>
  <c r="C277" i="51"/>
  <c r="E275" i="51"/>
  <c r="C275" i="51"/>
  <c r="E267" i="51"/>
  <c r="C267" i="51"/>
  <c r="D267" i="51"/>
  <c r="E261" i="51"/>
  <c r="C261" i="51"/>
  <c r="E225" i="51"/>
  <c r="C225" i="51"/>
  <c r="D225" i="51"/>
  <c r="E220" i="51"/>
  <c r="D220" i="51"/>
  <c r="C220" i="51"/>
  <c r="E215" i="51"/>
  <c r="C215" i="51"/>
  <c r="D215" i="51"/>
  <c r="D213" i="51"/>
  <c r="E208" i="51"/>
  <c r="D208" i="51"/>
  <c r="C208" i="51"/>
  <c r="E203" i="51"/>
  <c r="C203" i="51"/>
  <c r="D203" i="51"/>
  <c r="E197" i="51"/>
  <c r="C197" i="51"/>
  <c r="E528" i="51"/>
  <c r="D528" i="51"/>
  <c r="E523" i="51"/>
  <c r="C523" i="51"/>
  <c r="E520" i="51"/>
  <c r="D520" i="51"/>
  <c r="E515" i="51"/>
  <c r="C515" i="51"/>
  <c r="E512" i="51"/>
  <c r="D512" i="51"/>
  <c r="E507" i="51"/>
  <c r="C507" i="51"/>
  <c r="E504" i="51"/>
  <c r="D504" i="51"/>
  <c r="E499" i="51"/>
  <c r="C499" i="51"/>
  <c r="E496" i="51"/>
  <c r="D496" i="51"/>
  <c r="E491" i="51"/>
  <c r="C491" i="51"/>
  <c r="E488" i="51"/>
  <c r="D488" i="51"/>
  <c r="E483" i="51"/>
  <c r="C483" i="51"/>
  <c r="E480" i="51"/>
  <c r="D480" i="51"/>
  <c r="E475" i="51"/>
  <c r="C475" i="51"/>
  <c r="E472" i="51"/>
  <c r="D472" i="51"/>
  <c r="E467" i="51"/>
  <c r="C467" i="51"/>
  <c r="E464" i="51"/>
  <c r="D464" i="51"/>
  <c r="E459" i="51"/>
  <c r="C459" i="51"/>
  <c r="E456" i="51"/>
  <c r="D456" i="51"/>
  <c r="E451" i="51"/>
  <c r="C451" i="51"/>
  <c r="E448" i="51"/>
  <c r="D448" i="51"/>
  <c r="E443" i="51"/>
  <c r="C443" i="51"/>
  <c r="E440" i="51"/>
  <c r="D440" i="51"/>
  <c r="E435" i="51"/>
  <c r="C435" i="51"/>
  <c r="E432" i="51"/>
  <c r="D432" i="51"/>
  <c r="E427" i="51"/>
  <c r="C427" i="51"/>
  <c r="E424" i="51"/>
  <c r="D424" i="51"/>
  <c r="E417" i="51"/>
  <c r="C417" i="51"/>
  <c r="E415" i="51"/>
  <c r="C415" i="51"/>
  <c r="E401" i="51"/>
  <c r="C401" i="51"/>
  <c r="E399" i="51"/>
  <c r="C399" i="51"/>
  <c r="E385" i="51"/>
  <c r="C385" i="51"/>
  <c r="E383" i="51"/>
  <c r="C383" i="51"/>
  <c r="E369" i="51"/>
  <c r="C369" i="51"/>
  <c r="E367" i="51"/>
  <c r="C367" i="51"/>
  <c r="E353" i="51"/>
  <c r="C353" i="51"/>
  <c r="E351" i="51"/>
  <c r="C351" i="51"/>
  <c r="E337" i="51"/>
  <c r="C337" i="51"/>
  <c r="E335" i="51"/>
  <c r="C335" i="51"/>
  <c r="E321" i="51"/>
  <c r="C321" i="51"/>
  <c r="E319" i="51"/>
  <c r="C319" i="51"/>
  <c r="E305" i="51"/>
  <c r="C305" i="51"/>
  <c r="E303" i="51"/>
  <c r="C303" i="51"/>
  <c r="E289" i="51"/>
  <c r="C289" i="51"/>
  <c r="E287" i="51"/>
  <c r="C287" i="51"/>
  <c r="E273" i="51"/>
  <c r="C273" i="51"/>
  <c r="E271" i="51"/>
  <c r="C271" i="51"/>
  <c r="E265" i="51"/>
  <c r="C265" i="51"/>
  <c r="E260" i="51"/>
  <c r="D260" i="51"/>
  <c r="C260" i="51"/>
  <c r="E255" i="51"/>
  <c r="C255" i="51"/>
  <c r="D255" i="51"/>
  <c r="E249" i="51"/>
  <c r="C249" i="51"/>
  <c r="E244" i="51"/>
  <c r="D244" i="51"/>
  <c r="C244" i="51"/>
  <c r="E239" i="51"/>
  <c r="C239" i="51"/>
  <c r="D239" i="51"/>
  <c r="E233" i="51"/>
  <c r="C233" i="51"/>
  <c r="E228" i="51"/>
  <c r="D228" i="51"/>
  <c r="C228" i="51"/>
  <c r="E223" i="51"/>
  <c r="C223" i="51"/>
  <c r="D223" i="51"/>
  <c r="E217" i="51"/>
  <c r="C217" i="51"/>
  <c r="E212" i="51"/>
  <c r="D212" i="51"/>
  <c r="C212" i="51"/>
  <c r="E207" i="51"/>
  <c r="C207" i="51"/>
  <c r="D207" i="51"/>
  <c r="E201" i="51"/>
  <c r="C201" i="51"/>
  <c r="E196" i="51"/>
  <c r="D196" i="51"/>
  <c r="C196" i="51"/>
  <c r="E191" i="51"/>
  <c r="C191" i="51"/>
  <c r="D191" i="51"/>
  <c r="E185" i="51"/>
  <c r="C185" i="51"/>
  <c r="E180" i="51"/>
  <c r="D180" i="51"/>
  <c r="C180" i="51"/>
  <c r="E175" i="51"/>
  <c r="C175" i="51"/>
  <c r="D175" i="51"/>
  <c r="E169" i="51"/>
  <c r="C169" i="51"/>
  <c r="E151" i="51"/>
  <c r="C151" i="51"/>
  <c r="D151" i="51"/>
  <c r="E140" i="51"/>
  <c r="D140" i="51"/>
  <c r="C140" i="51"/>
  <c r="C137" i="51"/>
  <c r="D137" i="51"/>
  <c r="E137" i="51"/>
  <c r="C129" i="51"/>
  <c r="D129" i="51"/>
  <c r="E129" i="51"/>
  <c r="C121" i="51"/>
  <c r="D121" i="51"/>
  <c r="E121" i="51"/>
  <c r="C113" i="51"/>
  <c r="D113" i="51"/>
  <c r="E113" i="51"/>
  <c r="E413" i="51"/>
  <c r="C413" i="51"/>
  <c r="E411" i="51"/>
  <c r="C411" i="51"/>
  <c r="E397" i="51"/>
  <c r="C397" i="51"/>
  <c r="E395" i="51"/>
  <c r="C395" i="51"/>
  <c r="E381" i="51"/>
  <c r="C381" i="51"/>
  <c r="E379" i="51"/>
  <c r="C379" i="51"/>
  <c r="E365" i="51"/>
  <c r="C365" i="51"/>
  <c r="E363" i="51"/>
  <c r="C363" i="51"/>
  <c r="E349" i="51"/>
  <c r="C349" i="51"/>
  <c r="E347" i="51"/>
  <c r="C347" i="51"/>
  <c r="E333" i="51"/>
  <c r="C333" i="51"/>
  <c r="E331" i="51"/>
  <c r="C331" i="51"/>
  <c r="E317" i="51"/>
  <c r="C317" i="51"/>
  <c r="E315" i="51"/>
  <c r="C315" i="51"/>
  <c r="E301" i="51"/>
  <c r="C301" i="51"/>
  <c r="E299" i="51"/>
  <c r="C299" i="51"/>
  <c r="E285" i="51"/>
  <c r="C285" i="51"/>
  <c r="E283" i="51"/>
  <c r="C283" i="51"/>
  <c r="E269" i="51"/>
  <c r="C269" i="51"/>
  <c r="E264" i="51"/>
  <c r="D264" i="51"/>
  <c r="C264" i="51"/>
  <c r="E259" i="51"/>
  <c r="C259" i="51"/>
  <c r="D259" i="51"/>
  <c r="E253" i="51"/>
  <c r="C253" i="51"/>
  <c r="E248" i="51"/>
  <c r="D248" i="51"/>
  <c r="C248" i="51"/>
  <c r="E243" i="51"/>
  <c r="C243" i="51"/>
  <c r="D243" i="51"/>
  <c r="E237" i="51"/>
  <c r="C237" i="51"/>
  <c r="E232" i="51"/>
  <c r="D232" i="51"/>
  <c r="C232" i="51"/>
  <c r="E227" i="51"/>
  <c r="C227" i="51"/>
  <c r="D227" i="51"/>
  <c r="E221" i="51"/>
  <c r="C221" i="51"/>
  <c r="E216" i="51"/>
  <c r="D216" i="51"/>
  <c r="C216" i="51"/>
  <c r="E211" i="51"/>
  <c r="C211" i="51"/>
  <c r="D211" i="51"/>
  <c r="E205" i="51"/>
  <c r="C205" i="51"/>
  <c r="E200" i="51"/>
  <c r="D200" i="51"/>
  <c r="C200" i="51"/>
  <c r="E195" i="51"/>
  <c r="C195" i="51"/>
  <c r="D195" i="51"/>
  <c r="E189" i="51"/>
  <c r="C189" i="51"/>
  <c r="E184" i="51"/>
  <c r="D184" i="51"/>
  <c r="C184" i="51"/>
  <c r="E179" i="51"/>
  <c r="C179" i="51"/>
  <c r="D179" i="51"/>
  <c r="E173" i="51"/>
  <c r="C173" i="51"/>
  <c r="E168" i="51"/>
  <c r="D168" i="51"/>
  <c r="C168" i="51"/>
  <c r="E164" i="51"/>
  <c r="D164" i="51"/>
  <c r="C164" i="51"/>
  <c r="E143" i="51"/>
  <c r="C143" i="51"/>
  <c r="D143" i="51"/>
  <c r="E163" i="51"/>
  <c r="C163" i="51"/>
  <c r="D163" i="51"/>
  <c r="E160" i="51"/>
  <c r="D160" i="51"/>
  <c r="E147" i="51"/>
  <c r="C147" i="51"/>
  <c r="D147" i="51"/>
  <c r="E144" i="51"/>
  <c r="D144" i="51"/>
  <c r="C134" i="51"/>
  <c r="E134" i="51"/>
  <c r="D134" i="51"/>
  <c r="C126" i="51"/>
  <c r="E126" i="51"/>
  <c r="D126" i="51"/>
  <c r="C118" i="51"/>
  <c r="E118" i="51"/>
  <c r="D118" i="51"/>
  <c r="C99" i="51"/>
  <c r="D99" i="51"/>
  <c r="E99" i="51"/>
  <c r="C95" i="51"/>
  <c r="D95" i="51"/>
  <c r="C93" i="51"/>
  <c r="D93" i="51"/>
  <c r="D54" i="51"/>
  <c r="C54" i="51"/>
  <c r="E54" i="51"/>
  <c r="D46" i="51"/>
  <c r="C46" i="51"/>
  <c r="E46" i="51"/>
  <c r="D38" i="51"/>
  <c r="C38" i="51"/>
  <c r="E38" i="51"/>
  <c r="D30" i="51"/>
  <c r="C30" i="51"/>
  <c r="E30" i="51"/>
  <c r="D22" i="51"/>
  <c r="C22" i="51"/>
  <c r="E22" i="51"/>
  <c r="D420" i="51"/>
  <c r="D416" i="51"/>
  <c r="D412" i="51"/>
  <c r="D408" i="51"/>
  <c r="D404" i="51"/>
  <c r="D400" i="51"/>
  <c r="D396" i="51"/>
  <c r="D392" i="51"/>
  <c r="D388" i="51"/>
  <c r="D384" i="51"/>
  <c r="D380" i="51"/>
  <c r="D376" i="51"/>
  <c r="D372" i="51"/>
  <c r="D368" i="51"/>
  <c r="D364" i="51"/>
  <c r="D360" i="51"/>
  <c r="D356" i="51"/>
  <c r="D352" i="51"/>
  <c r="D348" i="51"/>
  <c r="D344" i="51"/>
  <c r="D340" i="51"/>
  <c r="D336" i="51"/>
  <c r="D332" i="51"/>
  <c r="D328" i="51"/>
  <c r="D324" i="51"/>
  <c r="D320" i="51"/>
  <c r="D316" i="51"/>
  <c r="D312" i="51"/>
  <c r="D308" i="51"/>
  <c r="D304" i="51"/>
  <c r="D300" i="51"/>
  <c r="D296" i="51"/>
  <c r="D292" i="51"/>
  <c r="D288" i="51"/>
  <c r="D284" i="51"/>
  <c r="D280" i="51"/>
  <c r="D276" i="51"/>
  <c r="D272" i="51"/>
  <c r="E155" i="51"/>
  <c r="C155" i="51"/>
  <c r="D155" i="51"/>
  <c r="E152" i="51"/>
  <c r="D152" i="51"/>
  <c r="E139" i="51"/>
  <c r="C139" i="51"/>
  <c r="D139" i="51"/>
  <c r="C131" i="51"/>
  <c r="D131" i="51"/>
  <c r="E131" i="51"/>
  <c r="C123" i="51"/>
  <c r="D123" i="51"/>
  <c r="E123" i="51"/>
  <c r="C115" i="51"/>
  <c r="D115" i="51"/>
  <c r="E115" i="51"/>
  <c r="C111" i="51"/>
  <c r="D111" i="51"/>
  <c r="C109" i="51"/>
  <c r="D109" i="51"/>
  <c r="C138" i="51"/>
  <c r="E138" i="51"/>
  <c r="C133" i="51"/>
  <c r="D133" i="51"/>
  <c r="C130" i="51"/>
  <c r="E130" i="51"/>
  <c r="C125" i="51"/>
  <c r="D125" i="51"/>
  <c r="C122" i="51"/>
  <c r="E122" i="51"/>
  <c r="C117" i="51"/>
  <c r="D117" i="51"/>
  <c r="C114" i="51"/>
  <c r="E114" i="51"/>
  <c r="C107" i="51"/>
  <c r="D107" i="51"/>
  <c r="C105" i="51"/>
  <c r="D105" i="51"/>
  <c r="C91" i="51"/>
  <c r="D91" i="51"/>
  <c r="C89" i="51"/>
  <c r="D89" i="51"/>
  <c r="C103" i="51"/>
  <c r="D103" i="51"/>
  <c r="C101" i="51"/>
  <c r="D101" i="51"/>
  <c r="D84" i="51"/>
  <c r="C84" i="51"/>
  <c r="D81" i="51"/>
  <c r="E81" i="51"/>
  <c r="D76" i="51"/>
  <c r="C76" i="51"/>
  <c r="D73" i="51"/>
  <c r="E73" i="51"/>
  <c r="D68" i="51"/>
  <c r="C68" i="51"/>
  <c r="D65" i="51"/>
  <c r="E65" i="51"/>
  <c r="D60" i="51"/>
  <c r="C60" i="51"/>
  <c r="D50" i="51"/>
  <c r="C50" i="51"/>
  <c r="D48" i="51"/>
  <c r="C48" i="51"/>
  <c r="D34" i="51"/>
  <c r="C34" i="51"/>
  <c r="D32" i="51"/>
  <c r="C32" i="51"/>
  <c r="E110" i="51"/>
  <c r="E106" i="51"/>
  <c r="E102" i="51"/>
  <c r="E98" i="51"/>
  <c r="E94" i="51"/>
  <c r="E90" i="51"/>
  <c r="E86" i="51"/>
  <c r="D85" i="51"/>
  <c r="E85" i="51"/>
  <c r="D80" i="51"/>
  <c r="C80" i="51"/>
  <c r="E78" i="51"/>
  <c r="D77" i="51"/>
  <c r="E77" i="51"/>
  <c r="D72" i="51"/>
  <c r="C72" i="51"/>
  <c r="E70" i="51"/>
  <c r="D69" i="51"/>
  <c r="E69" i="51"/>
  <c r="D64" i="51"/>
  <c r="C64" i="51"/>
  <c r="E62" i="51"/>
  <c r="D61" i="51"/>
  <c r="E61" i="51"/>
  <c r="D56" i="51"/>
  <c r="C56" i="51"/>
  <c r="D42" i="51"/>
  <c r="C42" i="51"/>
  <c r="D40" i="51"/>
  <c r="C40" i="51"/>
  <c r="D26" i="51"/>
  <c r="C26" i="51"/>
  <c r="D24" i="51"/>
  <c r="C24" i="51"/>
  <c r="E57" i="51"/>
  <c r="E53" i="51"/>
  <c r="E49" i="51"/>
  <c r="E45" i="51"/>
  <c r="E41" i="51"/>
  <c r="E37" i="51"/>
  <c r="E33" i="51"/>
  <c r="E29" i="51"/>
  <c r="E25" i="51"/>
  <c r="E21" i="51"/>
  <c r="E446" i="51"/>
  <c r="D446" i="51"/>
  <c r="C446" i="51"/>
  <c r="C611" i="51"/>
  <c r="E611" i="51"/>
  <c r="D611" i="51"/>
  <c r="C972" i="51"/>
  <c r="E972" i="51"/>
  <c r="D972" i="51"/>
  <c r="D1335" i="51"/>
  <c r="E1335" i="51"/>
  <c r="C1335" i="51"/>
  <c r="D1399" i="51"/>
  <c r="E1399" i="51"/>
  <c r="C1399" i="51"/>
  <c r="E3692" i="51"/>
  <c r="D3692" i="51"/>
  <c r="C3692" i="51"/>
  <c r="C3696" i="51"/>
  <c r="E3696" i="51"/>
  <c r="D3696" i="51"/>
  <c r="D3700" i="51"/>
  <c r="C3700" i="51"/>
  <c r="E3700" i="51"/>
  <c r="E3704" i="51"/>
  <c r="D3704" i="51"/>
  <c r="C3704" i="51"/>
  <c r="E3708" i="51"/>
  <c r="D3708" i="51"/>
  <c r="C3708" i="51"/>
  <c r="D3712" i="51"/>
  <c r="C3712" i="51"/>
  <c r="E3712" i="51"/>
  <c r="D3716" i="51"/>
  <c r="C3716" i="51"/>
  <c r="E3716" i="51"/>
  <c r="C3720" i="51"/>
  <c r="E3720" i="51"/>
  <c r="D3720" i="51"/>
  <c r="D3724" i="51"/>
  <c r="C3724" i="51"/>
  <c r="E3724" i="51"/>
  <c r="D3728" i="51"/>
  <c r="E3728" i="51"/>
  <c r="C3728" i="51"/>
  <c r="D3732" i="51"/>
  <c r="E3732" i="51"/>
  <c r="C3732" i="51"/>
  <c r="C3736" i="51"/>
  <c r="E3736" i="51"/>
  <c r="D3736" i="51"/>
  <c r="C3740" i="51"/>
  <c r="E3740" i="51"/>
  <c r="D3740" i="51"/>
  <c r="C3744" i="51"/>
  <c r="E3744" i="51"/>
  <c r="D3744" i="51"/>
  <c r="E3748" i="51"/>
  <c r="D3748" i="51"/>
  <c r="C3748" i="51"/>
  <c r="D3752" i="51"/>
  <c r="C3752" i="51"/>
  <c r="E3752" i="51"/>
  <c r="E3756" i="51"/>
  <c r="D3756" i="51"/>
  <c r="C3756" i="51"/>
  <c r="D3760" i="51"/>
  <c r="C3760" i="51"/>
  <c r="E3760" i="51"/>
  <c r="D3764" i="51"/>
  <c r="C3764" i="51"/>
  <c r="E3764" i="51"/>
  <c r="D3768" i="51"/>
  <c r="E3768" i="51"/>
  <c r="C3768" i="51"/>
  <c r="D3772" i="51"/>
  <c r="E3772" i="51"/>
  <c r="C3772" i="51"/>
  <c r="C3776" i="51"/>
  <c r="E3776" i="51"/>
  <c r="D3776" i="51"/>
  <c r="D3780" i="51"/>
  <c r="C3780" i="51"/>
  <c r="E3780" i="51"/>
  <c r="D3784" i="51"/>
  <c r="E3784" i="51"/>
  <c r="C3784" i="51"/>
  <c r="C3788" i="51"/>
  <c r="E3788" i="51"/>
  <c r="D3788" i="51"/>
  <c r="D3792" i="51"/>
  <c r="C3792" i="51"/>
  <c r="E3792" i="51"/>
  <c r="D3796" i="51"/>
  <c r="C3796" i="51"/>
  <c r="E3796" i="51"/>
  <c r="D3800" i="51"/>
  <c r="C3800" i="51"/>
  <c r="E3800" i="51"/>
  <c r="C3804" i="51"/>
  <c r="E3804" i="51"/>
  <c r="D3804" i="51"/>
  <c r="C3808" i="51"/>
  <c r="E3808" i="51"/>
  <c r="D3808" i="51"/>
  <c r="C3812" i="51"/>
  <c r="E3812" i="51"/>
  <c r="D3812" i="51"/>
  <c r="D3816" i="51"/>
  <c r="C3816" i="51"/>
  <c r="E3816" i="51"/>
  <c r="D3820" i="51"/>
  <c r="C3820" i="51"/>
  <c r="E3820" i="51"/>
  <c r="D3824" i="51"/>
  <c r="C3824" i="51"/>
  <c r="E3824" i="51"/>
  <c r="C3828" i="51"/>
  <c r="E3828" i="51"/>
  <c r="D3828" i="51"/>
  <c r="D3832" i="51"/>
  <c r="E3832" i="51"/>
  <c r="C3832" i="51"/>
  <c r="C3836" i="51"/>
  <c r="E3836" i="51"/>
  <c r="D3836" i="51"/>
  <c r="E3840" i="51"/>
  <c r="D3840" i="51"/>
  <c r="C3840" i="51"/>
  <c r="C3844" i="51"/>
  <c r="E3844" i="51"/>
  <c r="D3844" i="51"/>
  <c r="D3848" i="51"/>
  <c r="E3848" i="51"/>
  <c r="C3848" i="51"/>
  <c r="D3852" i="51"/>
  <c r="C3852" i="51"/>
  <c r="E3852" i="51"/>
  <c r="D3856" i="51"/>
  <c r="C3856" i="51"/>
  <c r="E3856" i="51"/>
  <c r="D3860" i="51"/>
  <c r="C3860" i="51"/>
  <c r="E3860" i="51"/>
  <c r="C3864" i="51"/>
  <c r="E3864" i="51"/>
  <c r="D3864" i="51"/>
  <c r="D3868" i="51"/>
  <c r="C3868" i="51"/>
  <c r="E3868" i="51"/>
  <c r="C3872" i="51"/>
  <c r="E3872" i="51"/>
  <c r="D3872" i="51"/>
  <c r="C3876" i="51"/>
  <c r="E3876" i="51"/>
  <c r="D3876" i="51"/>
  <c r="D3880" i="51"/>
  <c r="E3880" i="51"/>
  <c r="C3880" i="51"/>
  <c r="C3884" i="51"/>
  <c r="E3884" i="51"/>
  <c r="D3884" i="51"/>
  <c r="C3888" i="51"/>
  <c r="E3888" i="51"/>
  <c r="D3888" i="51"/>
  <c r="C3892" i="51"/>
  <c r="E3892" i="51"/>
  <c r="D3892" i="51"/>
  <c r="C3896" i="51"/>
  <c r="E3896" i="51"/>
  <c r="D3896" i="51"/>
  <c r="E3900" i="51"/>
  <c r="D3900" i="51"/>
  <c r="C3900" i="51"/>
  <c r="E3904" i="51"/>
  <c r="D3904" i="51"/>
  <c r="C3904" i="51"/>
  <c r="D3908" i="51"/>
  <c r="C3908" i="51"/>
  <c r="E3908" i="51"/>
  <c r="C3912" i="51"/>
  <c r="E3912" i="51"/>
  <c r="D3912" i="51"/>
  <c r="C3916" i="51"/>
  <c r="E3916" i="51"/>
  <c r="D3916" i="51"/>
  <c r="D3920" i="51"/>
  <c r="E3920" i="51"/>
  <c r="C3920" i="51"/>
  <c r="C3924" i="51"/>
  <c r="E3924" i="51"/>
  <c r="D3924" i="51"/>
  <c r="C3928" i="51"/>
  <c r="E3928" i="51"/>
  <c r="D3928" i="51"/>
  <c r="D3932" i="51"/>
  <c r="C3932" i="51"/>
  <c r="E3932" i="51"/>
  <c r="C3936" i="51"/>
  <c r="E3936" i="51"/>
  <c r="D3936" i="51"/>
  <c r="D3940" i="51"/>
  <c r="C3940" i="51"/>
  <c r="E3940" i="51"/>
  <c r="C3944" i="51"/>
  <c r="E3944" i="51"/>
  <c r="D3944" i="51"/>
  <c r="D3948" i="51"/>
  <c r="E3948" i="51"/>
  <c r="C3948" i="51"/>
  <c r="E3952" i="51"/>
  <c r="D3952" i="51"/>
  <c r="C3952" i="51"/>
  <c r="D3956" i="51"/>
  <c r="E3956" i="51"/>
  <c r="C3956" i="51"/>
  <c r="D3960" i="51"/>
  <c r="C3960" i="51"/>
  <c r="E3960" i="51"/>
  <c r="E3964" i="51"/>
  <c r="D3964" i="51"/>
  <c r="C3964" i="51"/>
  <c r="D3968" i="51"/>
  <c r="E3968" i="51"/>
  <c r="C3968" i="51"/>
  <c r="D3972" i="51"/>
  <c r="C3972" i="51"/>
  <c r="E3972" i="51"/>
  <c r="D3976" i="51"/>
  <c r="C3976" i="51"/>
  <c r="E3976" i="51"/>
  <c r="E3980" i="51"/>
  <c r="D3980" i="51"/>
  <c r="C3980" i="51"/>
  <c r="D3984" i="51"/>
  <c r="C3984" i="51"/>
  <c r="E3984" i="51"/>
  <c r="D3988" i="51"/>
  <c r="C3988" i="51"/>
  <c r="E3988" i="51"/>
  <c r="D3992" i="51"/>
  <c r="C3992" i="51"/>
  <c r="E3992" i="51"/>
  <c r="C3996" i="51"/>
  <c r="E3996" i="51"/>
  <c r="D3996" i="51"/>
  <c r="D4000" i="51"/>
  <c r="C4000" i="51"/>
  <c r="E4000" i="51"/>
  <c r="E4004" i="51"/>
  <c r="D4004" i="51"/>
  <c r="C4004" i="51"/>
  <c r="E4008" i="51"/>
  <c r="D4008" i="51"/>
  <c r="C4008" i="51"/>
  <c r="C4012" i="51"/>
  <c r="E4012" i="51"/>
  <c r="D4012" i="51"/>
  <c r="D4016" i="51"/>
  <c r="C4016" i="51"/>
  <c r="E4016" i="51"/>
  <c r="C4020" i="51"/>
  <c r="E4020" i="51"/>
  <c r="D4020" i="51"/>
  <c r="D4024" i="51"/>
  <c r="C4024" i="51"/>
  <c r="E4024" i="51"/>
  <c r="D4028" i="51"/>
  <c r="C4028" i="51"/>
  <c r="E4028" i="51"/>
  <c r="C4032" i="51"/>
  <c r="E4032" i="51"/>
  <c r="D4032" i="51"/>
  <c r="D4036" i="51"/>
  <c r="E4036" i="51"/>
  <c r="C4036" i="51"/>
  <c r="E4040" i="51"/>
  <c r="D4040" i="51"/>
  <c r="C4040" i="51"/>
  <c r="D4044" i="51"/>
  <c r="E4044" i="51"/>
  <c r="C4044" i="51"/>
  <c r="D4048" i="51"/>
  <c r="C4048" i="51"/>
  <c r="E4048" i="51"/>
  <c r="D4052" i="51"/>
  <c r="E4052" i="51"/>
  <c r="C4052" i="51"/>
  <c r="E4056" i="51"/>
  <c r="D4056" i="51"/>
  <c r="C4056" i="51"/>
  <c r="C4060" i="51"/>
  <c r="E4060" i="51"/>
  <c r="D4060" i="51"/>
  <c r="D4064" i="51"/>
  <c r="C4064" i="51"/>
  <c r="E4064" i="51"/>
  <c r="E4068" i="51"/>
  <c r="D4068" i="51"/>
  <c r="C4068" i="51"/>
  <c r="E4072" i="51"/>
  <c r="D4072" i="51"/>
  <c r="C4072" i="51"/>
  <c r="D4076" i="51"/>
  <c r="C4076" i="51"/>
  <c r="E4076" i="51"/>
  <c r="D4080" i="51"/>
  <c r="E4080" i="51"/>
  <c r="C4080" i="51"/>
  <c r="D4084" i="51"/>
  <c r="E4084" i="51"/>
  <c r="C4084" i="51"/>
  <c r="D4088" i="51"/>
  <c r="E4088" i="51"/>
  <c r="C4088" i="51"/>
  <c r="D4092" i="51"/>
  <c r="C4092" i="51"/>
  <c r="E4092" i="51"/>
  <c r="D4096" i="51"/>
  <c r="C4096" i="51"/>
  <c r="E4096" i="51"/>
  <c r="D4100" i="51"/>
  <c r="C4100" i="51"/>
  <c r="E4100" i="51"/>
  <c r="D4104" i="51"/>
  <c r="C4104" i="51"/>
  <c r="E4104" i="51"/>
  <c r="E4108" i="51"/>
  <c r="D4108" i="51"/>
  <c r="C4108" i="51"/>
  <c r="D4112" i="51"/>
  <c r="C4112" i="51"/>
  <c r="E4112" i="51"/>
  <c r="D4116" i="51"/>
  <c r="C4116" i="51"/>
  <c r="E4116" i="51"/>
  <c r="E4120" i="51"/>
  <c r="D4120" i="51"/>
  <c r="C4120" i="51"/>
  <c r="C4124" i="51"/>
  <c r="E4124" i="51"/>
  <c r="D4124" i="51"/>
  <c r="C4128" i="51"/>
  <c r="E4128" i="51"/>
  <c r="D4128" i="51"/>
  <c r="D4132" i="51"/>
  <c r="C4132" i="51"/>
  <c r="E4132" i="51"/>
  <c r="D4136" i="51"/>
  <c r="E4136" i="51"/>
  <c r="C4136" i="51"/>
  <c r="C4140" i="51"/>
  <c r="E4140" i="51"/>
  <c r="D4140" i="51"/>
  <c r="E4144" i="51"/>
  <c r="D4144" i="51"/>
  <c r="C4144" i="51"/>
  <c r="C4148" i="51"/>
  <c r="E4148" i="51"/>
  <c r="D4148" i="51"/>
  <c r="C4152" i="51"/>
  <c r="E4152" i="51"/>
  <c r="D4152" i="51"/>
  <c r="D4156" i="51"/>
  <c r="C4156" i="51"/>
  <c r="E4156" i="51"/>
  <c r="C4160" i="51"/>
  <c r="E4160" i="51"/>
  <c r="D4160" i="51"/>
  <c r="E4164" i="51"/>
  <c r="D4164" i="51"/>
  <c r="C4164" i="51"/>
  <c r="D4168" i="51"/>
  <c r="C4168" i="51"/>
  <c r="E4168" i="51"/>
  <c r="D4172" i="51"/>
  <c r="C4172" i="51"/>
  <c r="E4172" i="51"/>
  <c r="D4176" i="51"/>
  <c r="C4176" i="51"/>
  <c r="E4176" i="51"/>
  <c r="D4180" i="51"/>
  <c r="C4180" i="51"/>
  <c r="E4180" i="51"/>
  <c r="C4184" i="51"/>
  <c r="E4184" i="51"/>
  <c r="D4184" i="51"/>
  <c r="C4188" i="51"/>
  <c r="E4188" i="51"/>
  <c r="D4188" i="51"/>
  <c r="E4192" i="51"/>
  <c r="D4192" i="51"/>
  <c r="C4192" i="51"/>
  <c r="D4196" i="51"/>
  <c r="E4196" i="51"/>
  <c r="C4196" i="51"/>
  <c r="C4200" i="51"/>
  <c r="E4200" i="51"/>
  <c r="D4200" i="51"/>
  <c r="C4204" i="51"/>
  <c r="E4204" i="51"/>
  <c r="D4204" i="51"/>
  <c r="D4208" i="51"/>
  <c r="C4208" i="51"/>
  <c r="E4208" i="51"/>
  <c r="D4212" i="51"/>
  <c r="C4212" i="51"/>
  <c r="E4212" i="51"/>
  <c r="D4216" i="51"/>
  <c r="E4216" i="51"/>
  <c r="C4216" i="51"/>
  <c r="D4220" i="51"/>
  <c r="C4220" i="51"/>
  <c r="E4220" i="51"/>
  <c r="C4224" i="51"/>
  <c r="E4224" i="51"/>
  <c r="D4224" i="51"/>
  <c r="D4228" i="51"/>
  <c r="C4228" i="51"/>
  <c r="E4228" i="51"/>
  <c r="D4232" i="51"/>
  <c r="E4232" i="51"/>
  <c r="C4232" i="51"/>
  <c r="C4236" i="51"/>
  <c r="E4236" i="51"/>
  <c r="D4236" i="51"/>
  <c r="C4240" i="51"/>
  <c r="E4240" i="51"/>
  <c r="D4240" i="51"/>
  <c r="E4244" i="51"/>
  <c r="D4244" i="51"/>
  <c r="C4244" i="51"/>
  <c r="C4248" i="51"/>
  <c r="E4248" i="51"/>
  <c r="D4248" i="51"/>
  <c r="D4252" i="51"/>
  <c r="C4252" i="51"/>
  <c r="E4252" i="51"/>
  <c r="E4256" i="51"/>
  <c r="C4256" i="51"/>
  <c r="D4256" i="51"/>
  <c r="D4260" i="51"/>
  <c r="E4260" i="51"/>
  <c r="C4260" i="51"/>
  <c r="E4264" i="51"/>
  <c r="C4264" i="51"/>
  <c r="D4264" i="51"/>
  <c r="E4268" i="51"/>
  <c r="D4268" i="51"/>
  <c r="C4268" i="51"/>
  <c r="E4272" i="51"/>
  <c r="C4272" i="51"/>
  <c r="D4272" i="51"/>
  <c r="E4276" i="51"/>
  <c r="C4276" i="51"/>
  <c r="D4276" i="51"/>
  <c r="E4280" i="51"/>
  <c r="D4280" i="51"/>
  <c r="C4280" i="51"/>
  <c r="E4284" i="51"/>
  <c r="D4284" i="51"/>
  <c r="C4284" i="51"/>
  <c r="E4288" i="51"/>
  <c r="D4288" i="51"/>
  <c r="C4288" i="51"/>
  <c r="E4292" i="51"/>
  <c r="D4292" i="51"/>
  <c r="C4292" i="51"/>
  <c r="E4296" i="51"/>
  <c r="D4296" i="51"/>
  <c r="C4296" i="51"/>
  <c r="D4300" i="51"/>
  <c r="E4300" i="51"/>
  <c r="C4300" i="51"/>
  <c r="E4304" i="51"/>
  <c r="D4304" i="51"/>
  <c r="C4304" i="51"/>
  <c r="D4308" i="51"/>
  <c r="C4308" i="51"/>
  <c r="E4308" i="51"/>
  <c r="D4312" i="51"/>
  <c r="E4312" i="51"/>
  <c r="C4312" i="51"/>
  <c r="E4316" i="51"/>
  <c r="D4316" i="51"/>
  <c r="C4316" i="51"/>
  <c r="E4320" i="51"/>
  <c r="D4320" i="51"/>
  <c r="C4320" i="51"/>
  <c r="E4324" i="51"/>
  <c r="C4324" i="51"/>
  <c r="D4324" i="51"/>
  <c r="C4328" i="51"/>
  <c r="E4328" i="51"/>
  <c r="D4328" i="51"/>
  <c r="D4332" i="51"/>
  <c r="C4332" i="51"/>
  <c r="E4332" i="51"/>
  <c r="E4336" i="51"/>
  <c r="D4336" i="51"/>
  <c r="C4336" i="51"/>
  <c r="D4340" i="51"/>
  <c r="E4340" i="51"/>
  <c r="C4340" i="51"/>
  <c r="E4344" i="51"/>
  <c r="C4344" i="51"/>
  <c r="D4344" i="51"/>
  <c r="C4348" i="51"/>
  <c r="E4348" i="51"/>
  <c r="D4348" i="51"/>
  <c r="E4352" i="51"/>
  <c r="C4352" i="51"/>
  <c r="D4352" i="51"/>
  <c r="E4356" i="51"/>
  <c r="D4356" i="51"/>
  <c r="C4356" i="51"/>
  <c r="E4360" i="51"/>
  <c r="D4360" i="51"/>
  <c r="C4360" i="51"/>
  <c r="E4364" i="51"/>
  <c r="D4364" i="51"/>
  <c r="C4364" i="51"/>
  <c r="D4368" i="51"/>
  <c r="C4368" i="51"/>
  <c r="E4368" i="51"/>
  <c r="D4372" i="51"/>
  <c r="E4372" i="51"/>
  <c r="C4372" i="51"/>
  <c r="D4376" i="51"/>
  <c r="C4376" i="51"/>
  <c r="E4376" i="51"/>
  <c r="E4380" i="51"/>
  <c r="D4380" i="51"/>
  <c r="C4380" i="51"/>
  <c r="E4384" i="51"/>
  <c r="D4384" i="51"/>
  <c r="C4384" i="51"/>
  <c r="E4388" i="51"/>
  <c r="D4388" i="51"/>
  <c r="C4388" i="51"/>
  <c r="E4392" i="51"/>
  <c r="D4392" i="51"/>
  <c r="C4392" i="51"/>
  <c r="E4396" i="51"/>
  <c r="D4396" i="51"/>
  <c r="C4396" i="51"/>
  <c r="E4400" i="51"/>
  <c r="D4400" i="51"/>
  <c r="C4400" i="51"/>
  <c r="E4404" i="51"/>
  <c r="D4404" i="51"/>
  <c r="C4404" i="51"/>
  <c r="E4408" i="51"/>
  <c r="D4408" i="51"/>
  <c r="C4408" i="51"/>
  <c r="E4412" i="51"/>
  <c r="D4412" i="51"/>
  <c r="C4412" i="51"/>
  <c r="E4416" i="51"/>
  <c r="C4416" i="51"/>
  <c r="D4416" i="51"/>
  <c r="E4420" i="51"/>
  <c r="D4420" i="51"/>
  <c r="C4420" i="51"/>
  <c r="E4424" i="51"/>
  <c r="D4424" i="51"/>
  <c r="C4424" i="51"/>
  <c r="E4428" i="51"/>
  <c r="D4428" i="51"/>
  <c r="C4428" i="51"/>
  <c r="E4432" i="51"/>
  <c r="D4432" i="51"/>
  <c r="C4432" i="51"/>
  <c r="E4436" i="51"/>
  <c r="C4436" i="51"/>
  <c r="D4436" i="51"/>
  <c r="E4440" i="51"/>
  <c r="D4440" i="51"/>
  <c r="C4440" i="51"/>
  <c r="E4444" i="51"/>
  <c r="D4444" i="51"/>
  <c r="C4444" i="51"/>
  <c r="E4448" i="51"/>
  <c r="D4448" i="51"/>
  <c r="C4448" i="51"/>
  <c r="E4452" i="51"/>
  <c r="C4452" i="51"/>
  <c r="D4452" i="51"/>
  <c r="E4456" i="51"/>
  <c r="C4456" i="51"/>
  <c r="D4456" i="51"/>
  <c r="E4460" i="51"/>
  <c r="D4460" i="51"/>
  <c r="C4460" i="51"/>
  <c r="E4464" i="51"/>
  <c r="D4464" i="51"/>
  <c r="C4464" i="51"/>
  <c r="E4468" i="51"/>
  <c r="D4468" i="51"/>
  <c r="C4468" i="51"/>
  <c r="E4472" i="51"/>
  <c r="D4472" i="51"/>
  <c r="C4472" i="51"/>
  <c r="E4476" i="51"/>
  <c r="C4476" i="51"/>
  <c r="D4476" i="51"/>
  <c r="E4480" i="51"/>
  <c r="C4480" i="51"/>
  <c r="D4480" i="51"/>
  <c r="E4484" i="51"/>
  <c r="D4484" i="51"/>
  <c r="C4484" i="51"/>
  <c r="C4488" i="51"/>
  <c r="E4488" i="51"/>
  <c r="D4488" i="51"/>
  <c r="E4492" i="51"/>
  <c r="C4492" i="51"/>
  <c r="D4492" i="51"/>
  <c r="E4496" i="51"/>
  <c r="D4496" i="51"/>
  <c r="C4496" i="51"/>
  <c r="E4500" i="51"/>
  <c r="D4500" i="51"/>
  <c r="C4500" i="51"/>
  <c r="E493" i="51"/>
  <c r="D493" i="51"/>
  <c r="C493" i="51"/>
  <c r="D1167" i="51"/>
  <c r="C1167" i="51"/>
  <c r="E1167" i="51"/>
  <c r="D1231" i="51"/>
  <c r="C1231" i="51"/>
  <c r="E1231" i="51"/>
  <c r="D1304" i="51"/>
  <c r="E1304" i="51"/>
  <c r="C1304" i="51"/>
  <c r="D1411" i="51"/>
  <c r="E1411" i="51"/>
  <c r="C1411" i="51"/>
  <c r="D1379" i="51"/>
  <c r="E1379" i="51"/>
  <c r="C1379" i="51"/>
  <c r="D1347" i="51"/>
  <c r="E1347" i="51"/>
  <c r="C1347" i="51"/>
  <c r="D1315" i="51"/>
  <c r="E1315" i="51"/>
  <c r="C1315" i="51"/>
  <c r="C903" i="51"/>
  <c r="E903" i="51"/>
  <c r="C588" i="51"/>
  <c r="E588" i="51"/>
  <c r="D588" i="51"/>
  <c r="E3689" i="51"/>
  <c r="C3689" i="51"/>
  <c r="D3689" i="51"/>
  <c r="E3685" i="51"/>
  <c r="D3685" i="51"/>
  <c r="C3685" i="51"/>
  <c r="E3681" i="51"/>
  <c r="D3681" i="51"/>
  <c r="C3681" i="51"/>
  <c r="E3677" i="51"/>
  <c r="D3677" i="51"/>
  <c r="C3677" i="51"/>
  <c r="E3673" i="51"/>
  <c r="C3673" i="51"/>
  <c r="D3673" i="51"/>
  <c r="E3669" i="51"/>
  <c r="C3669" i="51"/>
  <c r="D3669" i="51"/>
  <c r="E3665" i="51"/>
  <c r="C3665" i="51"/>
  <c r="D3665" i="51"/>
  <c r="E3661" i="51"/>
  <c r="C3661" i="51"/>
  <c r="D3661" i="51"/>
  <c r="E3657" i="51"/>
  <c r="C3657" i="51"/>
  <c r="D3657" i="51"/>
  <c r="E3653" i="51"/>
  <c r="C3653" i="51"/>
  <c r="D3653" i="51"/>
  <c r="E3649" i="51"/>
  <c r="C3649" i="51"/>
  <c r="D3649" i="51"/>
  <c r="E3645" i="51"/>
  <c r="C3645" i="51"/>
  <c r="D3645" i="51"/>
  <c r="E3641" i="51"/>
  <c r="C3641" i="51"/>
  <c r="D3641" i="51"/>
  <c r="E3637" i="51"/>
  <c r="C3637" i="51"/>
  <c r="D3637" i="51"/>
  <c r="E3633" i="51"/>
  <c r="D3633" i="51"/>
  <c r="C3633" i="51"/>
  <c r="E3629" i="51"/>
  <c r="D3629" i="51"/>
  <c r="C3629" i="51"/>
  <c r="E3625" i="51"/>
  <c r="D3625" i="51"/>
  <c r="C3625" i="51"/>
  <c r="E3621" i="51"/>
  <c r="D3621" i="51"/>
  <c r="C3621" i="51"/>
  <c r="E3617" i="51"/>
  <c r="D3617" i="51"/>
  <c r="C3617" i="51"/>
  <c r="E3613" i="51"/>
  <c r="D3613" i="51"/>
  <c r="C3613" i="51"/>
  <c r="E3609" i="51"/>
  <c r="C3609" i="51"/>
  <c r="D3609" i="51"/>
  <c r="E3605" i="51"/>
  <c r="C3605" i="51"/>
  <c r="D3605" i="51"/>
  <c r="E3601" i="51"/>
  <c r="C3601" i="51"/>
  <c r="D3601" i="51"/>
  <c r="E3597" i="51"/>
  <c r="D3597" i="51"/>
  <c r="C3597" i="51"/>
  <c r="E3593" i="51"/>
  <c r="D3593" i="51"/>
  <c r="C3593" i="51"/>
  <c r="E3589" i="51"/>
  <c r="D3589" i="51"/>
  <c r="C3589" i="51"/>
  <c r="E3585" i="51"/>
  <c r="D3585" i="51"/>
  <c r="C3585" i="51"/>
  <c r="E3581" i="51"/>
  <c r="D3581" i="51"/>
  <c r="C3581" i="51"/>
  <c r="E3577" i="51"/>
  <c r="C3577" i="51"/>
  <c r="D3577" i="51"/>
  <c r="E3573" i="51"/>
  <c r="C3573" i="51"/>
  <c r="D3573" i="51"/>
  <c r="E3569" i="51"/>
  <c r="C3569" i="51"/>
  <c r="D3569" i="51"/>
  <c r="E3565" i="51"/>
  <c r="C3565" i="51"/>
  <c r="D3565" i="51"/>
  <c r="E3561" i="51"/>
  <c r="C3561" i="51"/>
  <c r="D3561" i="51"/>
  <c r="E3557" i="51"/>
  <c r="C3557" i="51"/>
  <c r="D3557" i="51"/>
  <c r="E3553" i="51"/>
  <c r="C3553" i="51"/>
  <c r="D3553" i="51"/>
  <c r="E3549" i="51"/>
  <c r="C3549" i="51"/>
  <c r="D3549" i="51"/>
  <c r="E3545" i="51"/>
  <c r="C3545" i="51"/>
  <c r="D3545" i="51"/>
  <c r="E3541" i="51"/>
  <c r="D3541" i="51"/>
  <c r="C3541" i="51"/>
  <c r="E3537" i="51"/>
  <c r="D3537" i="51"/>
  <c r="C3537" i="51"/>
  <c r="E3533" i="51"/>
  <c r="D3533" i="51"/>
  <c r="C3533" i="51"/>
  <c r="E3529" i="51"/>
  <c r="D3529" i="51"/>
  <c r="C3529" i="51"/>
  <c r="E3525" i="51"/>
  <c r="D3525" i="51"/>
  <c r="C3525" i="51"/>
  <c r="E3521" i="51"/>
  <c r="D3521" i="51"/>
  <c r="C3521" i="51"/>
  <c r="E3517" i="51"/>
  <c r="D3517" i="51"/>
  <c r="C3517" i="51"/>
  <c r="E3513" i="51"/>
  <c r="D3513" i="51"/>
  <c r="C3513" i="51"/>
  <c r="E3509" i="51"/>
  <c r="D3509" i="51"/>
  <c r="C3509" i="51"/>
  <c r="E3505" i="51"/>
  <c r="D3505" i="51"/>
  <c r="C3505" i="51"/>
  <c r="E3501" i="51"/>
  <c r="D3501" i="51"/>
  <c r="C3501" i="51"/>
  <c r="E3497" i="51"/>
  <c r="D3497" i="51"/>
  <c r="C3497" i="51"/>
  <c r="E3493" i="51"/>
  <c r="C3493" i="51"/>
  <c r="D3493" i="51"/>
  <c r="E3489" i="51"/>
  <c r="C3489" i="51"/>
  <c r="D3489" i="51"/>
  <c r="E3485" i="51"/>
  <c r="C3485" i="51"/>
  <c r="D3485" i="51"/>
  <c r="E3481" i="51"/>
  <c r="C3481" i="51"/>
  <c r="D3481" i="51"/>
  <c r="E3477" i="51"/>
  <c r="C3477" i="51"/>
  <c r="D3477" i="51"/>
  <c r="E3473" i="51"/>
  <c r="C3473" i="51"/>
  <c r="D3473" i="51"/>
  <c r="E3469" i="51"/>
  <c r="C3469" i="51"/>
  <c r="D3469" i="51"/>
  <c r="E3465" i="51"/>
  <c r="C3465" i="51"/>
  <c r="D3465" i="51"/>
  <c r="E3461" i="51"/>
  <c r="C3461" i="51"/>
  <c r="D3461" i="51"/>
  <c r="E3457" i="51"/>
  <c r="C3457" i="51"/>
  <c r="D3457" i="51"/>
  <c r="E3453" i="51"/>
  <c r="D3453" i="51"/>
  <c r="C3453" i="51"/>
  <c r="E3449" i="51"/>
  <c r="D3449" i="51"/>
  <c r="C3449" i="51"/>
  <c r="E3445" i="51"/>
  <c r="D3445" i="51"/>
  <c r="C3445" i="51"/>
  <c r="E3441" i="51"/>
  <c r="D3441" i="51"/>
  <c r="C3441" i="51"/>
  <c r="E3437" i="51"/>
  <c r="D3437" i="51"/>
  <c r="C3437" i="51"/>
  <c r="E3433" i="51"/>
  <c r="D3433" i="51"/>
  <c r="C3433" i="51"/>
  <c r="E3429" i="51"/>
  <c r="D3429" i="51"/>
  <c r="C3429" i="51"/>
  <c r="E3425" i="51"/>
  <c r="D3425" i="51"/>
  <c r="C3425" i="51"/>
  <c r="E3421" i="51"/>
  <c r="D3421" i="51"/>
  <c r="C3421" i="51"/>
  <c r="E3417" i="51"/>
  <c r="D3417" i="51"/>
  <c r="C3417" i="51"/>
  <c r="E3413" i="51"/>
  <c r="D3413" i="51"/>
  <c r="C3413" i="51"/>
  <c r="E3409" i="51"/>
  <c r="D3409" i="51"/>
  <c r="C3409" i="51"/>
  <c r="E3405" i="51"/>
  <c r="D3405" i="51"/>
  <c r="C3405" i="51"/>
  <c r="E3401" i="51"/>
  <c r="D3401" i="51"/>
  <c r="C3401" i="51"/>
  <c r="E3397" i="51"/>
  <c r="D3397" i="51"/>
  <c r="C3397" i="51"/>
  <c r="E3393" i="51"/>
  <c r="D3393" i="51"/>
  <c r="C3393" i="51"/>
  <c r="E3389" i="51"/>
  <c r="D3389" i="51"/>
  <c r="C3389" i="51"/>
  <c r="E3385" i="51"/>
  <c r="D3385" i="51"/>
  <c r="C3385" i="51"/>
  <c r="E3381" i="51"/>
  <c r="D3381" i="51"/>
  <c r="C3381" i="51"/>
  <c r="E3377" i="51"/>
  <c r="D3377" i="51"/>
  <c r="C3377" i="51"/>
  <c r="E3373" i="51"/>
  <c r="D3373" i="51"/>
  <c r="C3373" i="51"/>
  <c r="E3369" i="51"/>
  <c r="C3369" i="51"/>
  <c r="D3369" i="51"/>
  <c r="E3365" i="51"/>
  <c r="C3365" i="51"/>
  <c r="D3365" i="51"/>
  <c r="E3361" i="51"/>
  <c r="C3361" i="51"/>
  <c r="D3361" i="51"/>
  <c r="E3357" i="51"/>
  <c r="C3357" i="51"/>
  <c r="D3357" i="51"/>
  <c r="E3353" i="51"/>
  <c r="C3353" i="51"/>
  <c r="D3353" i="51"/>
  <c r="E3349" i="51"/>
  <c r="C3349" i="51"/>
  <c r="D3349" i="51"/>
  <c r="E3345" i="51"/>
  <c r="D3345" i="51"/>
  <c r="C3345" i="51"/>
  <c r="E3341" i="51"/>
  <c r="D3341" i="51"/>
  <c r="C3341" i="51"/>
  <c r="E3337" i="51"/>
  <c r="D3337" i="51"/>
  <c r="C3337" i="51"/>
  <c r="E3333" i="51"/>
  <c r="D3333" i="51"/>
  <c r="C3333" i="51"/>
  <c r="E3329" i="51"/>
  <c r="D3329" i="51"/>
  <c r="C3329" i="51"/>
  <c r="E3325" i="51"/>
  <c r="D3325" i="51"/>
  <c r="C3325" i="51"/>
  <c r="E3321" i="51"/>
  <c r="D3321" i="51"/>
  <c r="C3321" i="51"/>
  <c r="E3317" i="51"/>
  <c r="D3317" i="51"/>
  <c r="C3317" i="51"/>
  <c r="E3313" i="51"/>
  <c r="D3313" i="51"/>
  <c r="C3313" i="51"/>
  <c r="E3309" i="51"/>
  <c r="D3309" i="51"/>
  <c r="C3309" i="51"/>
  <c r="E3305" i="51"/>
  <c r="D3305" i="51"/>
  <c r="C3305" i="51"/>
  <c r="E3301" i="51"/>
  <c r="C3301" i="51"/>
  <c r="D3301" i="51"/>
  <c r="E3297" i="51"/>
  <c r="C3297" i="51"/>
  <c r="D3297" i="51"/>
  <c r="E3293" i="51"/>
  <c r="C3293" i="51"/>
  <c r="D3293" i="51"/>
  <c r="E3289" i="51"/>
  <c r="D3289" i="51"/>
  <c r="C3289" i="51"/>
  <c r="E3285" i="51"/>
  <c r="D3285" i="51"/>
  <c r="C3285" i="51"/>
  <c r="E3281" i="51"/>
  <c r="D3281" i="51"/>
  <c r="C3281" i="51"/>
  <c r="E3277" i="51"/>
  <c r="C3277" i="51"/>
  <c r="D3277" i="51"/>
  <c r="E3273" i="51"/>
  <c r="C3273" i="51"/>
  <c r="D3273" i="51"/>
  <c r="E3269" i="51"/>
  <c r="C3269" i="51"/>
  <c r="D3269" i="51"/>
  <c r="E3265" i="51"/>
  <c r="C3265" i="51"/>
  <c r="D3265" i="51"/>
  <c r="E3261" i="51"/>
  <c r="D3261" i="51"/>
  <c r="C3261" i="51"/>
  <c r="E3257" i="51"/>
  <c r="C3257" i="51"/>
  <c r="D3257" i="51"/>
  <c r="E3253" i="51"/>
  <c r="C3253" i="51"/>
  <c r="D3253" i="51"/>
  <c r="E3249" i="51"/>
  <c r="C3249" i="51"/>
  <c r="D3249" i="51"/>
  <c r="E3245" i="51"/>
  <c r="C3245" i="51"/>
  <c r="D3245" i="51"/>
  <c r="E3241" i="51"/>
  <c r="C3241" i="51"/>
  <c r="D3241" i="51"/>
  <c r="E3237" i="51"/>
  <c r="D3237" i="51"/>
  <c r="C3237" i="51"/>
  <c r="E3233" i="51"/>
  <c r="D3233" i="51"/>
  <c r="C3233" i="51"/>
  <c r="E3229" i="51"/>
  <c r="D3229" i="51"/>
  <c r="C3229" i="51"/>
  <c r="E3225" i="51"/>
  <c r="D3225" i="51"/>
  <c r="C3225" i="51"/>
  <c r="E3221" i="51"/>
  <c r="D3221" i="51"/>
  <c r="C3221" i="51"/>
  <c r="E3217" i="51"/>
  <c r="D3217" i="51"/>
  <c r="C3217" i="51"/>
  <c r="E3213" i="51"/>
  <c r="D3213" i="51"/>
  <c r="C3213" i="51"/>
  <c r="E3209" i="51"/>
  <c r="D3209" i="51"/>
  <c r="C3209" i="51"/>
  <c r="E3205" i="51"/>
  <c r="D3205" i="51"/>
  <c r="C3205" i="51"/>
  <c r="E3201" i="51"/>
  <c r="D3201" i="51"/>
  <c r="C3201" i="51"/>
  <c r="E3197" i="51"/>
  <c r="D3197" i="51"/>
  <c r="C3197" i="51"/>
  <c r="E3193" i="51"/>
  <c r="D3193" i="51"/>
  <c r="C3193" i="51"/>
  <c r="E3189" i="51"/>
  <c r="D3189" i="51"/>
  <c r="C3189" i="51"/>
  <c r="E3185" i="51"/>
  <c r="D3185" i="51"/>
  <c r="C3185" i="51"/>
  <c r="E3181" i="51"/>
  <c r="D3181" i="51"/>
  <c r="C3181" i="51"/>
  <c r="E3177" i="51"/>
  <c r="D3177" i="51"/>
  <c r="C3177" i="51"/>
  <c r="E3173" i="51"/>
  <c r="D3173" i="51"/>
  <c r="C3173" i="51"/>
  <c r="E3169" i="51"/>
  <c r="D3169" i="51"/>
  <c r="C3169" i="51"/>
  <c r="E3165" i="51"/>
  <c r="D3165" i="51"/>
  <c r="C3165" i="51"/>
  <c r="E3161" i="51"/>
  <c r="C3161" i="51"/>
  <c r="D3161" i="51"/>
  <c r="E3157" i="51"/>
  <c r="D3157" i="51"/>
  <c r="C3157" i="51"/>
  <c r="E3153" i="51"/>
  <c r="C3153" i="51"/>
  <c r="D3153" i="51"/>
  <c r="E3149" i="51"/>
  <c r="C3149" i="51"/>
  <c r="D3149" i="51"/>
  <c r="E3145" i="51"/>
  <c r="C3145" i="51"/>
  <c r="D3145" i="51"/>
  <c r="E3141" i="51"/>
  <c r="C3141" i="51"/>
  <c r="D3141" i="51"/>
  <c r="E3137" i="51"/>
  <c r="C3137" i="51"/>
  <c r="D3137" i="51"/>
  <c r="E3133" i="51"/>
  <c r="C3133" i="51"/>
  <c r="D3133" i="51"/>
  <c r="E3129" i="51"/>
  <c r="C3129" i="51"/>
  <c r="D3129" i="51"/>
  <c r="E3125" i="51"/>
  <c r="D3125" i="51"/>
  <c r="C3125" i="51"/>
  <c r="E3121" i="51"/>
  <c r="D3121" i="51"/>
  <c r="C3121" i="51"/>
  <c r="E3117" i="51"/>
  <c r="C3117" i="51"/>
  <c r="D3117" i="51"/>
  <c r="E3113" i="51"/>
  <c r="C3113" i="51"/>
  <c r="D3113" i="51"/>
  <c r="E3109" i="51"/>
  <c r="C3109" i="51"/>
  <c r="D3109" i="51"/>
  <c r="E3105" i="51"/>
  <c r="C3105" i="51"/>
  <c r="D3105" i="51"/>
  <c r="E3101" i="51"/>
  <c r="C3101" i="51"/>
  <c r="D3101" i="51"/>
  <c r="E3097" i="51"/>
  <c r="C3097" i="51"/>
  <c r="D3097" i="51"/>
  <c r="E3093" i="51"/>
  <c r="C3093" i="51"/>
  <c r="D3093" i="51"/>
  <c r="E3089" i="51"/>
  <c r="D3089" i="51"/>
  <c r="C3089" i="51"/>
  <c r="E3085" i="51"/>
  <c r="D3085" i="51"/>
  <c r="C3085" i="51"/>
  <c r="E3081" i="51"/>
  <c r="D3081" i="51"/>
  <c r="C3081" i="51"/>
  <c r="E3077" i="51"/>
  <c r="C3077" i="51"/>
  <c r="D3077" i="51"/>
  <c r="E3073" i="51"/>
  <c r="C3073" i="51"/>
  <c r="D3073" i="51"/>
  <c r="E3069" i="51"/>
  <c r="C3069" i="51"/>
  <c r="D3069" i="51"/>
  <c r="E3065" i="51"/>
  <c r="C3065" i="51"/>
  <c r="D3065" i="51"/>
  <c r="E3061" i="51"/>
  <c r="D3061" i="51"/>
  <c r="C3061" i="51"/>
  <c r="E3057" i="51"/>
  <c r="D3057" i="51"/>
  <c r="C3057" i="51"/>
  <c r="E3053" i="51"/>
  <c r="D3053" i="51"/>
  <c r="C3053" i="51"/>
  <c r="E3049" i="51"/>
  <c r="C3049" i="51"/>
  <c r="D3049" i="51"/>
  <c r="E3045" i="51"/>
  <c r="C3045" i="51"/>
  <c r="D3045" i="51"/>
  <c r="E3041" i="51"/>
  <c r="C3041" i="51"/>
  <c r="D3041" i="51"/>
  <c r="E3037" i="51"/>
  <c r="C3037" i="51"/>
  <c r="D3037" i="51"/>
  <c r="E3033" i="51"/>
  <c r="D3033" i="51"/>
  <c r="C3033" i="51"/>
  <c r="E3029" i="51"/>
  <c r="C3029" i="51"/>
  <c r="D3029" i="51"/>
  <c r="E3025" i="51"/>
  <c r="C3025" i="51"/>
  <c r="D3025" i="51"/>
  <c r="E3021" i="51"/>
  <c r="C3021" i="51"/>
  <c r="D3021" i="51"/>
  <c r="E3017" i="51"/>
  <c r="D3017" i="51"/>
  <c r="C3017" i="51"/>
  <c r="E3013" i="51"/>
  <c r="C3013" i="51"/>
  <c r="D3013" i="51"/>
  <c r="E3009" i="51"/>
  <c r="C3009" i="51"/>
  <c r="D3009" i="51"/>
  <c r="E3005" i="51"/>
  <c r="C3005" i="51"/>
  <c r="D3005" i="51"/>
  <c r="E3001" i="51"/>
  <c r="C3001" i="51"/>
  <c r="D3001" i="51"/>
  <c r="E2997" i="51"/>
  <c r="C2997" i="51"/>
  <c r="D2997" i="51"/>
  <c r="E2993" i="51"/>
  <c r="C2993" i="51"/>
  <c r="D2993" i="51"/>
  <c r="E2989" i="51"/>
  <c r="C2989" i="51"/>
  <c r="D2989" i="51"/>
  <c r="E2985" i="51"/>
  <c r="C2985" i="51"/>
  <c r="D2985" i="51"/>
  <c r="E2981" i="51"/>
  <c r="C2981" i="51"/>
  <c r="D2981" i="51"/>
  <c r="E2977" i="51"/>
  <c r="C2977" i="51"/>
  <c r="D2977" i="51"/>
  <c r="E2973" i="51"/>
  <c r="C2973" i="51"/>
  <c r="D2973" i="51"/>
  <c r="E2969" i="51"/>
  <c r="C2969" i="51"/>
  <c r="D2969" i="51"/>
  <c r="E2965" i="51"/>
  <c r="C2965" i="51"/>
  <c r="D2965" i="51"/>
  <c r="E2961" i="51"/>
  <c r="C2961" i="51"/>
  <c r="D2961" i="51"/>
  <c r="E2957" i="51"/>
  <c r="C2957" i="51"/>
  <c r="D2957" i="51"/>
  <c r="E2953" i="51"/>
  <c r="C2953" i="51"/>
  <c r="D2953" i="51"/>
  <c r="E2949" i="51"/>
  <c r="C2949" i="51"/>
  <c r="D2949" i="51"/>
  <c r="E2945" i="51"/>
  <c r="C2945" i="51"/>
  <c r="D2945" i="51"/>
  <c r="E2941" i="51"/>
  <c r="D2941" i="51"/>
  <c r="C2941" i="51"/>
  <c r="E2937" i="51"/>
  <c r="D2937" i="51"/>
  <c r="C2937" i="51"/>
  <c r="E2933" i="51"/>
  <c r="D2933" i="51"/>
  <c r="C2933" i="51"/>
  <c r="E2929" i="51"/>
  <c r="D2929" i="51"/>
  <c r="C2929" i="51"/>
  <c r="E2925" i="51"/>
  <c r="D2925" i="51"/>
  <c r="C2925" i="51"/>
  <c r="E2921" i="51"/>
  <c r="D2921" i="51"/>
  <c r="C2921" i="51"/>
  <c r="E2917" i="51"/>
  <c r="D2917" i="51"/>
  <c r="C2917" i="51"/>
  <c r="E2913" i="51"/>
  <c r="D2913" i="51"/>
  <c r="C2913" i="51"/>
  <c r="E2909" i="51"/>
  <c r="D2909" i="51"/>
  <c r="C2909" i="51"/>
  <c r="E2905" i="51"/>
  <c r="C2905" i="51"/>
  <c r="D2905" i="51"/>
  <c r="E2901" i="51"/>
  <c r="C2901" i="51"/>
  <c r="D2901" i="51"/>
  <c r="E2897" i="51"/>
  <c r="C2897" i="51"/>
  <c r="D2897" i="51"/>
  <c r="E2893" i="51"/>
  <c r="D2893" i="51"/>
  <c r="C2893" i="51"/>
  <c r="E2889" i="51"/>
  <c r="D2889" i="51"/>
  <c r="C2889" i="51"/>
  <c r="E2885" i="51"/>
  <c r="D2885" i="51"/>
  <c r="C2885" i="51"/>
  <c r="E2881" i="51"/>
  <c r="D2881" i="51"/>
  <c r="C2881" i="51"/>
  <c r="E2877" i="51"/>
  <c r="D2877" i="51"/>
  <c r="C2877" i="51"/>
  <c r="E2873" i="51"/>
  <c r="D2873" i="51"/>
  <c r="C2873" i="51"/>
  <c r="E2869" i="51"/>
  <c r="D2869" i="51"/>
  <c r="C2869" i="51"/>
  <c r="E2865" i="51"/>
  <c r="D2865" i="51"/>
  <c r="C2865" i="51"/>
  <c r="E2861" i="51"/>
  <c r="D2861" i="51"/>
  <c r="C2861" i="51"/>
  <c r="E2857" i="51"/>
  <c r="D2857" i="51"/>
  <c r="C2857" i="51"/>
  <c r="E2853" i="51"/>
  <c r="D2853" i="51"/>
  <c r="C2853" i="51"/>
  <c r="E2849" i="51"/>
  <c r="D2849" i="51"/>
  <c r="C2849" i="51"/>
  <c r="E2845" i="51"/>
  <c r="D2845" i="51"/>
  <c r="C2845" i="51"/>
  <c r="E2841" i="51"/>
  <c r="D2841" i="51"/>
  <c r="C2841" i="51"/>
  <c r="E2837" i="51"/>
  <c r="D2837" i="51"/>
  <c r="C2837" i="51"/>
  <c r="E2833" i="51"/>
  <c r="D2833" i="51"/>
  <c r="C2833" i="51"/>
  <c r="E2829" i="51"/>
  <c r="D2829" i="51"/>
  <c r="C2829" i="51"/>
  <c r="E2825" i="51"/>
  <c r="C2825" i="51"/>
  <c r="D2825" i="51"/>
  <c r="E2821" i="51"/>
  <c r="C2821" i="51"/>
  <c r="D2821" i="51"/>
  <c r="E2817" i="51"/>
  <c r="C2817" i="51"/>
  <c r="D2817" i="51"/>
  <c r="E2813" i="51"/>
  <c r="C2813" i="51"/>
  <c r="D2813" i="51"/>
  <c r="E2809" i="51"/>
  <c r="D2809" i="51"/>
  <c r="C2809" i="51"/>
  <c r="E2805" i="51"/>
  <c r="C2805" i="51"/>
  <c r="D2805" i="51"/>
  <c r="E2801" i="51"/>
  <c r="C2801" i="51"/>
  <c r="D2801" i="51"/>
  <c r="E2797" i="51"/>
  <c r="C2797" i="51"/>
  <c r="D2797" i="51"/>
  <c r="E2793" i="51"/>
  <c r="C2793" i="51"/>
  <c r="D2793" i="51"/>
  <c r="E2789" i="51"/>
  <c r="C2789" i="51"/>
  <c r="D2789" i="51"/>
  <c r="E2785" i="51"/>
  <c r="D2785" i="51"/>
  <c r="C2785" i="51"/>
  <c r="E2781" i="51"/>
  <c r="C2781" i="51"/>
  <c r="D2781" i="51"/>
  <c r="E2777" i="51"/>
  <c r="C2777" i="51"/>
  <c r="D2777" i="51"/>
  <c r="E2773" i="51"/>
  <c r="C2773" i="51"/>
  <c r="D2773" i="51"/>
  <c r="E2769" i="51"/>
  <c r="C2769" i="51"/>
  <c r="D2769" i="51"/>
  <c r="E2765" i="51"/>
  <c r="D2765" i="51"/>
  <c r="C2765" i="51"/>
  <c r="E2761" i="51"/>
  <c r="D2761" i="51"/>
  <c r="C2761" i="51"/>
  <c r="E2757" i="51"/>
  <c r="D2757" i="51"/>
  <c r="C2757" i="51"/>
  <c r="E2753" i="51"/>
  <c r="C2753" i="51"/>
  <c r="D2753" i="51"/>
  <c r="E2749" i="51"/>
  <c r="C2749" i="51"/>
  <c r="D2749" i="51"/>
  <c r="E2745" i="51"/>
  <c r="C2745" i="51"/>
  <c r="D2745" i="51"/>
  <c r="E2741" i="51"/>
  <c r="C2741" i="51"/>
  <c r="D2741" i="51"/>
  <c r="E2737" i="51"/>
  <c r="D2737" i="51"/>
  <c r="C2737" i="51"/>
  <c r="E2733" i="51"/>
  <c r="D2733" i="51"/>
  <c r="C2733" i="51"/>
  <c r="E2729" i="51"/>
  <c r="D2729" i="51"/>
  <c r="C2729" i="51"/>
  <c r="E2725" i="51"/>
  <c r="D2725" i="51"/>
  <c r="C2725" i="51"/>
  <c r="E2721" i="51"/>
  <c r="D2721" i="51"/>
  <c r="C2721" i="51"/>
  <c r="E2717" i="51"/>
  <c r="D2717" i="51"/>
  <c r="C2717" i="51"/>
  <c r="E2713" i="51"/>
  <c r="D2713" i="51"/>
  <c r="C2713" i="51"/>
  <c r="E2709" i="51"/>
  <c r="D2709" i="51"/>
  <c r="C2709" i="51"/>
  <c r="E2705" i="51"/>
  <c r="D2705" i="51"/>
  <c r="C2705" i="51"/>
  <c r="E2701" i="51"/>
  <c r="D2701" i="51"/>
  <c r="C2701" i="51"/>
  <c r="E2697" i="51"/>
  <c r="D2697" i="51"/>
  <c r="C2697" i="51"/>
  <c r="E2693" i="51"/>
  <c r="D2693" i="51"/>
  <c r="C2693" i="51"/>
  <c r="E2689" i="51"/>
  <c r="D2689" i="51"/>
  <c r="C2689" i="51"/>
  <c r="E2685" i="51"/>
  <c r="D2685" i="51"/>
  <c r="C2685" i="51"/>
  <c r="E2681" i="51"/>
  <c r="D2681" i="51"/>
  <c r="C2681" i="51"/>
  <c r="E2677" i="51"/>
  <c r="D2677" i="51"/>
  <c r="C2677" i="51"/>
  <c r="E2673" i="51"/>
  <c r="D2673" i="51"/>
  <c r="C2673" i="51"/>
  <c r="E2669" i="51"/>
  <c r="D2669" i="51"/>
  <c r="C2669" i="51"/>
  <c r="E2665" i="51"/>
  <c r="D2665" i="51"/>
  <c r="C2665" i="51"/>
  <c r="E2661" i="51"/>
  <c r="D2661" i="51"/>
  <c r="C2661" i="51"/>
  <c r="E2657" i="51"/>
  <c r="D2657" i="51"/>
  <c r="C2657" i="51"/>
  <c r="E2653" i="51"/>
  <c r="D2653" i="51"/>
  <c r="C2653" i="51"/>
  <c r="E2649" i="51"/>
  <c r="D2649" i="51"/>
  <c r="C2649" i="51"/>
  <c r="E2645" i="51"/>
  <c r="D2645" i="51"/>
  <c r="C2645" i="51"/>
  <c r="E2641" i="51"/>
  <c r="D2641" i="51"/>
  <c r="C2641" i="51"/>
  <c r="E2637" i="51"/>
  <c r="D2637" i="51"/>
  <c r="C2637" i="51"/>
  <c r="E2633" i="51"/>
  <c r="D2633" i="51"/>
  <c r="C2633" i="51"/>
  <c r="E2629" i="51"/>
  <c r="D2629" i="51"/>
  <c r="C2629" i="51"/>
  <c r="E2625" i="51"/>
  <c r="D2625" i="51"/>
  <c r="C2625" i="51"/>
  <c r="E2621" i="51"/>
  <c r="D2621" i="51"/>
  <c r="C2621" i="51"/>
  <c r="E2617" i="51"/>
  <c r="D2617" i="51"/>
  <c r="C2617" i="51"/>
  <c r="E2613" i="51"/>
  <c r="D2613" i="51"/>
  <c r="C2613" i="51"/>
  <c r="E2609" i="51"/>
  <c r="D2609" i="51"/>
  <c r="C2609" i="51"/>
  <c r="E2605" i="51"/>
  <c r="D2605" i="51"/>
  <c r="C2605" i="51"/>
  <c r="E2601" i="51"/>
  <c r="C2601" i="51"/>
  <c r="D2601" i="51"/>
  <c r="E2597" i="51"/>
  <c r="C2597" i="51"/>
  <c r="D2597" i="51"/>
  <c r="E2593" i="51"/>
  <c r="C2593" i="51"/>
  <c r="D2593" i="51"/>
  <c r="E2589" i="51"/>
  <c r="C2589" i="51"/>
  <c r="D2589" i="51"/>
  <c r="E2585" i="51"/>
  <c r="C2585" i="51"/>
  <c r="D2585" i="51"/>
  <c r="E2581" i="51"/>
  <c r="C2581" i="51"/>
  <c r="D2581" i="51"/>
  <c r="E2577" i="51"/>
  <c r="C2577" i="51"/>
  <c r="D2577" i="51"/>
  <c r="E2573" i="51"/>
  <c r="C2573" i="51"/>
  <c r="D2573" i="51"/>
  <c r="E2569" i="51"/>
  <c r="C2569" i="51"/>
  <c r="D2569" i="51"/>
  <c r="E2565" i="51"/>
  <c r="C2565" i="51"/>
  <c r="D2565" i="51"/>
  <c r="E2561" i="51"/>
  <c r="D2561" i="51"/>
  <c r="C2561" i="51"/>
  <c r="E2557" i="51"/>
  <c r="D2557" i="51"/>
  <c r="C2557" i="51"/>
  <c r="E2553" i="51"/>
  <c r="D2553" i="51"/>
  <c r="C2553" i="51"/>
  <c r="E2549" i="51"/>
  <c r="D2549" i="51"/>
  <c r="C2549" i="51"/>
  <c r="E2545" i="51"/>
  <c r="D2545" i="51"/>
  <c r="C2545" i="51"/>
  <c r="E2541" i="51"/>
  <c r="C2541" i="51"/>
  <c r="D2541" i="51"/>
  <c r="E2537" i="51"/>
  <c r="C2537" i="51"/>
  <c r="D2537" i="51"/>
  <c r="E2533" i="51"/>
  <c r="C2533" i="51"/>
  <c r="D2533" i="51"/>
  <c r="E2529" i="51"/>
  <c r="D2529" i="51"/>
  <c r="C2529" i="51"/>
  <c r="E2525" i="51"/>
  <c r="D2525" i="51"/>
  <c r="C2525" i="51"/>
  <c r="E2521" i="51"/>
  <c r="D2521" i="51"/>
  <c r="C2521" i="51"/>
  <c r="E2517" i="51"/>
  <c r="D2517" i="51"/>
  <c r="C2517" i="51"/>
  <c r="E2513" i="51"/>
  <c r="D2513" i="51"/>
  <c r="C2513" i="51"/>
  <c r="E2509" i="51"/>
  <c r="D2509" i="51"/>
  <c r="C2509" i="51"/>
  <c r="E2505" i="51"/>
  <c r="D2505" i="51"/>
  <c r="C2505" i="51"/>
  <c r="E2501" i="51"/>
  <c r="D2501" i="51"/>
  <c r="C2501" i="51"/>
  <c r="E2497" i="51"/>
  <c r="D2497" i="51"/>
  <c r="C2497" i="51"/>
  <c r="E2493" i="51"/>
  <c r="D2493" i="51"/>
  <c r="C2493" i="51"/>
  <c r="E2489" i="51"/>
  <c r="D2489" i="51"/>
  <c r="C2489" i="51"/>
  <c r="E2485" i="51"/>
  <c r="D2485" i="51"/>
  <c r="C2485" i="51"/>
  <c r="E2481" i="51"/>
  <c r="D2481" i="51"/>
  <c r="C2481" i="51"/>
  <c r="E2477" i="51"/>
  <c r="D2477" i="51"/>
  <c r="C2477" i="51"/>
  <c r="E2473" i="51"/>
  <c r="D2473" i="51"/>
  <c r="C2473" i="51"/>
  <c r="E2469" i="51"/>
  <c r="C2469" i="51"/>
  <c r="D2469" i="51"/>
  <c r="E2465" i="51"/>
  <c r="C2465" i="51"/>
  <c r="D2465" i="51"/>
  <c r="E2461" i="51"/>
  <c r="D2461" i="51"/>
  <c r="C2461" i="51"/>
  <c r="E2457" i="51"/>
  <c r="D2457" i="51"/>
  <c r="C2457" i="51"/>
  <c r="E2453" i="51"/>
  <c r="D2453" i="51"/>
  <c r="C2453" i="51"/>
  <c r="E2449" i="51"/>
  <c r="D2449" i="51"/>
  <c r="C2449" i="51"/>
  <c r="E2445" i="51"/>
  <c r="C2445" i="51"/>
  <c r="D2445" i="51"/>
  <c r="E2441" i="51"/>
  <c r="C2441" i="51"/>
  <c r="D2441" i="51"/>
  <c r="E2437" i="51"/>
  <c r="C2437" i="51"/>
  <c r="D2437" i="51"/>
  <c r="E2433" i="51"/>
  <c r="C2433" i="51"/>
  <c r="D2433" i="51"/>
  <c r="E2429" i="51"/>
  <c r="C2429" i="51"/>
  <c r="D2429" i="51"/>
  <c r="E2425" i="51"/>
  <c r="C2425" i="51"/>
  <c r="D2425" i="51"/>
  <c r="E2421" i="51"/>
  <c r="C2421" i="51"/>
  <c r="D2421" i="51"/>
  <c r="E2417" i="51"/>
  <c r="C2417" i="51"/>
  <c r="D2417" i="51"/>
  <c r="E2413" i="51"/>
  <c r="C2413" i="51"/>
  <c r="D2413" i="51"/>
  <c r="E2409" i="51"/>
  <c r="C2409" i="51"/>
  <c r="D2409" i="51"/>
  <c r="E2405" i="51"/>
  <c r="C2405" i="51"/>
  <c r="D2405" i="51"/>
  <c r="E2401" i="51"/>
  <c r="C2401" i="51"/>
  <c r="D2401" i="51"/>
  <c r="E2397" i="51"/>
  <c r="C2397" i="51"/>
  <c r="D2397" i="51"/>
  <c r="E2393" i="51"/>
  <c r="C2393" i="51"/>
  <c r="D2393" i="51"/>
  <c r="E2389" i="51"/>
  <c r="C2389" i="51"/>
  <c r="D2389" i="51"/>
  <c r="E2385" i="51"/>
  <c r="C2385" i="51"/>
  <c r="D2385" i="51"/>
  <c r="E2381" i="51"/>
  <c r="C2381" i="51"/>
  <c r="D2381" i="51"/>
  <c r="E2377" i="51"/>
  <c r="C2377" i="51"/>
  <c r="D2377" i="51"/>
  <c r="E2373" i="51"/>
  <c r="C2373" i="51"/>
  <c r="D2373" i="51"/>
  <c r="E2369" i="51"/>
  <c r="C2369" i="51"/>
  <c r="D2369" i="51"/>
  <c r="E2365" i="51"/>
  <c r="C2365" i="51"/>
  <c r="D2365" i="51"/>
  <c r="E2361" i="51"/>
  <c r="C2361" i="51"/>
  <c r="D2361" i="51"/>
  <c r="E2357" i="51"/>
  <c r="C2357" i="51"/>
  <c r="D2357" i="51"/>
  <c r="E2353" i="51"/>
  <c r="C2353" i="51"/>
  <c r="D2353" i="51"/>
  <c r="E2349" i="51"/>
  <c r="C2349" i="51"/>
  <c r="D2349" i="51"/>
  <c r="E2345" i="51"/>
  <c r="C2345" i="51"/>
  <c r="D2345" i="51"/>
  <c r="E2341" i="51"/>
  <c r="C2341" i="51"/>
  <c r="D2341" i="51"/>
  <c r="E2337" i="51"/>
  <c r="C2337" i="51"/>
  <c r="D2337" i="51"/>
  <c r="E2333" i="51"/>
  <c r="C2333" i="51"/>
  <c r="D2333" i="51"/>
  <c r="E2329" i="51"/>
  <c r="C2329" i="51"/>
  <c r="D2329" i="51"/>
  <c r="E2325" i="51"/>
  <c r="C2325" i="51"/>
  <c r="D2325" i="51"/>
  <c r="E2321" i="51"/>
  <c r="C2321" i="51"/>
  <c r="D2321" i="51"/>
  <c r="E2317" i="51"/>
  <c r="D2317" i="51"/>
  <c r="C2317" i="51"/>
  <c r="E2313" i="51"/>
  <c r="D2313" i="51"/>
  <c r="C2313" i="51"/>
  <c r="E2309" i="51"/>
  <c r="D2309" i="51"/>
  <c r="C2309" i="51"/>
  <c r="E2305" i="51"/>
  <c r="C2305" i="51"/>
  <c r="D2305" i="51"/>
  <c r="E2301" i="51"/>
  <c r="C2301" i="51"/>
  <c r="D2301" i="51"/>
  <c r="E2297" i="51"/>
  <c r="C2297" i="51"/>
  <c r="D2297" i="51"/>
  <c r="E2293" i="51"/>
  <c r="C2293" i="51"/>
  <c r="D2293" i="51"/>
  <c r="E2289" i="51"/>
  <c r="C2289" i="51"/>
  <c r="D2289" i="51"/>
  <c r="E2285" i="51"/>
  <c r="C2285" i="51"/>
  <c r="D2285" i="51"/>
  <c r="E2281" i="51"/>
  <c r="D2281" i="51"/>
  <c r="C2281" i="51"/>
  <c r="E2277" i="51"/>
  <c r="D2277" i="51"/>
  <c r="C2277" i="51"/>
  <c r="E2273" i="51"/>
  <c r="D2273" i="51"/>
  <c r="C2273" i="51"/>
  <c r="E2269" i="51"/>
  <c r="D2269" i="51"/>
  <c r="C2269" i="51"/>
  <c r="E2265" i="51"/>
  <c r="D2265" i="51"/>
  <c r="C2265" i="51"/>
  <c r="E2261" i="51"/>
  <c r="D2261" i="51"/>
  <c r="C2261" i="51"/>
  <c r="E2257" i="51"/>
  <c r="D2257" i="51"/>
  <c r="C2257" i="51"/>
  <c r="E2253" i="51"/>
  <c r="D2253" i="51"/>
  <c r="C2253" i="51"/>
  <c r="E2249" i="51"/>
  <c r="D2249" i="51"/>
  <c r="C2249" i="51"/>
  <c r="E2245" i="51"/>
  <c r="D2245" i="51"/>
  <c r="C2245" i="51"/>
  <c r="E2241" i="51"/>
  <c r="D2241" i="51"/>
  <c r="C2241" i="51"/>
  <c r="E2237" i="51"/>
  <c r="C2237" i="51"/>
  <c r="D2237" i="51"/>
  <c r="E2233" i="51"/>
  <c r="C2233" i="51"/>
  <c r="D2233" i="51"/>
  <c r="E2229" i="51"/>
  <c r="C2229" i="51"/>
  <c r="D2229" i="51"/>
  <c r="E2225" i="51"/>
  <c r="C2225" i="51"/>
  <c r="D2225" i="51"/>
  <c r="E2221" i="51"/>
  <c r="C2221" i="51"/>
  <c r="D2221" i="51"/>
  <c r="E2217" i="51"/>
  <c r="C2217" i="51"/>
  <c r="D2217" i="51"/>
  <c r="E2213" i="51"/>
  <c r="C2213" i="51"/>
  <c r="D2213" i="51"/>
  <c r="E2209" i="51"/>
  <c r="C2209" i="51"/>
  <c r="D2209" i="51"/>
  <c r="E2205" i="51"/>
  <c r="C2205" i="51"/>
  <c r="D2205" i="51"/>
  <c r="E2201" i="51"/>
  <c r="C2201" i="51"/>
  <c r="D2201" i="51"/>
  <c r="E2197" i="51"/>
  <c r="C2197" i="51"/>
  <c r="D2197" i="51"/>
  <c r="E2193" i="51"/>
  <c r="C2193" i="51"/>
  <c r="D2193" i="51"/>
  <c r="E2189" i="51"/>
  <c r="C2189" i="51"/>
  <c r="D2189" i="51"/>
  <c r="E2185" i="51"/>
  <c r="D2185" i="51"/>
  <c r="C2185" i="51"/>
  <c r="E2181" i="51"/>
  <c r="D2181" i="51"/>
  <c r="C2181" i="51"/>
  <c r="E2177" i="51"/>
  <c r="C2177" i="51"/>
  <c r="D2177" i="51"/>
  <c r="E2173" i="51"/>
  <c r="C2173" i="51"/>
  <c r="D2173" i="51"/>
  <c r="E2169" i="51"/>
  <c r="C2169" i="51"/>
  <c r="D2169" i="51"/>
  <c r="E2165" i="51"/>
  <c r="C2165" i="51"/>
  <c r="D2165" i="51"/>
  <c r="E2161" i="51"/>
  <c r="D2161" i="51"/>
  <c r="C2161" i="51"/>
  <c r="E2157" i="51"/>
  <c r="C2157" i="51"/>
  <c r="D2157" i="51"/>
  <c r="D1412" i="51"/>
  <c r="E1412" i="51"/>
  <c r="C1412" i="51"/>
  <c r="D1380" i="51"/>
  <c r="E1380" i="51"/>
  <c r="C1380" i="51"/>
  <c r="D1348" i="51"/>
  <c r="E1348" i="51"/>
  <c r="C1348" i="51"/>
  <c r="D1316" i="51"/>
  <c r="E1316" i="51"/>
  <c r="C1316" i="51"/>
  <c r="D1289" i="51"/>
  <c r="C1289" i="51"/>
  <c r="E1289" i="51"/>
  <c r="D1273" i="51"/>
  <c r="C1273" i="51"/>
  <c r="E1273" i="51"/>
  <c r="D1257" i="51"/>
  <c r="C1257" i="51"/>
  <c r="E1257" i="51"/>
  <c r="D1241" i="51"/>
  <c r="C1241" i="51"/>
  <c r="E1241" i="51"/>
  <c r="D1225" i="51"/>
  <c r="C1225" i="51"/>
  <c r="E1225" i="51"/>
  <c r="D1209" i="51"/>
  <c r="C1209" i="51"/>
  <c r="E1209" i="51"/>
  <c r="D1193" i="51"/>
  <c r="C1193" i="51"/>
  <c r="E1193" i="51"/>
  <c r="D1177" i="51"/>
  <c r="C1177" i="51"/>
  <c r="E1177" i="51"/>
  <c r="D1161" i="51"/>
  <c r="C1161" i="51"/>
  <c r="E1161" i="51"/>
  <c r="C948" i="51"/>
  <c r="E948" i="51"/>
  <c r="D948" i="51"/>
  <c r="E485" i="51"/>
  <c r="D485" i="51"/>
  <c r="C485" i="51"/>
  <c r="C112" i="51"/>
  <c r="E112" i="51"/>
  <c r="D112" i="51"/>
  <c r="D1414" i="51"/>
  <c r="C1414" i="51"/>
  <c r="E1414" i="51"/>
  <c r="D1398" i="51"/>
  <c r="C1398" i="51"/>
  <c r="E1398" i="51"/>
  <c r="D1382" i="51"/>
  <c r="C1382" i="51"/>
  <c r="E1382" i="51"/>
  <c r="D1366" i="51"/>
  <c r="C1366" i="51"/>
  <c r="E1366" i="51"/>
  <c r="D1350" i="51"/>
  <c r="C1350" i="51"/>
  <c r="E1350" i="51"/>
  <c r="D1334" i="51"/>
  <c r="C1334" i="51"/>
  <c r="E1334" i="51"/>
  <c r="D1318" i="51"/>
  <c r="C1318" i="51"/>
  <c r="E1318" i="51"/>
  <c r="D1302" i="51"/>
  <c r="C1302" i="51"/>
  <c r="E1302" i="51"/>
  <c r="D1288" i="51"/>
  <c r="C1288" i="51"/>
  <c r="E1288" i="51"/>
  <c r="D1280" i="51"/>
  <c r="C1280" i="51"/>
  <c r="E1280" i="51"/>
  <c r="D1272" i="51"/>
  <c r="C1272" i="51"/>
  <c r="E1272" i="51"/>
  <c r="D1264" i="51"/>
  <c r="C1264" i="51"/>
  <c r="E1264" i="51"/>
  <c r="D1256" i="51"/>
  <c r="C1256" i="51"/>
  <c r="E1256" i="51"/>
  <c r="D1248" i="51"/>
  <c r="C1248" i="51"/>
  <c r="E1248" i="51"/>
  <c r="D1240" i="51"/>
  <c r="C1240" i="51"/>
  <c r="E1240" i="51"/>
  <c r="D1232" i="51"/>
  <c r="C1232" i="51"/>
  <c r="E1232" i="51"/>
  <c r="D1224" i="51"/>
  <c r="C1224" i="51"/>
  <c r="E1224" i="51"/>
  <c r="D1216" i="51"/>
  <c r="C1216" i="51"/>
  <c r="E1216" i="51"/>
  <c r="D1208" i="51"/>
  <c r="C1208" i="51"/>
  <c r="E1208" i="51"/>
  <c r="D1200" i="51"/>
  <c r="C1200" i="51"/>
  <c r="E1200" i="51"/>
  <c r="D1192" i="51"/>
  <c r="C1192" i="51"/>
  <c r="E1192" i="51"/>
  <c r="D1184" i="51"/>
  <c r="C1184" i="51"/>
  <c r="E1184" i="51"/>
  <c r="D1176" i="51"/>
  <c r="C1176" i="51"/>
  <c r="E1176" i="51"/>
  <c r="D1168" i="51"/>
  <c r="C1168" i="51"/>
  <c r="E1168" i="51"/>
  <c r="D1160" i="51"/>
  <c r="C1160" i="51"/>
  <c r="E1160" i="51"/>
  <c r="C992" i="51"/>
  <c r="E992" i="51"/>
  <c r="D992" i="51"/>
  <c r="C864" i="51"/>
  <c r="E864" i="51"/>
  <c r="D864" i="51"/>
  <c r="C736" i="51"/>
  <c r="E736" i="51"/>
  <c r="D736" i="51"/>
  <c r="C687" i="51"/>
  <c r="E687" i="51"/>
  <c r="D687" i="51"/>
  <c r="C619" i="51"/>
  <c r="E619" i="51"/>
  <c r="D619" i="51"/>
  <c r="C559" i="51"/>
  <c r="E559" i="51"/>
  <c r="D559" i="51"/>
  <c r="C120" i="51"/>
  <c r="E120" i="51"/>
  <c r="D120" i="51"/>
  <c r="E2149" i="51"/>
  <c r="C2149" i="51"/>
  <c r="D2149" i="51"/>
  <c r="E2145" i="51"/>
  <c r="C2145" i="51"/>
  <c r="D2145" i="51"/>
  <c r="E2141" i="51"/>
  <c r="C2141" i="51"/>
  <c r="D2141" i="51"/>
  <c r="E2137" i="51"/>
  <c r="C2137" i="51"/>
  <c r="D2137" i="51"/>
  <c r="E2133" i="51"/>
  <c r="C2133" i="51"/>
  <c r="D2133" i="51"/>
  <c r="E2129" i="51"/>
  <c r="C2129" i="51"/>
  <c r="D2129" i="51"/>
  <c r="E2125" i="51"/>
  <c r="C2125" i="51"/>
  <c r="D2125" i="51"/>
  <c r="E2121" i="51"/>
  <c r="C2121" i="51"/>
  <c r="D2121" i="51"/>
  <c r="E2117" i="51"/>
  <c r="C2117" i="51"/>
  <c r="D2117" i="51"/>
  <c r="E2113" i="51"/>
  <c r="C2113" i="51"/>
  <c r="D2113" i="51"/>
  <c r="E2109" i="51"/>
  <c r="C2109" i="51"/>
  <c r="D2109" i="51"/>
  <c r="E2105" i="51"/>
  <c r="C2105" i="51"/>
  <c r="D2105" i="51"/>
  <c r="E2101" i="51"/>
  <c r="C2101" i="51"/>
  <c r="D2101" i="51"/>
  <c r="E2097" i="51"/>
  <c r="C2097" i="51"/>
  <c r="D2097" i="51"/>
  <c r="E2093" i="51"/>
  <c r="C2093" i="51"/>
  <c r="D2093" i="51"/>
  <c r="E2089" i="51"/>
  <c r="C2089" i="51"/>
  <c r="D2089" i="51"/>
  <c r="E2085" i="51"/>
  <c r="C2085" i="51"/>
  <c r="D2085" i="51"/>
  <c r="E2081" i="51"/>
  <c r="C2081" i="51"/>
  <c r="D2081" i="51"/>
  <c r="E2077" i="51"/>
  <c r="C2077" i="51"/>
  <c r="D2077" i="51"/>
  <c r="E2073" i="51"/>
  <c r="C2073" i="51"/>
  <c r="D2073" i="51"/>
  <c r="E2069" i="51"/>
  <c r="C2069" i="51"/>
  <c r="D2069" i="51"/>
  <c r="E2065" i="51"/>
  <c r="C2065" i="51"/>
  <c r="D2065" i="51"/>
  <c r="E2061" i="51"/>
  <c r="C2061" i="51"/>
  <c r="D2061" i="51"/>
  <c r="E2057" i="51"/>
  <c r="C2057" i="51"/>
  <c r="D2057" i="51"/>
  <c r="E2053" i="51"/>
  <c r="C2053" i="51"/>
  <c r="D2053" i="51"/>
  <c r="E2049" i="51"/>
  <c r="C2049" i="51"/>
  <c r="D2049" i="51"/>
  <c r="E2045" i="51"/>
  <c r="C2045" i="51"/>
  <c r="D2045" i="51"/>
  <c r="E2041" i="51"/>
  <c r="C2041" i="51"/>
  <c r="D2041" i="51"/>
  <c r="E2037" i="51"/>
  <c r="C2037" i="51"/>
  <c r="D2037" i="51"/>
  <c r="E2033" i="51"/>
  <c r="C2033" i="51"/>
  <c r="D2033" i="51"/>
  <c r="E2029" i="51"/>
  <c r="C2029" i="51"/>
  <c r="D2029" i="51"/>
  <c r="E2025" i="51"/>
  <c r="C2025" i="51"/>
  <c r="D2025" i="51"/>
  <c r="E2021" i="51"/>
  <c r="C2021" i="51"/>
  <c r="D2021" i="51"/>
  <c r="E2017" i="51"/>
  <c r="C2017" i="51"/>
  <c r="D2017" i="51"/>
  <c r="E2013" i="51"/>
  <c r="C2013" i="51"/>
  <c r="D2013" i="51"/>
  <c r="E2009" i="51"/>
  <c r="C2009" i="51"/>
  <c r="D2009" i="51"/>
  <c r="E2005" i="51"/>
  <c r="C2005" i="51"/>
  <c r="D2005" i="51"/>
  <c r="E2001" i="51"/>
  <c r="C2001" i="51"/>
  <c r="D2001" i="51"/>
  <c r="E1997" i="51"/>
  <c r="C1997" i="51"/>
  <c r="D1997" i="51"/>
  <c r="E1993" i="51"/>
  <c r="C1993" i="51"/>
  <c r="D1993" i="51"/>
  <c r="E1989" i="51"/>
  <c r="C1989" i="51"/>
  <c r="D1989" i="51"/>
  <c r="E1985" i="51"/>
  <c r="C1985" i="51"/>
  <c r="D1985" i="51"/>
  <c r="E1981" i="51"/>
  <c r="C1981" i="51"/>
  <c r="D1981" i="51"/>
  <c r="E1977" i="51"/>
  <c r="C1977" i="51"/>
  <c r="D1977" i="51"/>
  <c r="E1973" i="51"/>
  <c r="C1973" i="51"/>
  <c r="D1973" i="51"/>
  <c r="E1969" i="51"/>
  <c r="C1969" i="51"/>
  <c r="D1969" i="51"/>
  <c r="E1965" i="51"/>
  <c r="C1965" i="51"/>
  <c r="D1965" i="51"/>
  <c r="E1961" i="51"/>
  <c r="C1961" i="51"/>
  <c r="D1961" i="51"/>
  <c r="E1957" i="51"/>
  <c r="C1957" i="51"/>
  <c r="D1957" i="51"/>
  <c r="E1953" i="51"/>
  <c r="C1953" i="51"/>
  <c r="D1953" i="51"/>
  <c r="E1949" i="51"/>
  <c r="C1949" i="51"/>
  <c r="D1949" i="51"/>
  <c r="E1945" i="51"/>
  <c r="C1945" i="51"/>
  <c r="D1945" i="51"/>
  <c r="E1941" i="51"/>
  <c r="C1941" i="51"/>
  <c r="D1941" i="51"/>
  <c r="E1937" i="51"/>
  <c r="C1937" i="51"/>
  <c r="D1937" i="51"/>
  <c r="E1933" i="51"/>
  <c r="C1933" i="51"/>
  <c r="D1933" i="51"/>
  <c r="E1929" i="51"/>
  <c r="C1929" i="51"/>
  <c r="D1929" i="51"/>
  <c r="E1925" i="51"/>
  <c r="C1925" i="51"/>
  <c r="D1925" i="51"/>
  <c r="E1921" i="51"/>
  <c r="C1921" i="51"/>
  <c r="D1921" i="51"/>
  <c r="E1917" i="51"/>
  <c r="C1917" i="51"/>
  <c r="D1917" i="51"/>
  <c r="E1913" i="51"/>
  <c r="C1913" i="51"/>
  <c r="D1913" i="51"/>
  <c r="E1909" i="51"/>
  <c r="C1909" i="51"/>
  <c r="D1909" i="51"/>
  <c r="E1905" i="51"/>
  <c r="C1905" i="51"/>
  <c r="D1905" i="51"/>
  <c r="E1901" i="51"/>
  <c r="C1901" i="51"/>
  <c r="D1901" i="51"/>
  <c r="E1897" i="51"/>
  <c r="C1897" i="51"/>
  <c r="D1897" i="51"/>
  <c r="E1893" i="51"/>
  <c r="C1893" i="51"/>
  <c r="D1893" i="51"/>
  <c r="E1889" i="51"/>
  <c r="C1889" i="51"/>
  <c r="D1889" i="51"/>
  <c r="E1885" i="51"/>
  <c r="C1885" i="51"/>
  <c r="D1885" i="51"/>
  <c r="E1881" i="51"/>
  <c r="C1881" i="51"/>
  <c r="D1881" i="51"/>
  <c r="E1877" i="51"/>
  <c r="C1877" i="51"/>
  <c r="D1877" i="51"/>
  <c r="E1873" i="51"/>
  <c r="C1873" i="51"/>
  <c r="D1873" i="51"/>
  <c r="E1869" i="51"/>
  <c r="C1869" i="51"/>
  <c r="D1869" i="51"/>
  <c r="E1865" i="51"/>
  <c r="C1865" i="51"/>
  <c r="D1865" i="51"/>
  <c r="E1861" i="51"/>
  <c r="C1861" i="51"/>
  <c r="D1861" i="51"/>
  <c r="E1857" i="51"/>
  <c r="C1857" i="51"/>
  <c r="D1857" i="51"/>
  <c r="E1853" i="51"/>
  <c r="C1853" i="51"/>
  <c r="D1853" i="51"/>
  <c r="E1849" i="51"/>
  <c r="C1849" i="51"/>
  <c r="D1849" i="51"/>
  <c r="E1845" i="51"/>
  <c r="C1845" i="51"/>
  <c r="D1845" i="51"/>
  <c r="E1841" i="51"/>
  <c r="C1841" i="51"/>
  <c r="D1841" i="51"/>
  <c r="E1837" i="51"/>
  <c r="C1837" i="51"/>
  <c r="D1837" i="51"/>
  <c r="E1833" i="51"/>
  <c r="C1833" i="51"/>
  <c r="D1833" i="51"/>
  <c r="E1829" i="51"/>
  <c r="C1829" i="51"/>
  <c r="D1829" i="51"/>
  <c r="E1825" i="51"/>
  <c r="C1825" i="51"/>
  <c r="D1825" i="51"/>
  <c r="E1821" i="51"/>
  <c r="C1821" i="51"/>
  <c r="D1821" i="51"/>
  <c r="E1817" i="51"/>
  <c r="C1817" i="51"/>
  <c r="D1817" i="51"/>
  <c r="E1813" i="51"/>
  <c r="C1813" i="51"/>
  <c r="D1813" i="51"/>
  <c r="E1809" i="51"/>
  <c r="C1809" i="51"/>
  <c r="D1809" i="51"/>
  <c r="E1805" i="51"/>
  <c r="C1805" i="51"/>
  <c r="D1805" i="51"/>
  <c r="E1801" i="51"/>
  <c r="C1801" i="51"/>
  <c r="D1801" i="51"/>
  <c r="E1797" i="51"/>
  <c r="C1797" i="51"/>
  <c r="D1797" i="51"/>
  <c r="E1793" i="51"/>
  <c r="C1793" i="51"/>
  <c r="D1793" i="51"/>
  <c r="E1789" i="51"/>
  <c r="C1789" i="51"/>
  <c r="D1789" i="51"/>
  <c r="E1785" i="51"/>
  <c r="C1785" i="51"/>
  <c r="D1785" i="51"/>
  <c r="E1781" i="51"/>
  <c r="C1781" i="51"/>
  <c r="D1781" i="51"/>
  <c r="E1777" i="51"/>
  <c r="C1777" i="51"/>
  <c r="D1777" i="51"/>
  <c r="E1773" i="51"/>
  <c r="C1773" i="51"/>
  <c r="D1773" i="51"/>
  <c r="E1769" i="51"/>
  <c r="C1769" i="51"/>
  <c r="D1769" i="51"/>
  <c r="E1765" i="51"/>
  <c r="C1765" i="51"/>
  <c r="D1765" i="51"/>
  <c r="E1761" i="51"/>
  <c r="C1761" i="51"/>
  <c r="D1761" i="51"/>
  <c r="E1757" i="51"/>
  <c r="C1757" i="51"/>
  <c r="D1757" i="51"/>
  <c r="E1753" i="51"/>
  <c r="C1753" i="51"/>
  <c r="D1753" i="51"/>
  <c r="E1749" i="51"/>
  <c r="C1749" i="51"/>
  <c r="D1749" i="51"/>
  <c r="E1745" i="51"/>
  <c r="C1745" i="51"/>
  <c r="D1745" i="51"/>
  <c r="E1741" i="51"/>
  <c r="C1741" i="51"/>
  <c r="D1741" i="51"/>
  <c r="E1737" i="51"/>
  <c r="C1737" i="51"/>
  <c r="D1737" i="51"/>
  <c r="E1733" i="51"/>
  <c r="C1733" i="51"/>
  <c r="D1733" i="51"/>
  <c r="E1729" i="51"/>
  <c r="C1729" i="51"/>
  <c r="D1729" i="51"/>
  <c r="E1725" i="51"/>
  <c r="C1725" i="51"/>
  <c r="D1725" i="51"/>
  <c r="E1721" i="51"/>
  <c r="C1721" i="51"/>
  <c r="D1721" i="51"/>
  <c r="E1717" i="51"/>
  <c r="C1717" i="51"/>
  <c r="D1717" i="51"/>
  <c r="E1713" i="51"/>
  <c r="C1713" i="51"/>
  <c r="D1713" i="51"/>
  <c r="E1709" i="51"/>
  <c r="C1709" i="51"/>
  <c r="D1709" i="51"/>
  <c r="E1705" i="51"/>
  <c r="C1705" i="51"/>
  <c r="D1705" i="51"/>
  <c r="E1701" i="51"/>
  <c r="C1701" i="51"/>
  <c r="D1701" i="51"/>
  <c r="E1697" i="51"/>
  <c r="C1697" i="51"/>
  <c r="D1697" i="51"/>
  <c r="E1693" i="51"/>
  <c r="C1693" i="51"/>
  <c r="D1693" i="51"/>
  <c r="E1689" i="51"/>
  <c r="C1689" i="51"/>
  <c r="D1689" i="51"/>
  <c r="E1685" i="51"/>
  <c r="C1685" i="51"/>
  <c r="D1685" i="51"/>
  <c r="E1681" i="51"/>
  <c r="C1681" i="51"/>
  <c r="D1681" i="51"/>
  <c r="E1677" i="51"/>
  <c r="C1677" i="51"/>
  <c r="D1677" i="51"/>
  <c r="E1673" i="51"/>
  <c r="C1673" i="51"/>
  <c r="D1673" i="51"/>
  <c r="E1669" i="51"/>
  <c r="C1669" i="51"/>
  <c r="D1669" i="51"/>
  <c r="E1665" i="51"/>
  <c r="C1665" i="51"/>
  <c r="D1665" i="51"/>
  <c r="E1661" i="51"/>
  <c r="C1661" i="51"/>
  <c r="D1661" i="51"/>
  <c r="E1657" i="51"/>
  <c r="C1657" i="51"/>
  <c r="D1657" i="51"/>
  <c r="E1653" i="51"/>
  <c r="C1653" i="51"/>
  <c r="D1653" i="51"/>
  <c r="E1649" i="51"/>
  <c r="C1649" i="51"/>
  <c r="D1649" i="51"/>
  <c r="E1645" i="51"/>
  <c r="C1645" i="51"/>
  <c r="D1645" i="51"/>
  <c r="E1641" i="51"/>
  <c r="C1641" i="51"/>
  <c r="D1641" i="51"/>
  <c r="E1637" i="51"/>
  <c r="C1637" i="51"/>
  <c r="D1637" i="51"/>
  <c r="E1633" i="51"/>
  <c r="C1633" i="51"/>
  <c r="D1633" i="51"/>
  <c r="E1629" i="51"/>
  <c r="C1629" i="51"/>
  <c r="D1629" i="51"/>
  <c r="E1625" i="51"/>
  <c r="C1625" i="51"/>
  <c r="D1625" i="51"/>
  <c r="E1621" i="51"/>
  <c r="C1621" i="51"/>
  <c r="D1621" i="51"/>
  <c r="E1617" i="51"/>
  <c r="C1617" i="51"/>
  <c r="D1617" i="51"/>
  <c r="E1613" i="51"/>
  <c r="C1613" i="51"/>
  <c r="D1613" i="51"/>
  <c r="E1609" i="51"/>
  <c r="C1609" i="51"/>
  <c r="D1609" i="51"/>
  <c r="E1605" i="51"/>
  <c r="C1605" i="51"/>
  <c r="D1605" i="51"/>
  <c r="E1601" i="51"/>
  <c r="C1601" i="51"/>
  <c r="D1601" i="51"/>
  <c r="E1597" i="51"/>
  <c r="C1597" i="51"/>
  <c r="D1597" i="51"/>
  <c r="E1593" i="51"/>
  <c r="C1593" i="51"/>
  <c r="D1593" i="51"/>
  <c r="E1589" i="51"/>
  <c r="C1589" i="51"/>
  <c r="D1589" i="51"/>
  <c r="E1585" i="51"/>
  <c r="C1585" i="51"/>
  <c r="D1585" i="51"/>
  <c r="E1581" i="51"/>
  <c r="C1581" i="51"/>
  <c r="D1581" i="51"/>
  <c r="E1577" i="51"/>
  <c r="C1577" i="51"/>
  <c r="D1577" i="51"/>
  <c r="E1573" i="51"/>
  <c r="C1573" i="51"/>
  <c r="D1573" i="51"/>
  <c r="E1569" i="51"/>
  <c r="C1569" i="51"/>
  <c r="D1569" i="51"/>
  <c r="E1565" i="51"/>
  <c r="C1565" i="51"/>
  <c r="D1565" i="51"/>
  <c r="E1561" i="51"/>
  <c r="C1561" i="51"/>
  <c r="D1561" i="51"/>
  <c r="E1557" i="51"/>
  <c r="C1557" i="51"/>
  <c r="D1557" i="51"/>
  <c r="E1553" i="51"/>
  <c r="C1553" i="51"/>
  <c r="D1553" i="51"/>
  <c r="E1549" i="51"/>
  <c r="C1549" i="51"/>
  <c r="D1549" i="51"/>
  <c r="E1545" i="51"/>
  <c r="C1545" i="51"/>
  <c r="D1545" i="51"/>
  <c r="E1541" i="51"/>
  <c r="C1541" i="51"/>
  <c r="D1541" i="51"/>
  <c r="E1537" i="51"/>
  <c r="C1537" i="51"/>
  <c r="D1537" i="51"/>
  <c r="E1533" i="51"/>
  <c r="C1533" i="51"/>
  <c r="D1533" i="51"/>
  <c r="E1529" i="51"/>
  <c r="C1529" i="51"/>
  <c r="D1529" i="51"/>
  <c r="E1525" i="51"/>
  <c r="C1525" i="51"/>
  <c r="D1525" i="51"/>
  <c r="E1521" i="51"/>
  <c r="C1521" i="51"/>
  <c r="D1521" i="51"/>
  <c r="E1517" i="51"/>
  <c r="C1517" i="51"/>
  <c r="D1517" i="51"/>
  <c r="E1513" i="51"/>
  <c r="C1513" i="51"/>
  <c r="D1513" i="51"/>
  <c r="E1509" i="51"/>
  <c r="C1509" i="51"/>
  <c r="D1509" i="51"/>
  <c r="E1505" i="51"/>
  <c r="C1505" i="51"/>
  <c r="D1505" i="51"/>
  <c r="E1501" i="51"/>
  <c r="C1501" i="51"/>
  <c r="D1501" i="51"/>
  <c r="E1497" i="51"/>
  <c r="C1497" i="51"/>
  <c r="D1497" i="51"/>
  <c r="E1493" i="51"/>
  <c r="C1493" i="51"/>
  <c r="D1493" i="51"/>
  <c r="E1489" i="51"/>
  <c r="C1489" i="51"/>
  <c r="D1489" i="51"/>
  <c r="E1485" i="51"/>
  <c r="C1485" i="51"/>
  <c r="D1485" i="51"/>
  <c r="E1481" i="51"/>
  <c r="C1481" i="51"/>
  <c r="D1481" i="51"/>
  <c r="E1477" i="51"/>
  <c r="C1477" i="51"/>
  <c r="D1477" i="51"/>
  <c r="E1473" i="51"/>
  <c r="C1473" i="51"/>
  <c r="D1473" i="51"/>
  <c r="E1469" i="51"/>
  <c r="C1469" i="51"/>
  <c r="D1469" i="51"/>
  <c r="E1465" i="51"/>
  <c r="C1465" i="51"/>
  <c r="D1465" i="51"/>
  <c r="E1461" i="51"/>
  <c r="C1461" i="51"/>
  <c r="D1461" i="51"/>
  <c r="E1457" i="51"/>
  <c r="C1457" i="51"/>
  <c r="D1457" i="51"/>
  <c r="E1453" i="51"/>
  <c r="C1453" i="51"/>
  <c r="D1453" i="51"/>
  <c r="E1449" i="51"/>
  <c r="C1449" i="51"/>
  <c r="D1449" i="51"/>
  <c r="E1445" i="51"/>
  <c r="C1445" i="51"/>
  <c r="D1445" i="51"/>
  <c r="E1441" i="51"/>
  <c r="C1441" i="51"/>
  <c r="D1441" i="51"/>
  <c r="E1437" i="51"/>
  <c r="C1437" i="51"/>
  <c r="D1437" i="51"/>
  <c r="E1433" i="51"/>
  <c r="C1433" i="51"/>
  <c r="D1433" i="51"/>
  <c r="E1429" i="51"/>
  <c r="C1429" i="51"/>
  <c r="D1429" i="51"/>
  <c r="E1425" i="51"/>
  <c r="C1425" i="51"/>
  <c r="D1425" i="51"/>
  <c r="E1421" i="51"/>
  <c r="C1421" i="51"/>
  <c r="D1421" i="51"/>
  <c r="E1417" i="51"/>
  <c r="C1417" i="51"/>
  <c r="D1417" i="51"/>
  <c r="D1401" i="51"/>
  <c r="C1401" i="51"/>
  <c r="E1401" i="51"/>
  <c r="D1385" i="51"/>
  <c r="C1385" i="51"/>
  <c r="E1385" i="51"/>
  <c r="D1369" i="51"/>
  <c r="C1369" i="51"/>
  <c r="E1369" i="51"/>
  <c r="D1353" i="51"/>
  <c r="C1353" i="51"/>
  <c r="E1353" i="51"/>
  <c r="D1337" i="51"/>
  <c r="C1337" i="51"/>
  <c r="E1337" i="51"/>
  <c r="D1321" i="51"/>
  <c r="C1321" i="51"/>
  <c r="E1321" i="51"/>
  <c r="D1305" i="51"/>
  <c r="C1305" i="51"/>
  <c r="E1305" i="51"/>
  <c r="C1036" i="51"/>
  <c r="E1036" i="51"/>
  <c r="D1036" i="51"/>
  <c r="C908" i="51"/>
  <c r="E908" i="51"/>
  <c r="D908" i="51"/>
  <c r="C780" i="51"/>
  <c r="E780" i="51"/>
  <c r="D780" i="51"/>
  <c r="E324" i="51"/>
  <c r="C324" i="51"/>
  <c r="C551" i="51"/>
  <c r="E551" i="51"/>
  <c r="D551" i="51"/>
  <c r="D1319" i="51"/>
  <c r="E1319" i="51"/>
  <c r="C1319" i="51"/>
  <c r="D1383" i="51"/>
  <c r="E1383" i="51"/>
  <c r="C1383" i="51"/>
  <c r="D3691" i="51"/>
  <c r="C3691" i="51"/>
  <c r="E3691" i="51"/>
  <c r="D3695" i="51"/>
  <c r="E3695" i="51"/>
  <c r="C3695" i="51"/>
  <c r="E3699" i="51"/>
  <c r="D3699" i="51"/>
  <c r="C3699" i="51"/>
  <c r="D3703" i="51"/>
  <c r="C3703" i="51"/>
  <c r="E3703" i="51"/>
  <c r="D3707" i="51"/>
  <c r="C3707" i="51"/>
  <c r="E3707" i="51"/>
  <c r="C3711" i="51"/>
  <c r="E3711" i="51"/>
  <c r="D3711" i="51"/>
  <c r="D3715" i="51"/>
  <c r="E3715" i="51"/>
  <c r="C3715" i="51"/>
  <c r="D3719" i="51"/>
  <c r="E3719" i="51"/>
  <c r="C3719" i="51"/>
  <c r="E3723" i="51"/>
  <c r="D3723" i="51"/>
  <c r="C3723" i="51"/>
  <c r="E3727" i="51"/>
  <c r="D3727" i="51"/>
  <c r="C3727" i="51"/>
  <c r="D3731" i="51"/>
  <c r="C3731" i="51"/>
  <c r="E3731" i="51"/>
  <c r="D3735" i="51"/>
  <c r="E3735" i="51"/>
  <c r="C3735" i="51"/>
  <c r="D3739" i="51"/>
  <c r="E3739" i="51"/>
  <c r="C3739" i="51"/>
  <c r="D3743" i="51"/>
  <c r="E3743" i="51"/>
  <c r="C3743" i="51"/>
  <c r="D3747" i="51"/>
  <c r="C3747" i="51"/>
  <c r="E3747" i="51"/>
  <c r="D3751" i="51"/>
  <c r="E3751" i="51"/>
  <c r="C3751" i="51"/>
  <c r="D3755" i="51"/>
  <c r="C3755" i="51"/>
  <c r="E3755" i="51"/>
  <c r="C3759" i="51"/>
  <c r="E3759" i="51"/>
  <c r="D3759" i="51"/>
  <c r="D3763" i="51"/>
  <c r="E3763" i="51"/>
  <c r="C3763" i="51"/>
  <c r="C3767" i="51"/>
  <c r="E3767" i="51"/>
  <c r="D3767" i="51"/>
  <c r="D3771" i="51"/>
  <c r="C3771" i="51"/>
  <c r="E3771" i="51"/>
  <c r="D3775" i="51"/>
  <c r="C3775" i="51"/>
  <c r="E3775" i="51"/>
  <c r="E3779" i="51"/>
  <c r="D3779" i="51"/>
  <c r="C3779" i="51"/>
  <c r="C3783" i="51"/>
  <c r="E3783" i="51"/>
  <c r="D3783" i="51"/>
  <c r="D3787" i="51"/>
  <c r="C3787" i="51"/>
  <c r="E3787" i="51"/>
  <c r="E3791" i="51"/>
  <c r="D3791" i="51"/>
  <c r="C3791" i="51"/>
  <c r="C3795" i="51"/>
  <c r="E3795" i="51"/>
  <c r="D3795" i="51"/>
  <c r="C3799" i="51"/>
  <c r="E3799" i="51"/>
  <c r="D3799" i="51"/>
  <c r="D3803" i="51"/>
  <c r="C3803" i="51"/>
  <c r="E3803" i="51"/>
  <c r="D3807" i="51"/>
  <c r="C3807" i="51"/>
  <c r="E3807" i="51"/>
  <c r="D3811" i="51"/>
  <c r="C3811" i="51"/>
  <c r="E3811" i="51"/>
  <c r="D3815" i="51"/>
  <c r="C3815" i="51"/>
  <c r="E3815" i="51"/>
  <c r="C3819" i="51"/>
  <c r="E3819" i="51"/>
  <c r="D3819" i="51"/>
  <c r="D3823" i="51"/>
  <c r="E3823" i="51"/>
  <c r="C3823" i="51"/>
  <c r="D3827" i="51"/>
  <c r="E3827" i="51"/>
  <c r="C3827" i="51"/>
  <c r="C3831" i="51"/>
  <c r="E3831" i="51"/>
  <c r="D3831" i="51"/>
  <c r="D3835" i="51"/>
  <c r="C3835" i="51"/>
  <c r="E3835" i="51"/>
  <c r="D3839" i="51"/>
  <c r="C3839" i="51"/>
  <c r="E3839" i="51"/>
  <c r="D3843" i="51"/>
  <c r="E3843" i="51"/>
  <c r="C3843" i="51"/>
  <c r="D3847" i="51"/>
  <c r="C3847" i="51"/>
  <c r="E3847" i="51"/>
  <c r="C3851" i="51"/>
  <c r="E3851" i="51"/>
  <c r="D3851" i="51"/>
  <c r="D3855" i="51"/>
  <c r="E3855" i="51"/>
  <c r="C3855" i="51"/>
  <c r="E3859" i="51"/>
  <c r="D3859" i="51"/>
  <c r="C3859" i="51"/>
  <c r="D3863" i="51"/>
  <c r="E3863" i="51"/>
  <c r="C3863" i="51"/>
  <c r="E3867" i="51"/>
  <c r="D3867" i="51"/>
  <c r="C3867" i="51"/>
  <c r="D3871" i="51"/>
  <c r="E3871" i="51"/>
  <c r="C3871" i="51"/>
  <c r="D3875" i="51"/>
  <c r="E3875" i="51"/>
  <c r="C3875" i="51"/>
  <c r="C3879" i="51"/>
  <c r="E3879" i="51"/>
  <c r="D3879" i="51"/>
  <c r="D3883" i="51"/>
  <c r="E3883" i="51"/>
  <c r="C3883" i="51"/>
  <c r="D3887" i="51"/>
  <c r="E3887" i="51"/>
  <c r="C3887" i="51"/>
  <c r="D3891" i="51"/>
  <c r="E3891" i="51"/>
  <c r="C3891" i="51"/>
  <c r="D3895" i="51"/>
  <c r="C3895" i="51"/>
  <c r="E3895" i="51"/>
  <c r="D3899" i="51"/>
  <c r="C3899" i="51"/>
  <c r="E3899" i="51"/>
  <c r="D3903" i="51"/>
  <c r="C3903" i="51"/>
  <c r="E3903" i="51"/>
  <c r="D3907" i="51"/>
  <c r="C3907" i="51"/>
  <c r="E3907" i="51"/>
  <c r="D3911" i="51"/>
  <c r="E3911" i="51"/>
  <c r="C3911" i="51"/>
  <c r="D3915" i="51"/>
  <c r="E3915" i="51"/>
  <c r="C3915" i="51"/>
  <c r="C3919" i="51"/>
  <c r="E3919" i="51"/>
  <c r="D3919" i="51"/>
  <c r="D3923" i="51"/>
  <c r="E3923" i="51"/>
  <c r="C3923" i="51"/>
  <c r="D3927" i="51"/>
  <c r="E3927" i="51"/>
  <c r="C3927" i="51"/>
  <c r="E3931" i="51"/>
  <c r="D3931" i="51"/>
  <c r="C3931" i="51"/>
  <c r="D3935" i="51"/>
  <c r="C3935" i="51"/>
  <c r="E3935" i="51"/>
  <c r="D3939" i="51"/>
  <c r="E3939" i="51"/>
  <c r="C3939" i="51"/>
  <c r="D3943" i="51"/>
  <c r="E3943" i="51"/>
  <c r="C3943" i="51"/>
  <c r="C3947" i="51"/>
  <c r="E3947" i="51"/>
  <c r="D3947" i="51"/>
  <c r="D3951" i="51"/>
  <c r="C3951" i="51"/>
  <c r="E3951" i="51"/>
  <c r="C3955" i="51"/>
  <c r="E3955" i="51"/>
  <c r="D3955" i="51"/>
  <c r="D3959" i="51"/>
  <c r="E3959" i="51"/>
  <c r="C3959" i="51"/>
  <c r="D3963" i="51"/>
  <c r="C3963" i="51"/>
  <c r="E3963" i="51"/>
  <c r="D3967" i="51"/>
  <c r="C3967" i="51"/>
  <c r="E3967" i="51"/>
  <c r="E3971" i="51"/>
  <c r="D3971" i="51"/>
  <c r="C3971" i="51"/>
  <c r="E3975" i="51"/>
  <c r="D3975" i="51"/>
  <c r="C3975" i="51"/>
  <c r="D3979" i="51"/>
  <c r="C3979" i="51"/>
  <c r="E3979" i="51"/>
  <c r="D3983" i="51"/>
  <c r="C3983" i="51"/>
  <c r="E3983" i="51"/>
  <c r="E3987" i="51"/>
  <c r="D3987" i="51"/>
  <c r="C3987" i="51"/>
  <c r="D3991" i="51"/>
  <c r="E3991" i="51"/>
  <c r="C3991" i="51"/>
  <c r="D3995" i="51"/>
  <c r="C3995" i="51"/>
  <c r="E3995" i="51"/>
  <c r="E3999" i="51"/>
  <c r="D3999" i="51"/>
  <c r="C3999" i="51"/>
  <c r="D4003" i="51"/>
  <c r="C4003" i="51"/>
  <c r="E4003" i="51"/>
  <c r="D4007" i="51"/>
  <c r="C4007" i="51"/>
  <c r="E4007" i="51"/>
  <c r="D4011" i="51"/>
  <c r="C4011" i="51"/>
  <c r="E4011" i="51"/>
  <c r="E4015" i="51"/>
  <c r="D4015" i="51"/>
  <c r="C4015" i="51"/>
  <c r="D4019" i="51"/>
  <c r="E4019" i="51"/>
  <c r="C4019" i="51"/>
  <c r="D4023" i="51"/>
  <c r="E4023" i="51"/>
  <c r="C4023" i="51"/>
  <c r="E4027" i="51"/>
  <c r="D4027" i="51"/>
  <c r="C4027" i="51"/>
  <c r="D4031" i="51"/>
  <c r="E4031" i="51"/>
  <c r="C4031" i="51"/>
  <c r="C4035" i="51"/>
  <c r="E4035" i="51"/>
  <c r="D4035" i="51"/>
  <c r="D4039" i="51"/>
  <c r="C4039" i="51"/>
  <c r="E4039" i="51"/>
  <c r="C4043" i="51"/>
  <c r="E4043" i="51"/>
  <c r="D4043" i="51"/>
  <c r="E4047" i="51"/>
  <c r="D4047" i="51"/>
  <c r="C4047" i="51"/>
  <c r="C4051" i="51"/>
  <c r="E4051" i="51"/>
  <c r="D4051" i="51"/>
  <c r="D4055" i="51"/>
  <c r="C4055" i="51"/>
  <c r="E4055" i="51"/>
  <c r="D4059" i="51"/>
  <c r="C4059" i="51"/>
  <c r="E4059" i="51"/>
  <c r="E4063" i="51"/>
  <c r="D4063" i="51"/>
  <c r="C4063" i="51"/>
  <c r="D4067" i="51"/>
  <c r="C4067" i="51"/>
  <c r="E4067" i="51"/>
  <c r="D4071" i="51"/>
  <c r="C4071" i="51"/>
  <c r="E4071" i="51"/>
  <c r="D4075" i="51"/>
  <c r="C4075" i="51"/>
  <c r="E4075" i="51"/>
  <c r="C4079" i="51"/>
  <c r="E4079" i="51"/>
  <c r="D4079" i="51"/>
  <c r="C4083" i="51"/>
  <c r="E4083" i="51"/>
  <c r="D4083" i="51"/>
  <c r="C4087" i="51"/>
  <c r="E4087" i="51"/>
  <c r="D4087" i="51"/>
  <c r="D4091" i="51"/>
  <c r="E4091" i="51"/>
  <c r="C4091" i="51"/>
  <c r="D4095" i="51"/>
  <c r="E4095" i="51"/>
  <c r="C4095" i="51"/>
  <c r="E4099" i="51"/>
  <c r="D4099" i="51"/>
  <c r="C4099" i="51"/>
  <c r="D4103" i="51"/>
  <c r="E4103" i="51"/>
  <c r="C4103" i="51"/>
  <c r="D4107" i="51"/>
  <c r="C4107" i="51"/>
  <c r="E4107" i="51"/>
  <c r="C4111" i="51"/>
  <c r="E4111" i="51"/>
  <c r="D4111" i="51"/>
  <c r="E4115" i="51"/>
  <c r="D4115" i="51"/>
  <c r="C4115" i="51"/>
  <c r="D4119" i="51"/>
  <c r="C4119" i="51"/>
  <c r="E4119" i="51"/>
  <c r="D4123" i="51"/>
  <c r="C4123" i="51"/>
  <c r="E4123" i="51"/>
  <c r="D4127" i="51"/>
  <c r="E4127" i="51"/>
  <c r="C4127" i="51"/>
  <c r="D4131" i="51"/>
  <c r="E4131" i="51"/>
  <c r="C4131" i="51"/>
  <c r="C4135" i="51"/>
  <c r="E4135" i="51"/>
  <c r="D4135" i="51"/>
  <c r="D4139" i="51"/>
  <c r="E4139" i="51"/>
  <c r="C4139" i="51"/>
  <c r="D4143" i="51"/>
  <c r="C4143" i="51"/>
  <c r="E4143" i="51"/>
  <c r="D4147" i="51"/>
  <c r="E4147" i="51"/>
  <c r="C4147" i="51"/>
  <c r="D4151" i="51"/>
  <c r="C4151" i="51"/>
  <c r="E4151" i="51"/>
  <c r="E4155" i="51"/>
  <c r="D4155" i="51"/>
  <c r="C4155" i="51"/>
  <c r="D4159" i="51"/>
  <c r="E4159" i="51"/>
  <c r="C4159" i="51"/>
  <c r="D4163" i="51"/>
  <c r="C4163" i="51"/>
  <c r="E4163" i="51"/>
  <c r="D4167" i="51"/>
  <c r="E4167" i="51"/>
  <c r="C4167" i="51"/>
  <c r="E4171" i="51"/>
  <c r="D4171" i="51"/>
  <c r="C4171" i="51"/>
  <c r="E4175" i="51"/>
  <c r="D4175" i="51"/>
  <c r="C4175" i="51"/>
  <c r="E4179" i="51"/>
  <c r="D4179" i="51"/>
  <c r="C4179" i="51"/>
  <c r="D4183" i="51"/>
  <c r="E4183" i="51"/>
  <c r="C4183" i="51"/>
  <c r="D4187" i="51"/>
  <c r="E4187" i="51"/>
  <c r="C4187" i="51"/>
  <c r="D4191" i="51"/>
  <c r="C4191" i="51"/>
  <c r="E4191" i="51"/>
  <c r="C4195" i="51"/>
  <c r="E4195" i="51"/>
  <c r="D4195" i="51"/>
  <c r="D4199" i="51"/>
  <c r="C4199" i="51"/>
  <c r="E4199" i="51"/>
  <c r="D4203" i="51"/>
  <c r="E4203" i="51"/>
  <c r="C4203" i="51"/>
  <c r="E4207" i="51"/>
  <c r="D4207" i="51"/>
  <c r="C4207" i="51"/>
  <c r="D4211" i="51"/>
  <c r="E4211" i="51"/>
  <c r="C4211" i="51"/>
  <c r="C4215" i="51"/>
  <c r="E4215" i="51"/>
  <c r="D4215" i="51"/>
  <c r="D4219" i="51"/>
  <c r="C4219" i="51"/>
  <c r="E4219" i="51"/>
  <c r="D4223" i="51"/>
  <c r="E4223" i="51"/>
  <c r="C4223" i="51"/>
  <c r="D4227" i="51"/>
  <c r="E4227" i="51"/>
  <c r="C4227" i="51"/>
  <c r="D4231" i="51"/>
  <c r="C4231" i="51"/>
  <c r="E4231" i="51"/>
  <c r="D4235" i="51"/>
  <c r="E4235" i="51"/>
  <c r="C4235" i="51"/>
  <c r="D4239" i="51"/>
  <c r="C4239" i="51"/>
  <c r="E4239" i="51"/>
  <c r="D4243" i="51"/>
  <c r="C4243" i="51"/>
  <c r="E4243" i="51"/>
  <c r="D4247" i="51"/>
  <c r="C4247" i="51"/>
  <c r="E4247" i="51"/>
  <c r="E4251" i="51"/>
  <c r="D4251" i="51"/>
  <c r="C4251" i="51"/>
  <c r="D4255" i="51"/>
  <c r="E4255" i="51"/>
  <c r="C4255" i="51"/>
  <c r="E4259" i="51"/>
  <c r="C4259" i="51"/>
  <c r="D4259" i="51"/>
  <c r="E4263" i="51"/>
  <c r="D4263" i="51"/>
  <c r="C4263" i="51"/>
  <c r="E4267" i="51"/>
  <c r="D4267" i="51"/>
  <c r="C4267" i="51"/>
  <c r="E4271" i="51"/>
  <c r="D4271" i="51"/>
  <c r="C4271" i="51"/>
  <c r="E4275" i="51"/>
  <c r="D4275" i="51"/>
  <c r="C4275" i="51"/>
  <c r="E4279" i="51"/>
  <c r="D4279" i="51"/>
  <c r="C4279" i="51"/>
  <c r="E4283" i="51"/>
  <c r="D4283" i="51"/>
  <c r="C4283" i="51"/>
  <c r="E4287" i="51"/>
  <c r="D4287" i="51"/>
  <c r="C4287" i="51"/>
  <c r="E4291" i="51"/>
  <c r="D4291" i="51"/>
  <c r="C4291" i="51"/>
  <c r="D4295" i="51"/>
  <c r="C4295" i="51"/>
  <c r="E4295" i="51"/>
  <c r="E4299" i="51"/>
  <c r="C4299" i="51"/>
  <c r="D4299" i="51"/>
  <c r="E4303" i="51"/>
  <c r="D4303" i="51"/>
  <c r="C4303" i="51"/>
  <c r="E4307" i="51"/>
  <c r="C4307" i="51"/>
  <c r="D4307" i="51"/>
  <c r="E4311" i="51"/>
  <c r="D4311" i="51"/>
  <c r="C4311" i="51"/>
  <c r="E4315" i="51"/>
  <c r="D4315" i="51"/>
  <c r="C4315" i="51"/>
  <c r="E4319" i="51"/>
  <c r="D4319" i="51"/>
  <c r="C4319" i="51"/>
  <c r="D4323" i="51"/>
  <c r="E4323" i="51"/>
  <c r="C4323" i="51"/>
  <c r="E4327" i="51"/>
  <c r="D4327" i="51"/>
  <c r="C4327" i="51"/>
  <c r="E4331" i="51"/>
  <c r="D4331" i="51"/>
  <c r="C4331" i="51"/>
  <c r="E4335" i="51"/>
  <c r="D4335" i="51"/>
  <c r="C4335" i="51"/>
  <c r="E4339" i="51"/>
  <c r="D4339" i="51"/>
  <c r="C4339" i="51"/>
  <c r="E4343" i="51"/>
  <c r="D4343" i="51"/>
  <c r="C4343" i="51"/>
  <c r="E4347" i="51"/>
  <c r="D4347" i="51"/>
  <c r="C4347" i="51"/>
  <c r="D4351" i="51"/>
  <c r="E4351" i="51"/>
  <c r="C4351" i="51"/>
  <c r="E4355" i="51"/>
  <c r="C4355" i="51"/>
  <c r="D4355" i="51"/>
  <c r="E4359" i="51"/>
  <c r="D4359" i="51"/>
  <c r="C4359" i="51"/>
  <c r="D4363" i="51"/>
  <c r="C4363" i="51"/>
  <c r="E4363" i="51"/>
  <c r="E4367" i="51"/>
  <c r="C4367" i="51"/>
  <c r="D4367" i="51"/>
  <c r="E4371" i="51"/>
  <c r="D4371" i="51"/>
  <c r="C4371" i="51"/>
  <c r="E4375" i="51"/>
  <c r="D4375" i="51"/>
  <c r="C4375" i="51"/>
  <c r="E4379" i="51"/>
  <c r="C4379" i="51"/>
  <c r="D4379" i="51"/>
  <c r="E4383" i="51"/>
  <c r="D4383" i="51"/>
  <c r="C4383" i="51"/>
  <c r="E4387" i="51"/>
  <c r="D4387" i="51"/>
  <c r="C4387" i="51"/>
  <c r="E4391" i="51"/>
  <c r="C4391" i="51"/>
  <c r="D4391" i="51"/>
  <c r="E4395" i="51"/>
  <c r="D4395" i="51"/>
  <c r="C4395" i="51"/>
  <c r="E4399" i="51"/>
  <c r="C4399" i="51"/>
  <c r="D4399" i="51"/>
  <c r="E4403" i="51"/>
  <c r="C4403" i="51"/>
  <c r="D4403" i="51"/>
  <c r="E4407" i="51"/>
  <c r="D4407" i="51"/>
  <c r="C4407" i="51"/>
  <c r="E4411" i="51"/>
  <c r="D4411" i="51"/>
  <c r="C4411" i="51"/>
  <c r="D4415" i="51"/>
  <c r="E4415" i="51"/>
  <c r="C4415" i="51"/>
  <c r="E4419" i="51"/>
  <c r="D4419" i="51"/>
  <c r="C4419" i="51"/>
  <c r="D4423" i="51"/>
  <c r="C4423" i="51"/>
  <c r="E4423" i="51"/>
  <c r="E4427" i="51"/>
  <c r="C4427" i="51"/>
  <c r="D4427" i="51"/>
  <c r="D4431" i="51"/>
  <c r="E4431" i="51"/>
  <c r="C4431" i="51"/>
  <c r="D4435" i="51"/>
  <c r="C4435" i="51"/>
  <c r="E4435" i="51"/>
  <c r="D4439" i="51"/>
  <c r="C4439" i="51"/>
  <c r="E4439" i="51"/>
  <c r="E4443" i="51"/>
  <c r="C4443" i="51"/>
  <c r="D4443" i="51"/>
  <c r="E4447" i="51"/>
  <c r="D4447" i="51"/>
  <c r="C4447" i="51"/>
  <c r="E4451" i="51"/>
  <c r="D4451" i="51"/>
  <c r="C4451" i="51"/>
  <c r="E4455" i="51"/>
  <c r="D4455" i="51"/>
  <c r="C4455" i="51"/>
  <c r="E4459" i="51"/>
  <c r="D4459" i="51"/>
  <c r="C4459" i="51"/>
  <c r="E4463" i="51"/>
  <c r="C4463" i="51"/>
  <c r="D4463" i="51"/>
  <c r="E4467" i="51"/>
  <c r="D4467" i="51"/>
  <c r="C4467" i="51"/>
  <c r="C4471" i="51"/>
  <c r="E4471" i="51"/>
  <c r="D4471" i="51"/>
  <c r="D4475" i="51"/>
  <c r="E4475" i="51"/>
  <c r="C4475" i="51"/>
  <c r="D4479" i="51"/>
  <c r="E4479" i="51"/>
  <c r="C4479" i="51"/>
  <c r="E4483" i="51"/>
  <c r="C4483" i="51"/>
  <c r="D4483" i="51"/>
  <c r="E4487" i="51"/>
  <c r="D4487" i="51"/>
  <c r="C4487" i="51"/>
  <c r="D4491" i="51"/>
  <c r="C4491" i="51"/>
  <c r="E4491" i="51"/>
  <c r="D4495" i="51"/>
  <c r="E4495" i="51"/>
  <c r="C4495" i="51"/>
  <c r="C4499" i="51"/>
  <c r="E4499" i="51"/>
  <c r="D4499" i="51"/>
  <c r="E272" i="51"/>
  <c r="C272" i="51"/>
  <c r="D1215" i="51"/>
  <c r="C1215" i="51"/>
  <c r="E1215" i="51"/>
  <c r="D1279" i="51"/>
  <c r="C1279" i="51"/>
  <c r="E1279" i="51"/>
  <c r="D1416" i="51"/>
  <c r="E1416" i="51"/>
  <c r="C1416" i="51"/>
  <c r="D1387" i="51"/>
  <c r="E1387" i="51"/>
  <c r="C1387" i="51"/>
  <c r="D1355" i="51"/>
  <c r="E1355" i="51"/>
  <c r="C1355" i="51"/>
  <c r="D1323" i="51"/>
  <c r="E1323" i="51"/>
  <c r="C1323" i="51"/>
  <c r="D1291" i="51"/>
  <c r="E1291" i="51"/>
  <c r="C1291" i="51"/>
  <c r="C824" i="51"/>
  <c r="E824" i="51"/>
  <c r="D824" i="51"/>
  <c r="E430" i="51"/>
  <c r="D430" i="51"/>
  <c r="C430" i="51"/>
  <c r="E3686" i="51"/>
  <c r="C3686" i="51"/>
  <c r="D3686" i="51"/>
  <c r="E3682" i="51"/>
  <c r="C3682" i="51"/>
  <c r="D3682" i="51"/>
  <c r="E3678" i="51"/>
  <c r="C3678" i="51"/>
  <c r="D3678" i="51"/>
  <c r="E3674" i="51"/>
  <c r="C3674" i="51"/>
  <c r="D3674" i="51"/>
  <c r="E3670" i="51"/>
  <c r="C3670" i="51"/>
  <c r="D3670" i="51"/>
  <c r="E3666" i="51"/>
  <c r="C3666" i="51"/>
  <c r="D3666" i="51"/>
  <c r="E3662" i="51"/>
  <c r="C3662" i="51"/>
  <c r="D3662" i="51"/>
  <c r="E3658" i="51"/>
  <c r="C3658" i="51"/>
  <c r="D3658" i="51"/>
  <c r="E3654" i="51"/>
  <c r="C3654" i="51"/>
  <c r="D3654" i="51"/>
  <c r="E3650" i="51"/>
  <c r="C3650" i="51"/>
  <c r="D3650" i="51"/>
  <c r="E3646" i="51"/>
  <c r="C3646" i="51"/>
  <c r="D3646" i="51"/>
  <c r="E3642" i="51"/>
  <c r="C3642" i="51"/>
  <c r="D3642" i="51"/>
  <c r="E3638" i="51"/>
  <c r="C3638" i="51"/>
  <c r="D3638" i="51"/>
  <c r="E3634" i="51"/>
  <c r="C3634" i="51"/>
  <c r="D3634" i="51"/>
  <c r="E3630" i="51"/>
  <c r="C3630" i="51"/>
  <c r="D3630" i="51"/>
  <c r="E3626" i="51"/>
  <c r="C3626" i="51"/>
  <c r="D3626" i="51"/>
  <c r="E3622" i="51"/>
  <c r="C3622" i="51"/>
  <c r="D3622" i="51"/>
  <c r="E3618" i="51"/>
  <c r="C3618" i="51"/>
  <c r="D3618" i="51"/>
  <c r="E3614" i="51"/>
  <c r="C3614" i="51"/>
  <c r="D3614" i="51"/>
  <c r="E3610" i="51"/>
  <c r="C3610" i="51"/>
  <c r="D3610" i="51"/>
  <c r="E3606" i="51"/>
  <c r="C3606" i="51"/>
  <c r="D3606" i="51"/>
  <c r="E3602" i="51"/>
  <c r="C3602" i="51"/>
  <c r="D3602" i="51"/>
  <c r="E3598" i="51"/>
  <c r="C3598" i="51"/>
  <c r="D3598" i="51"/>
  <c r="E3594" i="51"/>
  <c r="C3594" i="51"/>
  <c r="D3594" i="51"/>
  <c r="E3590" i="51"/>
  <c r="C3590" i="51"/>
  <c r="D3590" i="51"/>
  <c r="E3586" i="51"/>
  <c r="C3586" i="51"/>
  <c r="D3586" i="51"/>
  <c r="E3582" i="51"/>
  <c r="C3582" i="51"/>
  <c r="D3582" i="51"/>
  <c r="E3578" i="51"/>
  <c r="C3578" i="51"/>
  <c r="D3578" i="51"/>
  <c r="E3574" i="51"/>
  <c r="C3574" i="51"/>
  <c r="D3574" i="51"/>
  <c r="E3570" i="51"/>
  <c r="C3570" i="51"/>
  <c r="D3570" i="51"/>
  <c r="E3566" i="51"/>
  <c r="C3566" i="51"/>
  <c r="D3566" i="51"/>
  <c r="E3562" i="51"/>
  <c r="C3562" i="51"/>
  <c r="D3562" i="51"/>
  <c r="E3558" i="51"/>
  <c r="C3558" i="51"/>
  <c r="D3558" i="51"/>
  <c r="E3554" i="51"/>
  <c r="C3554" i="51"/>
  <c r="D3554" i="51"/>
  <c r="E3550" i="51"/>
  <c r="C3550" i="51"/>
  <c r="D3550" i="51"/>
  <c r="E3546" i="51"/>
  <c r="C3546" i="51"/>
  <c r="D3546" i="51"/>
  <c r="E3542" i="51"/>
  <c r="C3542" i="51"/>
  <c r="D3542" i="51"/>
  <c r="E3538" i="51"/>
  <c r="C3538" i="51"/>
  <c r="D3538" i="51"/>
  <c r="E3534" i="51"/>
  <c r="C3534" i="51"/>
  <c r="D3534" i="51"/>
  <c r="E3530" i="51"/>
  <c r="C3530" i="51"/>
  <c r="D3530" i="51"/>
  <c r="E3526" i="51"/>
  <c r="C3526" i="51"/>
  <c r="D3526" i="51"/>
  <c r="E3522" i="51"/>
  <c r="C3522" i="51"/>
  <c r="D3522" i="51"/>
  <c r="E3518" i="51"/>
  <c r="C3518" i="51"/>
  <c r="D3518" i="51"/>
  <c r="E3514" i="51"/>
  <c r="C3514" i="51"/>
  <c r="D3514" i="51"/>
  <c r="E3510" i="51"/>
  <c r="C3510" i="51"/>
  <c r="D3510" i="51"/>
  <c r="E3506" i="51"/>
  <c r="C3506" i="51"/>
  <c r="D3506" i="51"/>
  <c r="E3502" i="51"/>
  <c r="C3502" i="51"/>
  <c r="D3502" i="51"/>
  <c r="E3498" i="51"/>
  <c r="C3498" i="51"/>
  <c r="D3498" i="51"/>
  <c r="E3494" i="51"/>
  <c r="C3494" i="51"/>
  <c r="D3494" i="51"/>
  <c r="E3490" i="51"/>
  <c r="C3490" i="51"/>
  <c r="D3490" i="51"/>
  <c r="E3486" i="51"/>
  <c r="C3486" i="51"/>
  <c r="D3486" i="51"/>
  <c r="E3482" i="51"/>
  <c r="C3482" i="51"/>
  <c r="D3482" i="51"/>
  <c r="E3478" i="51"/>
  <c r="C3478" i="51"/>
  <c r="D3478" i="51"/>
  <c r="E3474" i="51"/>
  <c r="C3474" i="51"/>
  <c r="D3474" i="51"/>
  <c r="E3470" i="51"/>
  <c r="C3470" i="51"/>
  <c r="D3470" i="51"/>
  <c r="E3466" i="51"/>
  <c r="C3466" i="51"/>
  <c r="D3466" i="51"/>
  <c r="E3462" i="51"/>
  <c r="C3462" i="51"/>
  <c r="D3462" i="51"/>
  <c r="E3458" i="51"/>
  <c r="C3458" i="51"/>
  <c r="D3458" i="51"/>
  <c r="E3454" i="51"/>
  <c r="C3454" i="51"/>
  <c r="D3454" i="51"/>
  <c r="E3450" i="51"/>
  <c r="C3450" i="51"/>
  <c r="D3450" i="51"/>
  <c r="E3446" i="51"/>
  <c r="C3446" i="51"/>
  <c r="D3446" i="51"/>
  <c r="E3442" i="51"/>
  <c r="C3442" i="51"/>
  <c r="D3442" i="51"/>
  <c r="E3438" i="51"/>
  <c r="C3438" i="51"/>
  <c r="D3438" i="51"/>
  <c r="E3434" i="51"/>
  <c r="C3434" i="51"/>
  <c r="D3434" i="51"/>
  <c r="E3430" i="51"/>
  <c r="C3430" i="51"/>
  <c r="D3430" i="51"/>
  <c r="E3426" i="51"/>
  <c r="C3426" i="51"/>
  <c r="D3426" i="51"/>
  <c r="E3422" i="51"/>
  <c r="C3422" i="51"/>
  <c r="D3422" i="51"/>
  <c r="E3418" i="51"/>
  <c r="C3418" i="51"/>
  <c r="D3418" i="51"/>
  <c r="E3414" i="51"/>
  <c r="C3414" i="51"/>
  <c r="D3414" i="51"/>
  <c r="E3410" i="51"/>
  <c r="C3410" i="51"/>
  <c r="D3410" i="51"/>
  <c r="E3406" i="51"/>
  <c r="C3406" i="51"/>
  <c r="D3406" i="51"/>
  <c r="E3402" i="51"/>
  <c r="C3402" i="51"/>
  <c r="D3402" i="51"/>
  <c r="E3398" i="51"/>
  <c r="C3398" i="51"/>
  <c r="D3398" i="51"/>
  <c r="E3394" i="51"/>
  <c r="C3394" i="51"/>
  <c r="D3394" i="51"/>
  <c r="E3390" i="51"/>
  <c r="C3390" i="51"/>
  <c r="D3390" i="51"/>
  <c r="E3386" i="51"/>
  <c r="C3386" i="51"/>
  <c r="D3386" i="51"/>
  <c r="E3382" i="51"/>
  <c r="C3382" i="51"/>
  <c r="D3382" i="51"/>
  <c r="E3378" i="51"/>
  <c r="C3378" i="51"/>
  <c r="D3378" i="51"/>
  <c r="E3374" i="51"/>
  <c r="C3374" i="51"/>
  <c r="D3374" i="51"/>
  <c r="E3370" i="51"/>
  <c r="C3370" i="51"/>
  <c r="D3370" i="51"/>
  <c r="E3366" i="51"/>
  <c r="C3366" i="51"/>
  <c r="D3366" i="51"/>
  <c r="E3362" i="51"/>
  <c r="C3362" i="51"/>
  <c r="D3362" i="51"/>
  <c r="E3358" i="51"/>
  <c r="C3358" i="51"/>
  <c r="D3358" i="51"/>
  <c r="E3354" i="51"/>
  <c r="C3354" i="51"/>
  <c r="D3354" i="51"/>
  <c r="E3350" i="51"/>
  <c r="C3350" i="51"/>
  <c r="D3350" i="51"/>
  <c r="E3346" i="51"/>
  <c r="C3346" i="51"/>
  <c r="D3346" i="51"/>
  <c r="E3342" i="51"/>
  <c r="C3342" i="51"/>
  <c r="D3342" i="51"/>
  <c r="E3338" i="51"/>
  <c r="C3338" i="51"/>
  <c r="D3338" i="51"/>
  <c r="E3334" i="51"/>
  <c r="C3334" i="51"/>
  <c r="D3334" i="51"/>
  <c r="E3330" i="51"/>
  <c r="C3330" i="51"/>
  <c r="D3330" i="51"/>
  <c r="E3326" i="51"/>
  <c r="C3326" i="51"/>
  <c r="D3326" i="51"/>
  <c r="E3322" i="51"/>
  <c r="C3322" i="51"/>
  <c r="D3322" i="51"/>
  <c r="E3318" i="51"/>
  <c r="C3318" i="51"/>
  <c r="D3318" i="51"/>
  <c r="E3314" i="51"/>
  <c r="C3314" i="51"/>
  <c r="D3314" i="51"/>
  <c r="E3310" i="51"/>
  <c r="C3310" i="51"/>
  <c r="D3310" i="51"/>
  <c r="E3306" i="51"/>
  <c r="C3306" i="51"/>
  <c r="D3306" i="51"/>
  <c r="E3302" i="51"/>
  <c r="C3302" i="51"/>
  <c r="D3302" i="51"/>
  <c r="E3298" i="51"/>
  <c r="C3298" i="51"/>
  <c r="D3298" i="51"/>
  <c r="E3294" i="51"/>
  <c r="C3294" i="51"/>
  <c r="D3294" i="51"/>
  <c r="E3290" i="51"/>
  <c r="C3290" i="51"/>
  <c r="D3290" i="51"/>
  <c r="E3286" i="51"/>
  <c r="C3286" i="51"/>
  <c r="D3286" i="51"/>
  <c r="E3282" i="51"/>
  <c r="C3282" i="51"/>
  <c r="D3282" i="51"/>
  <c r="E3278" i="51"/>
  <c r="C3278" i="51"/>
  <c r="D3278" i="51"/>
  <c r="E3274" i="51"/>
  <c r="C3274" i="51"/>
  <c r="D3274" i="51"/>
  <c r="E3270" i="51"/>
  <c r="C3270" i="51"/>
  <c r="D3270" i="51"/>
  <c r="E3266" i="51"/>
  <c r="C3266" i="51"/>
  <c r="D3266" i="51"/>
  <c r="E3262" i="51"/>
  <c r="C3262" i="51"/>
  <c r="D3262" i="51"/>
  <c r="E3258" i="51"/>
  <c r="C3258" i="51"/>
  <c r="D3258" i="51"/>
  <c r="E3254" i="51"/>
  <c r="C3254" i="51"/>
  <c r="D3254" i="51"/>
  <c r="E3250" i="51"/>
  <c r="C3250" i="51"/>
  <c r="D3250" i="51"/>
  <c r="E3246" i="51"/>
  <c r="C3246" i="51"/>
  <c r="D3246" i="51"/>
  <c r="E3242" i="51"/>
  <c r="C3242" i="51"/>
  <c r="D3242" i="51"/>
  <c r="E3238" i="51"/>
  <c r="C3238" i="51"/>
  <c r="D3238" i="51"/>
  <c r="E3234" i="51"/>
  <c r="C3234" i="51"/>
  <c r="D3234" i="51"/>
  <c r="E3230" i="51"/>
  <c r="C3230" i="51"/>
  <c r="D3230" i="51"/>
  <c r="E3226" i="51"/>
  <c r="C3226" i="51"/>
  <c r="D3226" i="51"/>
  <c r="E3222" i="51"/>
  <c r="C3222" i="51"/>
  <c r="D3222" i="51"/>
  <c r="E3218" i="51"/>
  <c r="C3218" i="51"/>
  <c r="D3218" i="51"/>
  <c r="E3214" i="51"/>
  <c r="C3214" i="51"/>
  <c r="D3214" i="51"/>
  <c r="E3210" i="51"/>
  <c r="C3210" i="51"/>
  <c r="D3210" i="51"/>
  <c r="E3206" i="51"/>
  <c r="C3206" i="51"/>
  <c r="D3206" i="51"/>
  <c r="E3202" i="51"/>
  <c r="C3202" i="51"/>
  <c r="D3202" i="51"/>
  <c r="E3198" i="51"/>
  <c r="C3198" i="51"/>
  <c r="D3198" i="51"/>
  <c r="E3194" i="51"/>
  <c r="C3194" i="51"/>
  <c r="D3194" i="51"/>
  <c r="E3190" i="51"/>
  <c r="C3190" i="51"/>
  <c r="D3190" i="51"/>
  <c r="E3186" i="51"/>
  <c r="C3186" i="51"/>
  <c r="D3186" i="51"/>
  <c r="E3182" i="51"/>
  <c r="C3182" i="51"/>
  <c r="D3182" i="51"/>
  <c r="E3178" i="51"/>
  <c r="C3178" i="51"/>
  <c r="D3178" i="51"/>
  <c r="E3174" i="51"/>
  <c r="C3174" i="51"/>
  <c r="D3174" i="51"/>
  <c r="E3170" i="51"/>
  <c r="C3170" i="51"/>
  <c r="D3170" i="51"/>
  <c r="E3166" i="51"/>
  <c r="C3166" i="51"/>
  <c r="D3166" i="51"/>
  <c r="E3162" i="51"/>
  <c r="C3162" i="51"/>
  <c r="D3162" i="51"/>
  <c r="E3158" i="51"/>
  <c r="C3158" i="51"/>
  <c r="D3158" i="51"/>
  <c r="E3154" i="51"/>
  <c r="C3154" i="51"/>
  <c r="D3154" i="51"/>
  <c r="E3150" i="51"/>
  <c r="C3150" i="51"/>
  <c r="D3150" i="51"/>
  <c r="E3146" i="51"/>
  <c r="C3146" i="51"/>
  <c r="D3146" i="51"/>
  <c r="E3142" i="51"/>
  <c r="C3142" i="51"/>
  <c r="D3142" i="51"/>
  <c r="E3138" i="51"/>
  <c r="C3138" i="51"/>
  <c r="D3138" i="51"/>
  <c r="E3134" i="51"/>
  <c r="C3134" i="51"/>
  <c r="D3134" i="51"/>
  <c r="E3130" i="51"/>
  <c r="C3130" i="51"/>
  <c r="D3130" i="51"/>
  <c r="E3126" i="51"/>
  <c r="C3126" i="51"/>
  <c r="D3126" i="51"/>
  <c r="E3122" i="51"/>
  <c r="C3122" i="51"/>
  <c r="D3122" i="51"/>
  <c r="E3118" i="51"/>
  <c r="C3118" i="51"/>
  <c r="D3118" i="51"/>
  <c r="E3114" i="51"/>
  <c r="C3114" i="51"/>
  <c r="D3114" i="51"/>
  <c r="E3110" i="51"/>
  <c r="C3110" i="51"/>
  <c r="D3110" i="51"/>
  <c r="E3106" i="51"/>
  <c r="C3106" i="51"/>
  <c r="D3106" i="51"/>
  <c r="E3102" i="51"/>
  <c r="C3102" i="51"/>
  <c r="D3102" i="51"/>
  <c r="E3098" i="51"/>
  <c r="C3098" i="51"/>
  <c r="D3098" i="51"/>
  <c r="E3094" i="51"/>
  <c r="C3094" i="51"/>
  <c r="D3094" i="51"/>
  <c r="E3090" i="51"/>
  <c r="C3090" i="51"/>
  <c r="D3090" i="51"/>
  <c r="E3086" i="51"/>
  <c r="C3086" i="51"/>
  <c r="D3086" i="51"/>
  <c r="E3082" i="51"/>
  <c r="C3082" i="51"/>
  <c r="D3082" i="51"/>
  <c r="E3078" i="51"/>
  <c r="C3078" i="51"/>
  <c r="D3078" i="51"/>
  <c r="E3074" i="51"/>
  <c r="C3074" i="51"/>
  <c r="D3074" i="51"/>
  <c r="E3070" i="51"/>
  <c r="C3070" i="51"/>
  <c r="D3070" i="51"/>
  <c r="E3066" i="51"/>
  <c r="C3066" i="51"/>
  <c r="D3066" i="51"/>
  <c r="E3062" i="51"/>
  <c r="C3062" i="51"/>
  <c r="D3062" i="51"/>
  <c r="E3058" i="51"/>
  <c r="C3058" i="51"/>
  <c r="D3058" i="51"/>
  <c r="E3054" i="51"/>
  <c r="C3054" i="51"/>
  <c r="D3054" i="51"/>
  <c r="E3050" i="51"/>
  <c r="C3050" i="51"/>
  <c r="D3050" i="51"/>
  <c r="E3046" i="51"/>
  <c r="C3046" i="51"/>
  <c r="D3046" i="51"/>
  <c r="E3042" i="51"/>
  <c r="C3042" i="51"/>
  <c r="D3042" i="51"/>
  <c r="E3038" i="51"/>
  <c r="C3038" i="51"/>
  <c r="D3038" i="51"/>
  <c r="E3034" i="51"/>
  <c r="C3034" i="51"/>
  <c r="D3034" i="51"/>
  <c r="E3030" i="51"/>
  <c r="C3030" i="51"/>
  <c r="D3030" i="51"/>
  <c r="E3026" i="51"/>
  <c r="C3026" i="51"/>
  <c r="D3026" i="51"/>
  <c r="E3022" i="51"/>
  <c r="C3022" i="51"/>
  <c r="D3022" i="51"/>
  <c r="E3018" i="51"/>
  <c r="C3018" i="51"/>
  <c r="D3018" i="51"/>
  <c r="E3014" i="51"/>
  <c r="C3014" i="51"/>
  <c r="D3014" i="51"/>
  <c r="E3010" i="51"/>
  <c r="C3010" i="51"/>
  <c r="D3010" i="51"/>
  <c r="D6" i="51"/>
  <c r="E6" i="51"/>
  <c r="C6" i="51"/>
  <c r="C775" i="51"/>
  <c r="E775" i="51"/>
  <c r="D1351" i="51"/>
  <c r="E1351" i="51"/>
  <c r="C1351" i="51"/>
  <c r="D1415" i="51"/>
  <c r="E1415" i="51"/>
  <c r="C1415" i="51"/>
  <c r="D3693" i="51"/>
  <c r="C3693" i="51"/>
  <c r="E3693" i="51"/>
  <c r="D3697" i="51"/>
  <c r="E3697" i="51"/>
  <c r="C3697" i="51"/>
  <c r="D3701" i="51"/>
  <c r="E3701" i="51"/>
  <c r="C3701" i="51"/>
  <c r="D3705" i="51"/>
  <c r="C3705" i="51"/>
  <c r="E3705" i="51"/>
  <c r="D3709" i="51"/>
  <c r="C3709" i="51"/>
  <c r="E3709" i="51"/>
  <c r="D3713" i="51"/>
  <c r="E3713" i="51"/>
  <c r="C3713" i="51"/>
  <c r="E3717" i="51"/>
  <c r="D3717" i="51"/>
  <c r="C3717" i="51"/>
  <c r="D3721" i="51"/>
  <c r="E3721" i="51"/>
  <c r="C3721" i="51"/>
  <c r="E3725" i="51"/>
  <c r="D3725" i="51"/>
  <c r="C3725" i="51"/>
  <c r="D3729" i="51"/>
  <c r="C3729" i="51"/>
  <c r="E3729" i="51"/>
  <c r="C3733" i="51"/>
  <c r="E3733" i="51"/>
  <c r="D3733" i="51"/>
  <c r="D3737" i="51"/>
  <c r="E3737" i="51"/>
  <c r="C3737" i="51"/>
  <c r="D3741" i="51"/>
  <c r="E3741" i="51"/>
  <c r="C3741" i="51"/>
  <c r="D3745" i="51"/>
  <c r="C3745" i="51"/>
  <c r="E3745" i="51"/>
  <c r="D3749" i="51"/>
  <c r="C3749" i="51"/>
  <c r="E3749" i="51"/>
  <c r="C3753" i="51"/>
  <c r="E3753" i="51"/>
  <c r="D3753" i="51"/>
  <c r="D3757" i="51"/>
  <c r="C3757" i="51"/>
  <c r="E3757" i="51"/>
  <c r="D3761" i="51"/>
  <c r="E3761" i="51"/>
  <c r="C3761" i="51"/>
  <c r="E3765" i="51"/>
  <c r="D3765" i="51"/>
  <c r="C3765" i="51"/>
  <c r="D3769" i="51"/>
  <c r="C3769" i="51"/>
  <c r="E3769" i="51"/>
  <c r="C3773" i="51"/>
  <c r="E3773" i="51"/>
  <c r="D3773" i="51"/>
  <c r="D3777" i="51"/>
  <c r="E3777" i="51"/>
  <c r="C3777" i="51"/>
  <c r="C3781" i="51"/>
  <c r="E3781" i="51"/>
  <c r="D3781" i="51"/>
  <c r="C3785" i="51"/>
  <c r="E3785" i="51"/>
  <c r="D3785" i="51"/>
  <c r="D3789" i="51"/>
  <c r="E3789" i="51"/>
  <c r="C3789" i="51"/>
  <c r="E3793" i="51"/>
  <c r="D3793" i="51"/>
  <c r="C3793" i="51"/>
  <c r="C3797" i="51"/>
  <c r="E3797" i="51"/>
  <c r="D3797" i="51"/>
  <c r="C3801" i="51"/>
  <c r="E3801" i="51"/>
  <c r="D3801" i="51"/>
  <c r="D3805" i="51"/>
  <c r="C3805" i="51"/>
  <c r="E3805" i="51"/>
  <c r="D3809" i="51"/>
  <c r="C3809" i="51"/>
  <c r="E3809" i="51"/>
  <c r="D3813" i="51"/>
  <c r="E3813" i="51"/>
  <c r="C3813" i="51"/>
  <c r="C3817" i="51"/>
  <c r="E3817" i="51"/>
  <c r="D3817" i="51"/>
  <c r="D3821" i="51"/>
  <c r="C3821" i="51"/>
  <c r="E3821" i="51"/>
  <c r="C3825" i="51"/>
  <c r="E3825" i="51"/>
  <c r="D3825" i="51"/>
  <c r="D3829" i="51"/>
  <c r="C3829" i="51"/>
  <c r="E3829" i="51"/>
  <c r="C3833" i="51"/>
  <c r="E3833" i="51"/>
  <c r="D3833" i="51"/>
  <c r="D3837" i="51"/>
  <c r="E3837" i="51"/>
  <c r="C3837" i="51"/>
  <c r="D3841" i="51"/>
  <c r="C3841" i="51"/>
  <c r="E3841" i="51"/>
  <c r="D3845" i="51"/>
  <c r="C3845" i="51"/>
  <c r="E3845" i="51"/>
  <c r="C3849" i="51"/>
  <c r="E3849" i="51"/>
  <c r="D3849" i="51"/>
  <c r="D3853" i="51"/>
  <c r="E3853" i="51"/>
  <c r="C3853" i="51"/>
  <c r="C3857" i="51"/>
  <c r="E3857" i="51"/>
  <c r="D3857" i="51"/>
  <c r="E3861" i="51"/>
  <c r="D3861" i="51"/>
  <c r="C3861" i="51"/>
  <c r="D3865" i="51"/>
  <c r="E3865" i="51"/>
  <c r="C3865" i="51"/>
  <c r="D3869" i="51"/>
  <c r="E3869" i="51"/>
  <c r="C3869" i="51"/>
  <c r="D3873" i="51"/>
  <c r="E3873" i="51"/>
  <c r="C3873" i="51"/>
  <c r="D3877" i="51"/>
  <c r="C3877" i="51"/>
  <c r="E3877" i="51"/>
  <c r="C3881" i="51"/>
  <c r="E3881" i="51"/>
  <c r="D3881" i="51"/>
  <c r="D3885" i="51"/>
  <c r="E3885" i="51"/>
  <c r="C3885" i="51"/>
  <c r="D3889" i="51"/>
  <c r="E3889" i="51"/>
  <c r="C3889" i="51"/>
  <c r="D3893" i="51"/>
  <c r="C3893" i="51"/>
  <c r="E3893" i="51"/>
  <c r="D3897" i="51"/>
  <c r="E3897" i="51"/>
  <c r="C3897" i="51"/>
  <c r="D3901" i="51"/>
  <c r="C3901" i="51"/>
  <c r="E3901" i="51"/>
  <c r="D3905" i="51"/>
  <c r="C3905" i="51"/>
  <c r="E3905" i="51"/>
  <c r="E3909" i="51"/>
  <c r="D3909" i="51"/>
  <c r="C3909" i="51"/>
  <c r="D3913" i="51"/>
  <c r="E3913" i="51"/>
  <c r="C3913" i="51"/>
  <c r="D3917" i="51"/>
  <c r="E3917" i="51"/>
  <c r="C3917" i="51"/>
  <c r="C3921" i="51"/>
  <c r="E3921" i="51"/>
  <c r="D3921" i="51"/>
  <c r="D3925" i="51"/>
  <c r="E3925" i="51"/>
  <c r="C3925" i="51"/>
  <c r="D3929" i="51"/>
  <c r="E3929" i="51"/>
  <c r="C3929" i="51"/>
  <c r="D3933" i="51"/>
  <c r="C3933" i="51"/>
  <c r="E3933" i="51"/>
  <c r="D3937" i="51"/>
  <c r="E3937" i="51"/>
  <c r="C3937" i="51"/>
  <c r="E3941" i="51"/>
  <c r="D3941" i="51"/>
  <c r="C3941" i="51"/>
  <c r="D3945" i="51"/>
  <c r="E3945" i="51"/>
  <c r="C3945" i="51"/>
  <c r="C3949" i="51"/>
  <c r="E3949" i="51"/>
  <c r="D3949" i="51"/>
  <c r="D3953" i="51"/>
  <c r="C3953" i="51"/>
  <c r="E3953" i="51"/>
  <c r="D3957" i="51"/>
  <c r="C3957" i="51"/>
  <c r="E3957" i="51"/>
  <c r="C3961" i="51"/>
  <c r="E3961" i="51"/>
  <c r="D3961" i="51"/>
  <c r="C652" i="51"/>
  <c r="E652" i="51"/>
  <c r="D652" i="51"/>
  <c r="C592" i="51"/>
  <c r="E592" i="51"/>
  <c r="D592" i="51"/>
  <c r="E454" i="51"/>
  <c r="D454" i="51"/>
  <c r="C454" i="51"/>
  <c r="E302" i="51"/>
  <c r="D302" i="51"/>
  <c r="C302" i="51"/>
  <c r="E3006" i="51"/>
  <c r="C3006" i="51"/>
  <c r="D3006" i="51"/>
  <c r="E3002" i="51"/>
  <c r="C3002" i="51"/>
  <c r="D3002" i="51"/>
  <c r="E2998" i="51"/>
  <c r="C2998" i="51"/>
  <c r="D2998" i="51"/>
  <c r="E2994" i="51"/>
  <c r="C2994" i="51"/>
  <c r="D2994" i="51"/>
  <c r="E2990" i="51"/>
  <c r="C2990" i="51"/>
  <c r="D2990" i="51"/>
  <c r="E2986" i="51"/>
  <c r="C2986" i="51"/>
  <c r="D2986" i="51"/>
  <c r="E2982" i="51"/>
  <c r="C2982" i="51"/>
  <c r="D2982" i="51"/>
  <c r="E2978" i="51"/>
  <c r="C2978" i="51"/>
  <c r="D2978" i="51"/>
  <c r="E2974" i="51"/>
  <c r="C2974" i="51"/>
  <c r="D2974" i="51"/>
  <c r="E2970" i="51"/>
  <c r="C2970" i="51"/>
  <c r="D2970" i="51"/>
  <c r="E2966" i="51"/>
  <c r="C2966" i="51"/>
  <c r="D2966" i="51"/>
  <c r="E2962" i="51"/>
  <c r="C2962" i="51"/>
  <c r="D2962" i="51"/>
  <c r="E2958" i="51"/>
  <c r="C2958" i="51"/>
  <c r="D2958" i="51"/>
  <c r="E2954" i="51"/>
  <c r="C2954" i="51"/>
  <c r="D2954" i="51"/>
  <c r="E2950" i="51"/>
  <c r="C2950" i="51"/>
  <c r="D2950" i="51"/>
  <c r="E2946" i="51"/>
  <c r="C2946" i="51"/>
  <c r="D2946" i="51"/>
  <c r="E2942" i="51"/>
  <c r="C2942" i="51"/>
  <c r="D2942" i="51"/>
  <c r="E2938" i="51"/>
  <c r="C2938" i="51"/>
  <c r="D2938" i="51"/>
  <c r="E2934" i="51"/>
  <c r="C2934" i="51"/>
  <c r="D2934" i="51"/>
  <c r="E2930" i="51"/>
  <c r="C2930" i="51"/>
  <c r="D2930" i="51"/>
  <c r="E2926" i="51"/>
  <c r="C2926" i="51"/>
  <c r="D2926" i="51"/>
  <c r="E2922" i="51"/>
  <c r="C2922" i="51"/>
  <c r="D2922" i="51"/>
  <c r="E2918" i="51"/>
  <c r="C2918" i="51"/>
  <c r="D2918" i="51"/>
  <c r="E2914" i="51"/>
  <c r="C2914" i="51"/>
  <c r="D2914" i="51"/>
  <c r="E2910" i="51"/>
  <c r="C2910" i="51"/>
  <c r="D2910" i="51"/>
  <c r="E2906" i="51"/>
  <c r="C2906" i="51"/>
  <c r="D2906" i="51"/>
  <c r="E2902" i="51"/>
  <c r="C2902" i="51"/>
  <c r="D2902" i="51"/>
  <c r="E2898" i="51"/>
  <c r="C2898" i="51"/>
  <c r="D2898" i="51"/>
  <c r="E2894" i="51"/>
  <c r="C2894" i="51"/>
  <c r="D2894" i="51"/>
  <c r="E2890" i="51"/>
  <c r="C2890" i="51"/>
  <c r="D2890" i="51"/>
  <c r="E2886" i="51"/>
  <c r="C2886" i="51"/>
  <c r="D2886" i="51"/>
  <c r="E2882" i="51"/>
  <c r="C2882" i="51"/>
  <c r="D2882" i="51"/>
  <c r="E2878" i="51"/>
  <c r="C2878" i="51"/>
  <c r="D2878" i="51"/>
  <c r="E2874" i="51"/>
  <c r="C2874" i="51"/>
  <c r="D2874" i="51"/>
  <c r="E2870" i="51"/>
  <c r="C2870" i="51"/>
  <c r="D2870" i="51"/>
  <c r="E2866" i="51"/>
  <c r="C2866" i="51"/>
  <c r="D2866" i="51"/>
  <c r="E2862" i="51"/>
  <c r="C2862" i="51"/>
  <c r="D2862" i="51"/>
  <c r="E2858" i="51"/>
  <c r="C2858" i="51"/>
  <c r="D2858" i="51"/>
  <c r="E2854" i="51"/>
  <c r="C2854" i="51"/>
  <c r="D2854" i="51"/>
  <c r="E2850" i="51"/>
  <c r="C2850" i="51"/>
  <c r="D2850" i="51"/>
  <c r="E2846" i="51"/>
  <c r="C2846" i="51"/>
  <c r="D2846" i="51"/>
  <c r="E2842" i="51"/>
  <c r="C2842" i="51"/>
  <c r="D2842" i="51"/>
  <c r="E2838" i="51"/>
  <c r="C2838" i="51"/>
  <c r="D2838" i="51"/>
  <c r="E2834" i="51"/>
  <c r="C2834" i="51"/>
  <c r="D2834" i="51"/>
  <c r="E2830" i="51"/>
  <c r="C2830" i="51"/>
  <c r="D2830" i="51"/>
  <c r="E2826" i="51"/>
  <c r="C2826" i="51"/>
  <c r="D2826" i="51"/>
  <c r="E2822" i="51"/>
  <c r="C2822" i="51"/>
  <c r="D2822" i="51"/>
  <c r="E2818" i="51"/>
  <c r="C2818" i="51"/>
  <c r="D2818" i="51"/>
  <c r="E2814" i="51"/>
  <c r="C2814" i="51"/>
  <c r="D2814" i="51"/>
  <c r="E2810" i="51"/>
  <c r="C2810" i="51"/>
  <c r="D2810" i="51"/>
  <c r="E2806" i="51"/>
  <c r="C2806" i="51"/>
  <c r="D2806" i="51"/>
  <c r="E2802" i="51"/>
  <c r="C2802" i="51"/>
  <c r="D2802" i="51"/>
  <c r="E2798" i="51"/>
  <c r="C2798" i="51"/>
  <c r="D2798" i="51"/>
  <c r="E2794" i="51"/>
  <c r="C2794" i="51"/>
  <c r="D2794" i="51"/>
  <c r="E2790" i="51"/>
  <c r="C2790" i="51"/>
  <c r="D2790" i="51"/>
  <c r="E2786" i="51"/>
  <c r="C2786" i="51"/>
  <c r="D2786" i="51"/>
  <c r="E2782" i="51"/>
  <c r="C2782" i="51"/>
  <c r="D2782" i="51"/>
  <c r="E2778" i="51"/>
  <c r="C2778" i="51"/>
  <c r="D2778" i="51"/>
  <c r="E2774" i="51"/>
  <c r="C2774" i="51"/>
  <c r="D2774" i="51"/>
  <c r="E2770" i="51"/>
  <c r="C2770" i="51"/>
  <c r="D2770" i="51"/>
  <c r="E2766" i="51"/>
  <c r="C2766" i="51"/>
  <c r="D2766" i="51"/>
  <c r="E2762" i="51"/>
  <c r="C2762" i="51"/>
  <c r="D2762" i="51"/>
  <c r="E2758" i="51"/>
  <c r="C2758" i="51"/>
  <c r="D2758" i="51"/>
  <c r="E2754" i="51"/>
  <c r="C2754" i="51"/>
  <c r="D2754" i="51"/>
  <c r="E2750" i="51"/>
  <c r="C2750" i="51"/>
  <c r="D2750" i="51"/>
  <c r="E2746" i="51"/>
  <c r="C2746" i="51"/>
  <c r="D2746" i="51"/>
  <c r="E2742" i="51"/>
  <c r="C2742" i="51"/>
  <c r="D2742" i="51"/>
  <c r="E2738" i="51"/>
  <c r="C2738" i="51"/>
  <c r="D2738" i="51"/>
  <c r="E2734" i="51"/>
  <c r="C2734" i="51"/>
  <c r="D2734" i="51"/>
  <c r="E2730" i="51"/>
  <c r="C2730" i="51"/>
  <c r="D2730" i="51"/>
  <c r="E2726" i="51"/>
  <c r="C2726" i="51"/>
  <c r="D2726" i="51"/>
  <c r="E2722" i="51"/>
  <c r="C2722" i="51"/>
  <c r="D2722" i="51"/>
  <c r="E2718" i="51"/>
  <c r="C2718" i="51"/>
  <c r="D2718" i="51"/>
  <c r="E2714" i="51"/>
  <c r="C2714" i="51"/>
  <c r="D2714" i="51"/>
  <c r="E2710" i="51"/>
  <c r="C2710" i="51"/>
  <c r="D2710" i="51"/>
  <c r="E2706" i="51"/>
  <c r="C2706" i="51"/>
  <c r="D2706" i="51"/>
  <c r="E2702" i="51"/>
  <c r="C2702" i="51"/>
  <c r="D2702" i="51"/>
  <c r="E2698" i="51"/>
  <c r="C2698" i="51"/>
  <c r="D2698" i="51"/>
  <c r="E2694" i="51"/>
  <c r="C2694" i="51"/>
  <c r="D2694" i="51"/>
  <c r="E2690" i="51"/>
  <c r="C2690" i="51"/>
  <c r="D2690" i="51"/>
  <c r="E2686" i="51"/>
  <c r="C2686" i="51"/>
  <c r="D2686" i="51"/>
  <c r="E2682" i="51"/>
  <c r="C2682" i="51"/>
  <c r="D2682" i="51"/>
  <c r="E2678" i="51"/>
  <c r="C2678" i="51"/>
  <c r="D2678" i="51"/>
  <c r="E2674" i="51"/>
  <c r="C2674" i="51"/>
  <c r="D2674" i="51"/>
  <c r="E2670" i="51"/>
  <c r="C2670" i="51"/>
  <c r="D2670" i="51"/>
  <c r="E2666" i="51"/>
  <c r="C2666" i="51"/>
  <c r="D2666" i="51"/>
  <c r="E2662" i="51"/>
  <c r="C2662" i="51"/>
  <c r="D2662" i="51"/>
  <c r="E2658" i="51"/>
  <c r="C2658" i="51"/>
  <c r="D2658" i="51"/>
  <c r="E2654" i="51"/>
  <c r="C2654" i="51"/>
  <c r="D2654" i="51"/>
  <c r="E2650" i="51"/>
  <c r="C2650" i="51"/>
  <c r="D2650" i="51"/>
  <c r="E2646" i="51"/>
  <c r="C2646" i="51"/>
  <c r="D2646" i="51"/>
  <c r="E2642" i="51"/>
  <c r="C2642" i="51"/>
  <c r="D2642" i="51"/>
  <c r="E2638" i="51"/>
  <c r="C2638" i="51"/>
  <c r="D2638" i="51"/>
  <c r="E2634" i="51"/>
  <c r="C2634" i="51"/>
  <c r="D2634" i="51"/>
  <c r="E2630" i="51"/>
  <c r="C2630" i="51"/>
  <c r="D2630" i="51"/>
  <c r="E2626" i="51"/>
  <c r="C2626" i="51"/>
  <c r="D2626" i="51"/>
  <c r="E2622" i="51"/>
  <c r="C2622" i="51"/>
  <c r="D2622" i="51"/>
  <c r="E2618" i="51"/>
  <c r="C2618" i="51"/>
  <c r="D2618" i="51"/>
  <c r="E2614" i="51"/>
  <c r="C2614" i="51"/>
  <c r="D2614" i="51"/>
  <c r="E2610" i="51"/>
  <c r="C2610" i="51"/>
  <c r="D2610" i="51"/>
  <c r="E2606" i="51"/>
  <c r="C2606" i="51"/>
  <c r="D2606" i="51"/>
  <c r="E2602" i="51"/>
  <c r="C2602" i="51"/>
  <c r="D2602" i="51"/>
  <c r="E2598" i="51"/>
  <c r="C2598" i="51"/>
  <c r="D2598" i="51"/>
  <c r="E2594" i="51"/>
  <c r="C2594" i="51"/>
  <c r="D2594" i="51"/>
  <c r="E2590" i="51"/>
  <c r="C2590" i="51"/>
  <c r="D2590" i="51"/>
  <c r="E2586" i="51"/>
  <c r="C2586" i="51"/>
  <c r="D2586" i="51"/>
  <c r="E2582" i="51"/>
  <c r="C2582" i="51"/>
  <c r="D2582" i="51"/>
  <c r="E2578" i="51"/>
  <c r="C2578" i="51"/>
  <c r="D2578" i="51"/>
  <c r="E2574" i="51"/>
  <c r="C2574" i="51"/>
  <c r="D2574" i="51"/>
  <c r="E2570" i="51"/>
  <c r="C2570" i="51"/>
  <c r="D2570" i="51"/>
  <c r="E2566" i="51"/>
  <c r="C2566" i="51"/>
  <c r="D2566" i="51"/>
  <c r="E2562" i="51"/>
  <c r="C2562" i="51"/>
  <c r="D2562" i="51"/>
  <c r="E2558" i="51"/>
  <c r="C2558" i="51"/>
  <c r="D2558" i="51"/>
  <c r="E2554" i="51"/>
  <c r="C2554" i="51"/>
  <c r="D2554" i="51"/>
  <c r="E2550" i="51"/>
  <c r="C2550" i="51"/>
  <c r="D2550" i="51"/>
  <c r="E2546" i="51"/>
  <c r="C2546" i="51"/>
  <c r="D2546" i="51"/>
  <c r="E2542" i="51"/>
  <c r="C2542" i="51"/>
  <c r="D2542" i="51"/>
  <c r="E2538" i="51"/>
  <c r="C2538" i="51"/>
  <c r="D2538" i="51"/>
  <c r="E2534" i="51"/>
  <c r="C2534" i="51"/>
  <c r="D2534" i="51"/>
  <c r="E2530" i="51"/>
  <c r="C2530" i="51"/>
  <c r="D2530" i="51"/>
  <c r="E2526" i="51"/>
  <c r="C2526" i="51"/>
  <c r="D2526" i="51"/>
  <c r="E2522" i="51"/>
  <c r="C2522" i="51"/>
  <c r="D2522" i="51"/>
  <c r="E2518" i="51"/>
  <c r="C2518" i="51"/>
  <c r="D2518" i="51"/>
  <c r="E2514" i="51"/>
  <c r="C2514" i="51"/>
  <c r="D2514" i="51"/>
  <c r="E2510" i="51"/>
  <c r="C2510" i="51"/>
  <c r="D2510" i="51"/>
  <c r="E2506" i="51"/>
  <c r="C2506" i="51"/>
  <c r="D2506" i="51"/>
  <c r="E2502" i="51"/>
  <c r="C2502" i="51"/>
  <c r="D2502" i="51"/>
  <c r="E2498" i="51"/>
  <c r="C2498" i="51"/>
  <c r="D2498" i="51"/>
  <c r="E2494" i="51"/>
  <c r="C2494" i="51"/>
  <c r="D2494" i="51"/>
  <c r="E2490" i="51"/>
  <c r="C2490" i="51"/>
  <c r="D2490" i="51"/>
  <c r="E2486" i="51"/>
  <c r="C2486" i="51"/>
  <c r="D2486" i="51"/>
  <c r="E2482" i="51"/>
  <c r="C2482" i="51"/>
  <c r="D2482" i="51"/>
  <c r="E2478" i="51"/>
  <c r="C2478" i="51"/>
  <c r="D2478" i="51"/>
  <c r="E2474" i="51"/>
  <c r="C2474" i="51"/>
  <c r="D2474" i="51"/>
  <c r="E2470" i="51"/>
  <c r="C2470" i="51"/>
  <c r="D2470" i="51"/>
  <c r="E2466" i="51"/>
  <c r="C2466" i="51"/>
  <c r="D2466" i="51"/>
  <c r="E2462" i="51"/>
  <c r="C2462" i="51"/>
  <c r="D2462" i="51"/>
  <c r="E2458" i="51"/>
  <c r="C2458" i="51"/>
  <c r="D2458" i="51"/>
  <c r="E2454" i="51"/>
  <c r="C2454" i="51"/>
  <c r="D2454" i="51"/>
  <c r="E2450" i="51"/>
  <c r="C2450" i="51"/>
  <c r="D2450" i="51"/>
  <c r="E2446" i="51"/>
  <c r="C2446" i="51"/>
  <c r="D2446" i="51"/>
  <c r="E2442" i="51"/>
  <c r="C2442" i="51"/>
  <c r="D2442" i="51"/>
  <c r="E2438" i="51"/>
  <c r="C2438" i="51"/>
  <c r="D2438" i="51"/>
  <c r="E2434" i="51"/>
  <c r="C2434" i="51"/>
  <c r="D2434" i="51"/>
  <c r="E2430" i="51"/>
  <c r="C2430" i="51"/>
  <c r="D2430" i="51"/>
  <c r="E2426" i="51"/>
  <c r="C2426" i="51"/>
  <c r="D2426" i="51"/>
  <c r="E2422" i="51"/>
  <c r="C2422" i="51"/>
  <c r="D2422" i="51"/>
  <c r="E2418" i="51"/>
  <c r="C2418" i="51"/>
  <c r="D2418" i="51"/>
  <c r="E2414" i="51"/>
  <c r="C2414" i="51"/>
  <c r="D2414" i="51"/>
  <c r="E2410" i="51"/>
  <c r="C2410" i="51"/>
  <c r="D2410" i="51"/>
  <c r="E2406" i="51"/>
  <c r="C2406" i="51"/>
  <c r="D2406" i="51"/>
  <c r="E2402" i="51"/>
  <c r="C2402" i="51"/>
  <c r="D2402" i="51"/>
  <c r="E2398" i="51"/>
  <c r="C2398" i="51"/>
  <c r="D2398" i="51"/>
  <c r="E2394" i="51"/>
  <c r="C2394" i="51"/>
  <c r="D2394" i="51"/>
  <c r="E2390" i="51"/>
  <c r="C2390" i="51"/>
  <c r="D2390" i="51"/>
  <c r="E2386" i="51"/>
  <c r="C2386" i="51"/>
  <c r="D2386" i="51"/>
  <c r="E2382" i="51"/>
  <c r="C2382" i="51"/>
  <c r="D2382" i="51"/>
  <c r="E2378" i="51"/>
  <c r="C2378" i="51"/>
  <c r="D2378" i="51"/>
  <c r="E2374" i="51"/>
  <c r="C2374" i="51"/>
  <c r="D2374" i="51"/>
  <c r="E2370" i="51"/>
  <c r="C2370" i="51"/>
  <c r="D2370" i="51"/>
  <c r="E2366" i="51"/>
  <c r="C2366" i="51"/>
  <c r="D2366" i="51"/>
  <c r="E2362" i="51"/>
  <c r="C2362" i="51"/>
  <c r="D2362" i="51"/>
  <c r="E2358" i="51"/>
  <c r="C2358" i="51"/>
  <c r="D2358" i="51"/>
  <c r="E2354" i="51"/>
  <c r="C2354" i="51"/>
  <c r="D2354" i="51"/>
  <c r="E2350" i="51"/>
  <c r="C2350" i="51"/>
  <c r="D2350" i="51"/>
  <c r="E2346" i="51"/>
  <c r="C2346" i="51"/>
  <c r="D2346" i="51"/>
  <c r="E2342" i="51"/>
  <c r="C2342" i="51"/>
  <c r="D2342" i="51"/>
  <c r="E2338" i="51"/>
  <c r="C2338" i="51"/>
  <c r="D2338" i="51"/>
  <c r="E2334" i="51"/>
  <c r="C2334" i="51"/>
  <c r="D2334" i="51"/>
  <c r="E2330" i="51"/>
  <c r="C2330" i="51"/>
  <c r="D2330" i="51"/>
  <c r="E2326" i="51"/>
  <c r="C2326" i="51"/>
  <c r="D2326" i="51"/>
  <c r="E2322" i="51"/>
  <c r="C2322" i="51"/>
  <c r="D2322" i="51"/>
  <c r="E2318" i="51"/>
  <c r="C2318" i="51"/>
  <c r="D2318" i="51"/>
  <c r="E2314" i="51"/>
  <c r="C2314" i="51"/>
  <c r="D2314" i="51"/>
  <c r="E2310" i="51"/>
  <c r="C2310" i="51"/>
  <c r="D2310" i="51"/>
  <c r="E2306" i="51"/>
  <c r="C2306" i="51"/>
  <c r="D2306" i="51"/>
  <c r="E2302" i="51"/>
  <c r="C2302" i="51"/>
  <c r="D2302" i="51"/>
  <c r="E2298" i="51"/>
  <c r="C2298" i="51"/>
  <c r="D2298" i="51"/>
  <c r="E2294" i="51"/>
  <c r="C2294" i="51"/>
  <c r="D2294" i="51"/>
  <c r="E2290" i="51"/>
  <c r="C2290" i="51"/>
  <c r="D2290" i="51"/>
  <c r="E2286" i="51"/>
  <c r="C2286" i="51"/>
  <c r="D2286" i="51"/>
  <c r="E2282" i="51"/>
  <c r="C2282" i="51"/>
  <c r="D2282" i="51"/>
  <c r="E2278" i="51"/>
  <c r="C2278" i="51"/>
  <c r="D2278" i="51"/>
  <c r="E2274" i="51"/>
  <c r="C2274" i="51"/>
  <c r="D2274" i="51"/>
  <c r="E2270" i="51"/>
  <c r="C2270" i="51"/>
  <c r="D2270" i="51"/>
  <c r="E2266" i="51"/>
  <c r="C2266" i="51"/>
  <c r="D2266" i="51"/>
  <c r="E2262" i="51"/>
  <c r="C2262" i="51"/>
  <c r="D2262" i="51"/>
  <c r="E2258" i="51"/>
  <c r="C2258" i="51"/>
  <c r="D2258" i="51"/>
  <c r="E2254" i="51"/>
  <c r="C2254" i="51"/>
  <c r="D2254" i="51"/>
  <c r="E2250" i="51"/>
  <c r="C2250" i="51"/>
  <c r="D2250" i="51"/>
  <c r="E2246" i="51"/>
  <c r="C2246" i="51"/>
  <c r="D2246" i="51"/>
  <c r="E2242" i="51"/>
  <c r="C2242" i="51"/>
  <c r="D2242" i="51"/>
  <c r="E2238" i="51"/>
  <c r="C2238" i="51"/>
  <c r="D2238" i="51"/>
  <c r="E2234" i="51"/>
  <c r="C2234" i="51"/>
  <c r="D2234" i="51"/>
  <c r="E2230" i="51"/>
  <c r="C2230" i="51"/>
  <c r="D2230" i="51"/>
  <c r="E2226" i="51"/>
  <c r="C2226" i="51"/>
  <c r="D2226" i="51"/>
  <c r="E2222" i="51"/>
  <c r="C2222" i="51"/>
  <c r="D2222" i="51"/>
  <c r="E2218" i="51"/>
  <c r="C2218" i="51"/>
  <c r="D2218" i="51"/>
  <c r="E2214" i="51"/>
  <c r="C2214" i="51"/>
  <c r="D2214" i="51"/>
  <c r="E2210" i="51"/>
  <c r="C2210" i="51"/>
  <c r="D2210" i="51"/>
  <c r="E2206" i="51"/>
  <c r="C2206" i="51"/>
  <c r="D2206" i="51"/>
  <c r="E2202" i="51"/>
  <c r="C2202" i="51"/>
  <c r="D2202" i="51"/>
  <c r="E2198" i="51"/>
  <c r="C2198" i="51"/>
  <c r="D2198" i="51"/>
  <c r="E2194" i="51"/>
  <c r="C2194" i="51"/>
  <c r="D2194" i="51"/>
  <c r="E2190" i="51"/>
  <c r="C2190" i="51"/>
  <c r="D2190" i="51"/>
  <c r="E2186" i="51"/>
  <c r="C2186" i="51"/>
  <c r="D2186" i="51"/>
  <c r="E2182" i="51"/>
  <c r="C2182" i="51"/>
  <c r="D2182" i="51"/>
  <c r="E2178" i="51"/>
  <c r="C2178" i="51"/>
  <c r="D2178" i="51"/>
  <c r="E2174" i="51"/>
  <c r="C2174" i="51"/>
  <c r="D2174" i="51"/>
  <c r="E2170" i="51"/>
  <c r="C2170" i="51"/>
  <c r="D2170" i="51"/>
  <c r="E2166" i="51"/>
  <c r="C2166" i="51"/>
  <c r="D2166" i="51"/>
  <c r="E2162" i="51"/>
  <c r="C2162" i="51"/>
  <c r="D2162" i="51"/>
  <c r="E2158" i="51"/>
  <c r="C2158" i="51"/>
  <c r="D2158" i="51"/>
  <c r="E2154" i="51"/>
  <c r="C2154" i="51"/>
  <c r="D2154" i="51"/>
  <c r="D1388" i="51"/>
  <c r="E1388" i="51"/>
  <c r="C1388" i="51"/>
  <c r="D1356" i="51"/>
  <c r="E1356" i="51"/>
  <c r="C1356" i="51"/>
  <c r="D1324" i="51"/>
  <c r="E1324" i="51"/>
  <c r="C1324" i="51"/>
  <c r="D1292" i="51"/>
  <c r="E1292" i="51"/>
  <c r="C1292" i="51"/>
  <c r="D1277" i="51"/>
  <c r="C1277" i="51"/>
  <c r="E1277" i="51"/>
  <c r="D1261" i="51"/>
  <c r="C1261" i="51"/>
  <c r="E1261" i="51"/>
  <c r="D1245" i="51"/>
  <c r="C1245" i="51"/>
  <c r="E1245" i="51"/>
  <c r="D1229" i="51"/>
  <c r="C1229" i="51"/>
  <c r="E1229" i="51"/>
  <c r="D1213" i="51"/>
  <c r="C1213" i="51"/>
  <c r="E1213" i="51"/>
  <c r="D1197" i="51"/>
  <c r="C1197" i="51"/>
  <c r="E1197" i="51"/>
  <c r="D1181" i="51"/>
  <c r="C1181" i="51"/>
  <c r="E1181" i="51"/>
  <c r="D1165" i="51"/>
  <c r="C1165" i="51"/>
  <c r="E1165" i="51"/>
  <c r="C623" i="51"/>
  <c r="E623" i="51"/>
  <c r="D623" i="51"/>
  <c r="E501" i="51"/>
  <c r="D501" i="51"/>
  <c r="C501" i="51"/>
  <c r="E378" i="51"/>
  <c r="D378" i="51"/>
  <c r="C378" i="51"/>
  <c r="D1402" i="51"/>
  <c r="C1402" i="51"/>
  <c r="E1402" i="51"/>
  <c r="D1386" i="51"/>
  <c r="C1386" i="51"/>
  <c r="E1386" i="51"/>
  <c r="D1370" i="51"/>
  <c r="C1370" i="51"/>
  <c r="E1370" i="51"/>
  <c r="D1354" i="51"/>
  <c r="C1354" i="51"/>
  <c r="E1354" i="51"/>
  <c r="D1338" i="51"/>
  <c r="C1338" i="51"/>
  <c r="E1338" i="51"/>
  <c r="D1322" i="51"/>
  <c r="C1322" i="51"/>
  <c r="E1322" i="51"/>
  <c r="D1306" i="51"/>
  <c r="C1306" i="51"/>
  <c r="E1306" i="51"/>
  <c r="D1290" i="51"/>
  <c r="C1290" i="51"/>
  <c r="E1290" i="51"/>
  <c r="D1282" i="51"/>
  <c r="C1282" i="51"/>
  <c r="E1282" i="51"/>
  <c r="D1274" i="51"/>
  <c r="C1274" i="51"/>
  <c r="E1274" i="51"/>
  <c r="D1266" i="51"/>
  <c r="C1266" i="51"/>
  <c r="E1266" i="51"/>
  <c r="D1258" i="51"/>
  <c r="C1258" i="51"/>
  <c r="E1258" i="51"/>
  <c r="D1250" i="51"/>
  <c r="C1250" i="51"/>
  <c r="E1250" i="51"/>
  <c r="D1242" i="51"/>
  <c r="C1242" i="51"/>
  <c r="E1242" i="51"/>
  <c r="D1234" i="51"/>
  <c r="C1234" i="51"/>
  <c r="E1234" i="51"/>
  <c r="D1226" i="51"/>
  <c r="C1226" i="51"/>
  <c r="E1226" i="51"/>
  <c r="D1218" i="51"/>
  <c r="C1218" i="51"/>
  <c r="E1218" i="51"/>
  <c r="D1210" i="51"/>
  <c r="C1210" i="51"/>
  <c r="E1210" i="51"/>
  <c r="D1202" i="51"/>
  <c r="C1202" i="51"/>
  <c r="E1202" i="51"/>
  <c r="D1194" i="51"/>
  <c r="C1194" i="51"/>
  <c r="E1194" i="51"/>
  <c r="D1186" i="51"/>
  <c r="C1186" i="51"/>
  <c r="E1186" i="51"/>
  <c r="D1178" i="51"/>
  <c r="C1178" i="51"/>
  <c r="E1178" i="51"/>
  <c r="D1170" i="51"/>
  <c r="C1170" i="51"/>
  <c r="E1170" i="51"/>
  <c r="D1162" i="51"/>
  <c r="C1162" i="51"/>
  <c r="E1162" i="51"/>
  <c r="C1001" i="51"/>
  <c r="D1001" i="51"/>
  <c r="C943" i="51"/>
  <c r="E943" i="51"/>
  <c r="C815" i="51"/>
  <c r="E815" i="51"/>
  <c r="D3965" i="51"/>
  <c r="C3965" i="51"/>
  <c r="E3965" i="51"/>
  <c r="C3969" i="51"/>
  <c r="E3969" i="51"/>
  <c r="D3969" i="51"/>
  <c r="E3973" i="51"/>
  <c r="D3973" i="51"/>
  <c r="C3973" i="51"/>
  <c r="D3977" i="51"/>
  <c r="E3977" i="51"/>
  <c r="C3977" i="51"/>
  <c r="D3981" i="51"/>
  <c r="C3981" i="51"/>
  <c r="E3981" i="51"/>
  <c r="E3985" i="51"/>
  <c r="D3985" i="51"/>
  <c r="C3985" i="51"/>
  <c r="D3989" i="51"/>
  <c r="E3989" i="51"/>
  <c r="C3989" i="51"/>
  <c r="C3993" i="51"/>
  <c r="E3993" i="51"/>
  <c r="D3993" i="51"/>
  <c r="D3997" i="51"/>
  <c r="E3997" i="51"/>
  <c r="C3997" i="51"/>
  <c r="C4001" i="51"/>
  <c r="E4001" i="51"/>
  <c r="D4001" i="51"/>
  <c r="D4005" i="51"/>
  <c r="C4005" i="51"/>
  <c r="E4005" i="51"/>
  <c r="D4009" i="51"/>
  <c r="C4009" i="51"/>
  <c r="E4009" i="51"/>
  <c r="D4013" i="51"/>
  <c r="E4013" i="51"/>
  <c r="C4013" i="51"/>
  <c r="D4017" i="51"/>
  <c r="E4017" i="51"/>
  <c r="C4017" i="51"/>
  <c r="D4021" i="51"/>
  <c r="E4021" i="51"/>
  <c r="C4021" i="51"/>
  <c r="E4025" i="51"/>
  <c r="D4025" i="51"/>
  <c r="C4025" i="51"/>
  <c r="E4029" i="51"/>
  <c r="D4029" i="51"/>
  <c r="C4029" i="51"/>
  <c r="D4033" i="51"/>
  <c r="C4033" i="51"/>
  <c r="E4033" i="51"/>
  <c r="D4037" i="51"/>
  <c r="C4037" i="51"/>
  <c r="E4037" i="51"/>
  <c r="D4041" i="51"/>
  <c r="C4041" i="51"/>
  <c r="E4041" i="51"/>
  <c r="C4045" i="51"/>
  <c r="E4045" i="51"/>
  <c r="D4045" i="51"/>
  <c r="E4049" i="51"/>
  <c r="D4049" i="51"/>
  <c r="C4049" i="51"/>
  <c r="D4053" i="51"/>
  <c r="C4053" i="51"/>
  <c r="E4053" i="51"/>
  <c r="D4057" i="51"/>
  <c r="C4057" i="51"/>
  <c r="E4057" i="51"/>
  <c r="D4061" i="51"/>
  <c r="E4061" i="51"/>
  <c r="C4061" i="51"/>
  <c r="D4065" i="51"/>
  <c r="E4065" i="51"/>
  <c r="C4065" i="51"/>
  <c r="D4069" i="51"/>
  <c r="C4069" i="51"/>
  <c r="E4069" i="51"/>
  <c r="D4073" i="51"/>
  <c r="C4073" i="51"/>
  <c r="E4073" i="51"/>
  <c r="E4077" i="51"/>
  <c r="D4077" i="51"/>
  <c r="C4077" i="51"/>
  <c r="C4081" i="51"/>
  <c r="E4081" i="51"/>
  <c r="D4081" i="51"/>
  <c r="C4085" i="51"/>
  <c r="E4085" i="51"/>
  <c r="D4085" i="51"/>
  <c r="D4089" i="51"/>
  <c r="C4089" i="51"/>
  <c r="E4089" i="51"/>
  <c r="E4093" i="51"/>
  <c r="D4093" i="51"/>
  <c r="C4093" i="51"/>
  <c r="E4097" i="51"/>
  <c r="D4097" i="51"/>
  <c r="C4097" i="51"/>
  <c r="D4101" i="51"/>
  <c r="E4101" i="51"/>
  <c r="C4101" i="51"/>
  <c r="C4105" i="51"/>
  <c r="E4105" i="51"/>
  <c r="D4105" i="51"/>
  <c r="D4109" i="51"/>
  <c r="C4109" i="51"/>
  <c r="E4109" i="51"/>
  <c r="E4113" i="51"/>
  <c r="D4113" i="51"/>
  <c r="C4113" i="51"/>
  <c r="D4117" i="51"/>
  <c r="E4117" i="51"/>
  <c r="C4117" i="51"/>
  <c r="D4121" i="51"/>
  <c r="C4121" i="51"/>
  <c r="E4121" i="51"/>
  <c r="D4125" i="51"/>
  <c r="E4125" i="51"/>
  <c r="C4125" i="51"/>
  <c r="D4129" i="51"/>
  <c r="E4129" i="51"/>
  <c r="C4129" i="51"/>
  <c r="E4133" i="51"/>
  <c r="D4133" i="51"/>
  <c r="C4133" i="51"/>
  <c r="C4137" i="51"/>
  <c r="E4137" i="51"/>
  <c r="D4137" i="51"/>
  <c r="D4141" i="51"/>
  <c r="E4141" i="51"/>
  <c r="C4141" i="51"/>
  <c r="D4145" i="51"/>
  <c r="C4145" i="51"/>
  <c r="E4145" i="51"/>
  <c r="D4149" i="51"/>
  <c r="C4149" i="51"/>
  <c r="E4149" i="51"/>
  <c r="D4153" i="51"/>
  <c r="E4153" i="51"/>
  <c r="C4153" i="51"/>
  <c r="D4157" i="51"/>
  <c r="E4157" i="51"/>
  <c r="C4157" i="51"/>
  <c r="D4161" i="51"/>
  <c r="E4161" i="51"/>
  <c r="C4161" i="51"/>
  <c r="D4165" i="51"/>
  <c r="C4165" i="51"/>
  <c r="E4165" i="51"/>
  <c r="E4169" i="51"/>
  <c r="D4169" i="51"/>
  <c r="C4169" i="51"/>
  <c r="E4173" i="51"/>
  <c r="D4173" i="51"/>
  <c r="C4173" i="51"/>
  <c r="E4177" i="51"/>
  <c r="D4177" i="51"/>
  <c r="C4177" i="51"/>
  <c r="E4181" i="51"/>
  <c r="D4181" i="51"/>
  <c r="C4181" i="51"/>
  <c r="D4185" i="51"/>
  <c r="E4185" i="51"/>
  <c r="C4185" i="51"/>
  <c r="D4189" i="51"/>
  <c r="E4189" i="51"/>
  <c r="C4189" i="51"/>
  <c r="D4193" i="51"/>
  <c r="C4193" i="51"/>
  <c r="E4193" i="51"/>
  <c r="D4197" i="51"/>
  <c r="C4197" i="51"/>
  <c r="E4197" i="51"/>
  <c r="D4201" i="51"/>
  <c r="E4201" i="51"/>
  <c r="C4201" i="51"/>
  <c r="D4205" i="51"/>
  <c r="E4205" i="51"/>
  <c r="C4205" i="51"/>
  <c r="D4209" i="51"/>
  <c r="E4209" i="51"/>
  <c r="C4209" i="51"/>
  <c r="E4213" i="51"/>
  <c r="D4213" i="51"/>
  <c r="C4213" i="51"/>
  <c r="D4217" i="51"/>
  <c r="C4217" i="51"/>
  <c r="E4217" i="51"/>
  <c r="D4221" i="51"/>
  <c r="E4221" i="51"/>
  <c r="C4221" i="51"/>
  <c r="D4225" i="51"/>
  <c r="E4225" i="51"/>
  <c r="C4225" i="51"/>
  <c r="C4229" i="51"/>
  <c r="E4229" i="51"/>
  <c r="D4229" i="51"/>
  <c r="C4233" i="51"/>
  <c r="E4233" i="51"/>
  <c r="D4233" i="51"/>
  <c r="D4237" i="51"/>
  <c r="C4237" i="51"/>
  <c r="E4237" i="51"/>
  <c r="D4241" i="51"/>
  <c r="E4241" i="51"/>
  <c r="C4241" i="51"/>
  <c r="E4245" i="51"/>
  <c r="D4245" i="51"/>
  <c r="C4245" i="51"/>
  <c r="D4249" i="51"/>
  <c r="E4249" i="51"/>
  <c r="C4249" i="51"/>
  <c r="E4253" i="51"/>
  <c r="D4253" i="51"/>
  <c r="C4253" i="51"/>
  <c r="E4257" i="51"/>
  <c r="D4257" i="51"/>
  <c r="C4257" i="51"/>
  <c r="E4261" i="51"/>
  <c r="D4261" i="51"/>
  <c r="C4261" i="51"/>
  <c r="D4265" i="51"/>
  <c r="C4265" i="51"/>
  <c r="E4265" i="51"/>
  <c r="C4269" i="51"/>
  <c r="E4269" i="51"/>
  <c r="D4269" i="51"/>
  <c r="D4273" i="51"/>
  <c r="C4273" i="51"/>
  <c r="E4273" i="51"/>
  <c r="E4277" i="51"/>
  <c r="D4277" i="51"/>
  <c r="C4277" i="51"/>
  <c r="E4281" i="51"/>
  <c r="D4281" i="51"/>
  <c r="C4281" i="51"/>
  <c r="E4285" i="51"/>
  <c r="D4285" i="51"/>
  <c r="C4285" i="51"/>
  <c r="E4289" i="51"/>
  <c r="D4289" i="51"/>
  <c r="C4289" i="51"/>
  <c r="E4293" i="51"/>
  <c r="D4293" i="51"/>
  <c r="C4293" i="51"/>
  <c r="E4297" i="51"/>
  <c r="D4297" i="51"/>
  <c r="C4297" i="51"/>
  <c r="E4301" i="51"/>
  <c r="C4301" i="51"/>
  <c r="D4301" i="51"/>
  <c r="E4305" i="51"/>
  <c r="D4305" i="51"/>
  <c r="C4305" i="51"/>
  <c r="E4309" i="51"/>
  <c r="D4309" i="51"/>
  <c r="C4309" i="51"/>
  <c r="E4313" i="51"/>
  <c r="C4313" i="51"/>
  <c r="D4313" i="51"/>
  <c r="E4317" i="51"/>
  <c r="D4317" i="51"/>
  <c r="C4317" i="51"/>
  <c r="E4321" i="51"/>
  <c r="D4321" i="51"/>
  <c r="C4321" i="51"/>
  <c r="E4325" i="51"/>
  <c r="D4325" i="51"/>
  <c r="C4325" i="51"/>
  <c r="E4329" i="51"/>
  <c r="D4329" i="51"/>
  <c r="C4329" i="51"/>
  <c r="E4333" i="51"/>
  <c r="C4333" i="51"/>
  <c r="D4333" i="51"/>
  <c r="E4337" i="51"/>
  <c r="D4337" i="51"/>
  <c r="C4337" i="51"/>
  <c r="E4341" i="51"/>
  <c r="C4341" i="51"/>
  <c r="D4341" i="51"/>
  <c r="D4345" i="51"/>
  <c r="E4345" i="51"/>
  <c r="C4345" i="51"/>
  <c r="E4349" i="51"/>
  <c r="D4349" i="51"/>
  <c r="C4349" i="51"/>
  <c r="E4353" i="51"/>
  <c r="D4353" i="51"/>
  <c r="C4353" i="51"/>
  <c r="E4357" i="51"/>
  <c r="D4357" i="51"/>
  <c r="C4357" i="51"/>
  <c r="E4361" i="51"/>
  <c r="D4361" i="51"/>
  <c r="C4361" i="51"/>
  <c r="E4365" i="51"/>
  <c r="D4365" i="51"/>
  <c r="C4365" i="51"/>
  <c r="E4369" i="51"/>
  <c r="D4369" i="51"/>
  <c r="C4369" i="51"/>
  <c r="E4373" i="51"/>
  <c r="C4373" i="51"/>
  <c r="D4373" i="51"/>
  <c r="E4377" i="51"/>
  <c r="C4377" i="51"/>
  <c r="D4377" i="51"/>
  <c r="D4381" i="51"/>
  <c r="E4381" i="51"/>
  <c r="C4381" i="51"/>
  <c r="E4385" i="51"/>
  <c r="D4385" i="51"/>
  <c r="C4385" i="51"/>
  <c r="C4389" i="51"/>
  <c r="E4389" i="51"/>
  <c r="D4389" i="51"/>
  <c r="D4393" i="51"/>
  <c r="E4393" i="51"/>
  <c r="C4393" i="51"/>
  <c r="E4397" i="51"/>
  <c r="C4397" i="51"/>
  <c r="D4397" i="51"/>
  <c r="E4401" i="51"/>
  <c r="D4401" i="51"/>
  <c r="C4401" i="51"/>
  <c r="E4405" i="51"/>
  <c r="D4405" i="51"/>
  <c r="C4405" i="51"/>
  <c r="E4409" i="51"/>
  <c r="D4409" i="51"/>
  <c r="C4409" i="51"/>
  <c r="E4413" i="51"/>
  <c r="C4413" i="51"/>
  <c r="D4413" i="51"/>
  <c r="E4417" i="51"/>
  <c r="D4417" i="51"/>
  <c r="C4417" i="51"/>
  <c r="E4421" i="51"/>
  <c r="D4421" i="51"/>
  <c r="C4421" i="51"/>
  <c r="E4425" i="51"/>
  <c r="C4425" i="51"/>
  <c r="D4425" i="51"/>
  <c r="E4429" i="51"/>
  <c r="D4429" i="51"/>
  <c r="C4429" i="51"/>
  <c r="E4433" i="51"/>
  <c r="D4433" i="51"/>
  <c r="C4433" i="51"/>
  <c r="E4437" i="51"/>
  <c r="D4437" i="51"/>
  <c r="C4437" i="51"/>
  <c r="E4441" i="51"/>
  <c r="C4441" i="51"/>
  <c r="D4441" i="51"/>
  <c r="D4445" i="51"/>
  <c r="C4445" i="51"/>
  <c r="E4445" i="51"/>
  <c r="C4449" i="51"/>
  <c r="E4449" i="51"/>
  <c r="D4449" i="51"/>
  <c r="E4453" i="51"/>
  <c r="D4453" i="51"/>
  <c r="C4453" i="51"/>
  <c r="E4457" i="51"/>
  <c r="D4457" i="51"/>
  <c r="C4457" i="51"/>
  <c r="E4461" i="51"/>
  <c r="C4461" i="51"/>
  <c r="D4461" i="51"/>
  <c r="E4465" i="51"/>
  <c r="D4465" i="51"/>
  <c r="C4465" i="51"/>
  <c r="E4469" i="51"/>
  <c r="C4469" i="51"/>
  <c r="D4469" i="51"/>
  <c r="E4473" i="51"/>
  <c r="C4473" i="51"/>
  <c r="D4473" i="51"/>
  <c r="E4477" i="51"/>
  <c r="D4477" i="51"/>
  <c r="C4477" i="51"/>
  <c r="E4481" i="51"/>
  <c r="D4481" i="51"/>
  <c r="C4481" i="51"/>
  <c r="C4485" i="51"/>
  <c r="E4485" i="51"/>
  <c r="D4485" i="51"/>
  <c r="E4489" i="51"/>
  <c r="D4489" i="51"/>
  <c r="C4489" i="51"/>
  <c r="E4493" i="51"/>
  <c r="D4493" i="51"/>
  <c r="C4493" i="51"/>
  <c r="E4497" i="51"/>
  <c r="D4497" i="51"/>
  <c r="C4497" i="51"/>
  <c r="C555" i="51"/>
  <c r="E555" i="51"/>
  <c r="D555" i="51"/>
  <c r="D1183" i="51"/>
  <c r="C1183" i="51"/>
  <c r="E1183" i="51"/>
  <c r="D1247" i="51"/>
  <c r="C1247" i="51"/>
  <c r="E1247" i="51"/>
  <c r="D1336" i="51"/>
  <c r="E1336" i="51"/>
  <c r="C1336" i="51"/>
  <c r="D1403" i="51"/>
  <c r="E1403" i="51"/>
  <c r="C1403" i="51"/>
  <c r="D1371" i="51"/>
  <c r="E1371" i="51"/>
  <c r="C1371" i="51"/>
  <c r="D1339" i="51"/>
  <c r="E1339" i="51"/>
  <c r="C1339" i="51"/>
  <c r="D1307" i="51"/>
  <c r="E1307" i="51"/>
  <c r="C1307" i="51"/>
  <c r="E3688" i="51"/>
  <c r="C3688" i="51"/>
  <c r="D3688" i="51"/>
  <c r="E3684" i="51"/>
  <c r="C3684" i="51"/>
  <c r="D3684" i="51"/>
  <c r="E3680" i="51"/>
  <c r="C3680" i="51"/>
  <c r="D3680" i="51"/>
  <c r="E3676" i="51"/>
  <c r="C3676" i="51"/>
  <c r="D3676" i="51"/>
  <c r="E3672" i="51"/>
  <c r="C3672" i="51"/>
  <c r="D3672" i="51"/>
  <c r="E3668" i="51"/>
  <c r="C3668" i="51"/>
  <c r="D3668" i="51"/>
  <c r="E3664" i="51"/>
  <c r="C3664" i="51"/>
  <c r="D3664" i="51"/>
  <c r="E3660" i="51"/>
  <c r="C3660" i="51"/>
  <c r="D3660" i="51"/>
  <c r="E3656" i="51"/>
  <c r="C3656" i="51"/>
  <c r="D3656" i="51"/>
  <c r="E3652" i="51"/>
  <c r="C3652" i="51"/>
  <c r="D3652" i="51"/>
  <c r="E3648" i="51"/>
  <c r="C3648" i="51"/>
  <c r="D3648" i="51"/>
  <c r="E3644" i="51"/>
  <c r="C3644" i="51"/>
  <c r="D3644" i="51"/>
  <c r="E3640" i="51"/>
  <c r="C3640" i="51"/>
  <c r="D3640" i="51"/>
  <c r="E3636" i="51"/>
  <c r="C3636" i="51"/>
  <c r="D3636" i="51"/>
  <c r="E3632" i="51"/>
  <c r="C3632" i="51"/>
  <c r="D3632" i="51"/>
  <c r="E3628" i="51"/>
  <c r="C3628" i="51"/>
  <c r="D3628" i="51"/>
  <c r="E3624" i="51"/>
  <c r="C3624" i="51"/>
  <c r="D3624" i="51"/>
  <c r="E3620" i="51"/>
  <c r="C3620" i="51"/>
  <c r="D3620" i="51"/>
  <c r="E3616" i="51"/>
  <c r="C3616" i="51"/>
  <c r="D3616" i="51"/>
  <c r="E3612" i="51"/>
  <c r="C3612" i="51"/>
  <c r="D3612" i="51"/>
  <c r="E3608" i="51"/>
  <c r="C3608" i="51"/>
  <c r="D3608" i="51"/>
  <c r="E3604" i="51"/>
  <c r="C3604" i="51"/>
  <c r="D3604" i="51"/>
  <c r="E3600" i="51"/>
  <c r="C3600" i="51"/>
  <c r="D3600" i="51"/>
  <c r="E3596" i="51"/>
  <c r="C3596" i="51"/>
  <c r="D3596" i="51"/>
  <c r="E3592" i="51"/>
  <c r="C3592" i="51"/>
  <c r="D3592" i="51"/>
  <c r="E3588" i="51"/>
  <c r="C3588" i="51"/>
  <c r="D3588" i="51"/>
  <c r="E3584" i="51"/>
  <c r="C3584" i="51"/>
  <c r="D3584" i="51"/>
  <c r="E3580" i="51"/>
  <c r="C3580" i="51"/>
  <c r="D3580" i="51"/>
  <c r="E3576" i="51"/>
  <c r="C3576" i="51"/>
  <c r="D3576" i="51"/>
  <c r="E3572" i="51"/>
  <c r="C3572" i="51"/>
  <c r="D3572" i="51"/>
  <c r="E3568" i="51"/>
  <c r="C3568" i="51"/>
  <c r="D3568" i="51"/>
  <c r="E3564" i="51"/>
  <c r="C3564" i="51"/>
  <c r="D3564" i="51"/>
  <c r="E3560" i="51"/>
  <c r="C3560" i="51"/>
  <c r="D3560" i="51"/>
  <c r="E3556" i="51"/>
  <c r="C3556" i="51"/>
  <c r="D3556" i="51"/>
  <c r="E3552" i="51"/>
  <c r="C3552" i="51"/>
  <c r="D3552" i="51"/>
  <c r="E3548" i="51"/>
  <c r="C3548" i="51"/>
  <c r="D3548" i="51"/>
  <c r="E3544" i="51"/>
  <c r="C3544" i="51"/>
  <c r="D3544" i="51"/>
  <c r="E3540" i="51"/>
  <c r="C3540" i="51"/>
  <c r="D3540" i="51"/>
  <c r="E3536" i="51"/>
  <c r="C3536" i="51"/>
  <c r="D3536" i="51"/>
  <c r="E3532" i="51"/>
  <c r="C3532" i="51"/>
  <c r="D3532" i="51"/>
  <c r="E3528" i="51"/>
  <c r="C3528" i="51"/>
  <c r="D3528" i="51"/>
  <c r="E3524" i="51"/>
  <c r="C3524" i="51"/>
  <c r="D3524" i="51"/>
  <c r="E3520" i="51"/>
  <c r="C3520" i="51"/>
  <c r="D3520" i="51"/>
  <c r="E3516" i="51"/>
  <c r="C3516" i="51"/>
  <c r="D3516" i="51"/>
  <c r="E3512" i="51"/>
  <c r="C3512" i="51"/>
  <c r="D3512" i="51"/>
  <c r="E3508" i="51"/>
  <c r="C3508" i="51"/>
  <c r="D3508" i="51"/>
  <c r="E3504" i="51"/>
  <c r="C3504" i="51"/>
  <c r="D3504" i="51"/>
  <c r="E3500" i="51"/>
  <c r="C3500" i="51"/>
  <c r="D3500" i="51"/>
  <c r="E3496" i="51"/>
  <c r="C3496" i="51"/>
  <c r="D3496" i="51"/>
  <c r="E3492" i="51"/>
  <c r="C3492" i="51"/>
  <c r="D3492" i="51"/>
  <c r="E3488" i="51"/>
  <c r="C3488" i="51"/>
  <c r="D3488" i="51"/>
  <c r="E3484" i="51"/>
  <c r="C3484" i="51"/>
  <c r="D3484" i="51"/>
  <c r="E3480" i="51"/>
  <c r="C3480" i="51"/>
  <c r="D3480" i="51"/>
  <c r="E3476" i="51"/>
  <c r="C3476" i="51"/>
  <c r="D3476" i="51"/>
  <c r="E3472" i="51"/>
  <c r="C3472" i="51"/>
  <c r="D3472" i="51"/>
  <c r="E3468" i="51"/>
  <c r="C3468" i="51"/>
  <c r="D3468" i="51"/>
  <c r="E3464" i="51"/>
  <c r="C3464" i="51"/>
  <c r="D3464" i="51"/>
  <c r="E3460" i="51"/>
  <c r="C3460" i="51"/>
  <c r="D3460" i="51"/>
  <c r="E3456" i="51"/>
  <c r="C3456" i="51"/>
  <c r="D3456" i="51"/>
  <c r="E3452" i="51"/>
  <c r="C3452" i="51"/>
  <c r="D3452" i="51"/>
  <c r="E3448" i="51"/>
  <c r="C3448" i="51"/>
  <c r="D3448" i="51"/>
  <c r="E3444" i="51"/>
  <c r="C3444" i="51"/>
  <c r="D3444" i="51"/>
  <c r="E3440" i="51"/>
  <c r="C3440" i="51"/>
  <c r="D3440" i="51"/>
  <c r="E3436" i="51"/>
  <c r="C3436" i="51"/>
  <c r="D3436" i="51"/>
  <c r="E3432" i="51"/>
  <c r="C3432" i="51"/>
  <c r="D3432" i="51"/>
  <c r="E3428" i="51"/>
  <c r="C3428" i="51"/>
  <c r="D3428" i="51"/>
  <c r="E3424" i="51"/>
  <c r="C3424" i="51"/>
  <c r="D3424" i="51"/>
  <c r="E3420" i="51"/>
  <c r="C3420" i="51"/>
  <c r="D3420" i="51"/>
  <c r="E3416" i="51"/>
  <c r="C3416" i="51"/>
  <c r="D3416" i="51"/>
  <c r="E3412" i="51"/>
  <c r="C3412" i="51"/>
  <c r="D3412" i="51"/>
  <c r="E3408" i="51"/>
  <c r="C3408" i="51"/>
  <c r="D3408" i="51"/>
  <c r="E3404" i="51"/>
  <c r="C3404" i="51"/>
  <c r="D3404" i="51"/>
  <c r="E3400" i="51"/>
  <c r="C3400" i="51"/>
  <c r="D3400" i="51"/>
  <c r="E3396" i="51"/>
  <c r="C3396" i="51"/>
  <c r="D3396" i="51"/>
  <c r="E3392" i="51"/>
  <c r="C3392" i="51"/>
  <c r="D3392" i="51"/>
  <c r="E3388" i="51"/>
  <c r="C3388" i="51"/>
  <c r="D3388" i="51"/>
  <c r="E3384" i="51"/>
  <c r="C3384" i="51"/>
  <c r="D3384" i="51"/>
  <c r="E3380" i="51"/>
  <c r="C3380" i="51"/>
  <c r="D3380" i="51"/>
  <c r="E3376" i="51"/>
  <c r="C3376" i="51"/>
  <c r="D3376" i="51"/>
  <c r="E3372" i="51"/>
  <c r="C3372" i="51"/>
  <c r="D3372" i="51"/>
  <c r="E3368" i="51"/>
  <c r="C3368" i="51"/>
  <c r="D3368" i="51"/>
  <c r="E3364" i="51"/>
  <c r="C3364" i="51"/>
  <c r="D3364" i="51"/>
  <c r="E3360" i="51"/>
  <c r="C3360" i="51"/>
  <c r="D3360" i="51"/>
  <c r="E3356" i="51"/>
  <c r="C3356" i="51"/>
  <c r="D3356" i="51"/>
  <c r="E3352" i="51"/>
  <c r="C3352" i="51"/>
  <c r="D3352" i="51"/>
  <c r="E3348" i="51"/>
  <c r="C3348" i="51"/>
  <c r="D3348" i="51"/>
  <c r="E3344" i="51"/>
  <c r="C3344" i="51"/>
  <c r="D3344" i="51"/>
  <c r="E3340" i="51"/>
  <c r="C3340" i="51"/>
  <c r="D3340" i="51"/>
  <c r="E3336" i="51"/>
  <c r="C3336" i="51"/>
  <c r="D3336" i="51"/>
  <c r="E3332" i="51"/>
  <c r="C3332" i="51"/>
  <c r="D3332" i="51"/>
  <c r="E3328" i="51"/>
  <c r="C3328" i="51"/>
  <c r="D3328" i="51"/>
  <c r="E3324" i="51"/>
  <c r="C3324" i="51"/>
  <c r="D3324" i="51"/>
  <c r="E3320" i="51"/>
  <c r="C3320" i="51"/>
  <c r="D3320" i="51"/>
  <c r="E3316" i="51"/>
  <c r="C3316" i="51"/>
  <c r="D3316" i="51"/>
  <c r="E3312" i="51"/>
  <c r="C3312" i="51"/>
  <c r="D3312" i="51"/>
  <c r="E3308" i="51"/>
  <c r="C3308" i="51"/>
  <c r="D3308" i="51"/>
  <c r="E3304" i="51"/>
  <c r="C3304" i="51"/>
  <c r="D3304" i="51"/>
  <c r="E3300" i="51"/>
  <c r="C3300" i="51"/>
  <c r="D3300" i="51"/>
  <c r="E3296" i="51"/>
  <c r="C3296" i="51"/>
  <c r="D3296" i="51"/>
  <c r="E3292" i="51"/>
  <c r="C3292" i="51"/>
  <c r="D3292" i="51"/>
  <c r="E3288" i="51"/>
  <c r="C3288" i="51"/>
  <c r="D3288" i="51"/>
  <c r="E3284" i="51"/>
  <c r="C3284" i="51"/>
  <c r="D3284" i="51"/>
  <c r="E3280" i="51"/>
  <c r="C3280" i="51"/>
  <c r="D3280" i="51"/>
  <c r="E3276" i="51"/>
  <c r="C3276" i="51"/>
  <c r="D3276" i="51"/>
  <c r="E3272" i="51"/>
  <c r="C3272" i="51"/>
  <c r="D3272" i="51"/>
  <c r="E3268" i="51"/>
  <c r="C3268" i="51"/>
  <c r="D3268" i="51"/>
  <c r="E3264" i="51"/>
  <c r="C3264" i="51"/>
  <c r="D3264" i="51"/>
  <c r="E3260" i="51"/>
  <c r="C3260" i="51"/>
  <c r="D3260" i="51"/>
  <c r="E3256" i="51"/>
  <c r="C3256" i="51"/>
  <c r="D3256" i="51"/>
  <c r="E3252" i="51"/>
  <c r="C3252" i="51"/>
  <c r="D3252" i="51"/>
  <c r="E3248" i="51"/>
  <c r="C3248" i="51"/>
  <c r="D3248" i="51"/>
  <c r="E3244" i="51"/>
  <c r="C3244" i="51"/>
  <c r="D3244" i="51"/>
  <c r="E3240" i="51"/>
  <c r="C3240" i="51"/>
  <c r="D3240" i="51"/>
  <c r="E3236" i="51"/>
  <c r="C3236" i="51"/>
  <c r="D3236" i="51"/>
  <c r="E3232" i="51"/>
  <c r="C3232" i="51"/>
  <c r="D3232" i="51"/>
  <c r="E3228" i="51"/>
  <c r="C3228" i="51"/>
  <c r="D3228" i="51"/>
  <c r="E3224" i="51"/>
  <c r="C3224" i="51"/>
  <c r="D3224" i="51"/>
  <c r="E3220" i="51"/>
  <c r="C3220" i="51"/>
  <c r="D3220" i="51"/>
  <c r="E3216" i="51"/>
  <c r="C3216" i="51"/>
  <c r="D3216" i="51"/>
  <c r="E3212" i="51"/>
  <c r="C3212" i="51"/>
  <c r="D3212" i="51"/>
  <c r="E3208" i="51"/>
  <c r="C3208" i="51"/>
  <c r="D3208" i="51"/>
  <c r="E3204" i="51"/>
  <c r="C3204" i="51"/>
  <c r="D3204" i="51"/>
  <c r="E3200" i="51"/>
  <c r="C3200" i="51"/>
  <c r="D3200" i="51"/>
  <c r="E3196" i="51"/>
  <c r="C3196" i="51"/>
  <c r="D3196" i="51"/>
  <c r="E3192" i="51"/>
  <c r="C3192" i="51"/>
  <c r="D3192" i="51"/>
  <c r="E3188" i="51"/>
  <c r="C3188" i="51"/>
  <c r="D3188" i="51"/>
  <c r="E3184" i="51"/>
  <c r="C3184" i="51"/>
  <c r="D3184" i="51"/>
  <c r="E3180" i="51"/>
  <c r="C3180" i="51"/>
  <c r="D3180" i="51"/>
  <c r="E3176" i="51"/>
  <c r="C3176" i="51"/>
  <c r="D3176" i="51"/>
  <c r="E3172" i="51"/>
  <c r="C3172" i="51"/>
  <c r="D3172" i="51"/>
  <c r="E3168" i="51"/>
  <c r="C3168" i="51"/>
  <c r="D3168" i="51"/>
  <c r="E3164" i="51"/>
  <c r="C3164" i="51"/>
  <c r="D3164" i="51"/>
  <c r="E3160" i="51"/>
  <c r="C3160" i="51"/>
  <c r="D3160" i="51"/>
  <c r="E3156" i="51"/>
  <c r="C3156" i="51"/>
  <c r="D3156" i="51"/>
  <c r="E3152" i="51"/>
  <c r="C3152" i="51"/>
  <c r="D3152" i="51"/>
  <c r="E3148" i="51"/>
  <c r="C3148" i="51"/>
  <c r="D3148" i="51"/>
  <c r="E3144" i="51"/>
  <c r="C3144" i="51"/>
  <c r="D3144" i="51"/>
  <c r="E3140" i="51"/>
  <c r="C3140" i="51"/>
  <c r="D3140" i="51"/>
  <c r="E3136" i="51"/>
  <c r="C3136" i="51"/>
  <c r="D3136" i="51"/>
  <c r="E3132" i="51"/>
  <c r="C3132" i="51"/>
  <c r="D3132" i="51"/>
  <c r="E3128" i="51"/>
  <c r="C3128" i="51"/>
  <c r="D3128" i="51"/>
  <c r="E3124" i="51"/>
  <c r="C3124" i="51"/>
  <c r="D3124" i="51"/>
  <c r="E3120" i="51"/>
  <c r="C3120" i="51"/>
  <c r="D3120" i="51"/>
  <c r="E3116" i="51"/>
  <c r="C3116" i="51"/>
  <c r="D3116" i="51"/>
  <c r="E3112" i="51"/>
  <c r="C3112" i="51"/>
  <c r="D3112" i="51"/>
  <c r="E3108" i="51"/>
  <c r="C3108" i="51"/>
  <c r="D3108" i="51"/>
  <c r="E3104" i="51"/>
  <c r="C3104" i="51"/>
  <c r="D3104" i="51"/>
  <c r="E3100" i="51"/>
  <c r="C3100" i="51"/>
  <c r="D3100" i="51"/>
  <c r="E3096" i="51"/>
  <c r="C3096" i="51"/>
  <c r="D3096" i="51"/>
  <c r="E3092" i="51"/>
  <c r="C3092" i="51"/>
  <c r="D3092" i="51"/>
  <c r="E3088" i="51"/>
  <c r="C3088" i="51"/>
  <c r="D3088" i="51"/>
  <c r="E3084" i="51"/>
  <c r="C3084" i="51"/>
  <c r="D3084" i="51"/>
  <c r="E3080" i="51"/>
  <c r="C3080" i="51"/>
  <c r="D3080" i="51"/>
  <c r="E3076" i="51"/>
  <c r="C3076" i="51"/>
  <c r="D3076" i="51"/>
  <c r="E3072" i="51"/>
  <c r="C3072" i="51"/>
  <c r="D3072" i="51"/>
  <c r="E3068" i="51"/>
  <c r="C3068" i="51"/>
  <c r="D3068" i="51"/>
  <c r="E3064" i="51"/>
  <c r="C3064" i="51"/>
  <c r="D3064" i="51"/>
  <c r="E3060" i="51"/>
  <c r="C3060" i="51"/>
  <c r="D3060" i="51"/>
  <c r="E3056" i="51"/>
  <c r="C3056" i="51"/>
  <c r="D3056" i="51"/>
  <c r="E3052" i="51"/>
  <c r="C3052" i="51"/>
  <c r="D3052" i="51"/>
  <c r="E3048" i="51"/>
  <c r="C3048" i="51"/>
  <c r="D3048" i="51"/>
  <c r="E3044" i="51"/>
  <c r="C3044" i="51"/>
  <c r="D3044" i="51"/>
  <c r="E3040" i="51"/>
  <c r="C3040" i="51"/>
  <c r="D3040" i="51"/>
  <c r="E3036" i="51"/>
  <c r="C3036" i="51"/>
  <c r="D3036" i="51"/>
  <c r="E3032" i="51"/>
  <c r="C3032" i="51"/>
  <c r="D3032" i="51"/>
  <c r="E3028" i="51"/>
  <c r="C3028" i="51"/>
  <c r="D3028" i="51"/>
  <c r="E3024" i="51"/>
  <c r="C3024" i="51"/>
  <c r="D3024" i="51"/>
  <c r="E3020" i="51"/>
  <c r="C3020" i="51"/>
  <c r="D3020" i="51"/>
  <c r="E3016" i="51"/>
  <c r="C3016" i="51"/>
  <c r="D3016" i="51"/>
  <c r="E3012" i="51"/>
  <c r="C3012" i="51"/>
  <c r="D3012" i="51"/>
  <c r="E3008" i="51"/>
  <c r="C3008" i="51"/>
  <c r="D3008" i="51"/>
  <c r="E3004" i="51"/>
  <c r="C3004" i="51"/>
  <c r="D3004" i="51"/>
  <c r="E3000" i="51"/>
  <c r="C3000" i="51"/>
  <c r="D3000" i="51"/>
  <c r="E2996" i="51"/>
  <c r="C2996" i="51"/>
  <c r="D2996" i="51"/>
  <c r="E2992" i="51"/>
  <c r="C2992" i="51"/>
  <c r="D2992" i="51"/>
  <c r="E2988" i="51"/>
  <c r="C2988" i="51"/>
  <c r="D2988" i="51"/>
  <c r="E2984" i="51"/>
  <c r="C2984" i="51"/>
  <c r="D2984" i="51"/>
  <c r="E2980" i="51"/>
  <c r="C2980" i="51"/>
  <c r="D2980" i="51"/>
  <c r="E2976" i="51"/>
  <c r="C2976" i="51"/>
  <c r="D2976" i="51"/>
  <c r="E2972" i="51"/>
  <c r="C2972" i="51"/>
  <c r="D2972" i="51"/>
  <c r="E2968" i="51"/>
  <c r="C2968" i="51"/>
  <c r="D2968" i="51"/>
  <c r="E2964" i="51"/>
  <c r="C2964" i="51"/>
  <c r="D2964" i="51"/>
  <c r="E2960" i="51"/>
  <c r="C2960" i="51"/>
  <c r="D2960" i="51"/>
  <c r="E2956" i="51"/>
  <c r="C2956" i="51"/>
  <c r="D2956" i="51"/>
  <c r="E2952" i="51"/>
  <c r="C2952" i="51"/>
  <c r="D2952" i="51"/>
  <c r="E2948" i="51"/>
  <c r="C2948" i="51"/>
  <c r="D2948" i="51"/>
  <c r="E2944" i="51"/>
  <c r="C2944" i="51"/>
  <c r="D2944" i="51"/>
  <c r="E2940" i="51"/>
  <c r="C2940" i="51"/>
  <c r="D2940" i="51"/>
  <c r="E2936" i="51"/>
  <c r="C2936" i="51"/>
  <c r="D2936" i="51"/>
  <c r="E2932" i="51"/>
  <c r="C2932" i="51"/>
  <c r="D2932" i="51"/>
  <c r="E2928" i="51"/>
  <c r="C2928" i="51"/>
  <c r="D2928" i="51"/>
  <c r="E2924" i="51"/>
  <c r="C2924" i="51"/>
  <c r="D2924" i="51"/>
  <c r="E2920" i="51"/>
  <c r="C2920" i="51"/>
  <c r="D2920" i="51"/>
  <c r="E2916" i="51"/>
  <c r="C2916" i="51"/>
  <c r="D2916" i="51"/>
  <c r="E2912" i="51"/>
  <c r="C2912" i="51"/>
  <c r="D2912" i="51"/>
  <c r="E2908" i="51"/>
  <c r="C2908" i="51"/>
  <c r="D2908" i="51"/>
  <c r="E2904" i="51"/>
  <c r="C2904" i="51"/>
  <c r="D2904" i="51"/>
  <c r="E2900" i="51"/>
  <c r="C2900" i="51"/>
  <c r="D2900" i="51"/>
  <c r="E2896" i="51"/>
  <c r="C2896" i="51"/>
  <c r="D2896" i="51"/>
  <c r="E2892" i="51"/>
  <c r="C2892" i="51"/>
  <c r="D2892" i="51"/>
  <c r="E2888" i="51"/>
  <c r="C2888" i="51"/>
  <c r="D2888" i="51"/>
  <c r="E2884" i="51"/>
  <c r="C2884" i="51"/>
  <c r="D2884" i="51"/>
  <c r="E2880" i="51"/>
  <c r="C2880" i="51"/>
  <c r="D2880" i="51"/>
  <c r="E2876" i="51"/>
  <c r="C2876" i="51"/>
  <c r="D2876" i="51"/>
  <c r="E2872" i="51"/>
  <c r="C2872" i="51"/>
  <c r="D2872" i="51"/>
  <c r="E2868" i="51"/>
  <c r="C2868" i="51"/>
  <c r="D2868" i="51"/>
  <c r="E2864" i="51"/>
  <c r="C2864" i="51"/>
  <c r="D2864" i="51"/>
  <c r="E2860" i="51"/>
  <c r="C2860" i="51"/>
  <c r="D2860" i="51"/>
  <c r="E2856" i="51"/>
  <c r="C2856" i="51"/>
  <c r="D2856" i="51"/>
  <c r="E2852" i="51"/>
  <c r="C2852" i="51"/>
  <c r="D2852" i="51"/>
  <c r="E2848" i="51"/>
  <c r="C2848" i="51"/>
  <c r="D2848" i="51"/>
  <c r="E2844" i="51"/>
  <c r="C2844" i="51"/>
  <c r="D2844" i="51"/>
  <c r="E2840" i="51"/>
  <c r="C2840" i="51"/>
  <c r="D2840" i="51"/>
  <c r="E2836" i="51"/>
  <c r="C2836" i="51"/>
  <c r="D2836" i="51"/>
  <c r="E2832" i="51"/>
  <c r="C2832" i="51"/>
  <c r="D2832" i="51"/>
  <c r="E2828" i="51"/>
  <c r="C2828" i="51"/>
  <c r="D2828" i="51"/>
  <c r="E2824" i="51"/>
  <c r="C2824" i="51"/>
  <c r="D2824" i="51"/>
  <c r="E2820" i="51"/>
  <c r="C2820" i="51"/>
  <c r="D2820" i="51"/>
  <c r="E2816" i="51"/>
  <c r="C2816" i="51"/>
  <c r="D2816" i="51"/>
  <c r="E2812" i="51"/>
  <c r="C2812" i="51"/>
  <c r="D2812" i="51"/>
  <c r="E2808" i="51"/>
  <c r="C2808" i="51"/>
  <c r="D2808" i="51"/>
  <c r="E2804" i="51"/>
  <c r="C2804" i="51"/>
  <c r="D2804" i="51"/>
  <c r="E2800" i="51"/>
  <c r="C2800" i="51"/>
  <c r="D2800" i="51"/>
  <c r="E2796" i="51"/>
  <c r="C2796" i="51"/>
  <c r="D2796" i="51"/>
  <c r="E2792" i="51"/>
  <c r="C2792" i="51"/>
  <c r="D2792" i="51"/>
  <c r="E2788" i="51"/>
  <c r="C2788" i="51"/>
  <c r="D2788" i="51"/>
  <c r="E2784" i="51"/>
  <c r="C2784" i="51"/>
  <c r="D2784" i="51"/>
  <c r="E2780" i="51"/>
  <c r="C2780" i="51"/>
  <c r="D2780" i="51"/>
  <c r="E2776" i="51"/>
  <c r="C2776" i="51"/>
  <c r="D2776" i="51"/>
  <c r="E2772" i="51"/>
  <c r="C2772" i="51"/>
  <c r="D2772" i="51"/>
  <c r="E2768" i="51"/>
  <c r="C2768" i="51"/>
  <c r="D2768" i="51"/>
  <c r="E2764" i="51"/>
  <c r="C2764" i="51"/>
  <c r="D2764" i="51"/>
  <c r="E2760" i="51"/>
  <c r="C2760" i="51"/>
  <c r="D2760" i="51"/>
  <c r="E2756" i="51"/>
  <c r="C2756" i="51"/>
  <c r="D2756" i="51"/>
  <c r="E2752" i="51"/>
  <c r="C2752" i="51"/>
  <c r="D2752" i="51"/>
  <c r="E2748" i="51"/>
  <c r="C2748" i="51"/>
  <c r="D2748" i="51"/>
  <c r="E2744" i="51"/>
  <c r="C2744" i="51"/>
  <c r="D2744" i="51"/>
  <c r="E2740" i="51"/>
  <c r="C2740" i="51"/>
  <c r="D2740" i="51"/>
  <c r="E2736" i="51"/>
  <c r="C2736" i="51"/>
  <c r="D2736" i="51"/>
  <c r="E2732" i="51"/>
  <c r="C2732" i="51"/>
  <c r="D2732" i="51"/>
  <c r="E2728" i="51"/>
  <c r="C2728" i="51"/>
  <c r="D2728" i="51"/>
  <c r="E2724" i="51"/>
  <c r="C2724" i="51"/>
  <c r="D2724" i="51"/>
  <c r="E2720" i="51"/>
  <c r="C2720" i="51"/>
  <c r="D2720" i="51"/>
  <c r="E2716" i="51"/>
  <c r="C2716" i="51"/>
  <c r="D2716" i="51"/>
  <c r="E2712" i="51"/>
  <c r="C2712" i="51"/>
  <c r="D2712" i="51"/>
  <c r="E2708" i="51"/>
  <c r="C2708" i="51"/>
  <c r="D2708" i="51"/>
  <c r="E2704" i="51"/>
  <c r="C2704" i="51"/>
  <c r="D2704" i="51"/>
  <c r="E2700" i="51"/>
  <c r="C2700" i="51"/>
  <c r="D2700" i="51"/>
  <c r="E2696" i="51"/>
  <c r="C2696" i="51"/>
  <c r="D2696" i="51"/>
  <c r="E2692" i="51"/>
  <c r="C2692" i="51"/>
  <c r="D2692" i="51"/>
  <c r="E2688" i="51"/>
  <c r="C2688" i="51"/>
  <c r="D2688" i="51"/>
  <c r="E2684" i="51"/>
  <c r="C2684" i="51"/>
  <c r="D2684" i="51"/>
  <c r="E2680" i="51"/>
  <c r="C2680" i="51"/>
  <c r="D2680" i="51"/>
  <c r="E2676" i="51"/>
  <c r="C2676" i="51"/>
  <c r="D2676" i="51"/>
  <c r="E2672" i="51"/>
  <c r="C2672" i="51"/>
  <c r="D2672" i="51"/>
  <c r="E2668" i="51"/>
  <c r="C2668" i="51"/>
  <c r="D2668" i="51"/>
  <c r="E2664" i="51"/>
  <c r="C2664" i="51"/>
  <c r="D2664" i="51"/>
  <c r="E2660" i="51"/>
  <c r="C2660" i="51"/>
  <c r="D2660" i="51"/>
  <c r="E2656" i="51"/>
  <c r="C2656" i="51"/>
  <c r="D2656" i="51"/>
  <c r="E2652" i="51"/>
  <c r="C2652" i="51"/>
  <c r="D2652" i="51"/>
  <c r="E2648" i="51"/>
  <c r="C2648" i="51"/>
  <c r="D2648" i="51"/>
  <c r="E2644" i="51"/>
  <c r="C2644" i="51"/>
  <c r="D2644" i="51"/>
  <c r="E2640" i="51"/>
  <c r="C2640" i="51"/>
  <c r="D2640" i="51"/>
  <c r="E2636" i="51"/>
  <c r="C2636" i="51"/>
  <c r="D2636" i="51"/>
  <c r="E2632" i="51"/>
  <c r="C2632" i="51"/>
  <c r="D2632" i="51"/>
  <c r="E2628" i="51"/>
  <c r="C2628" i="51"/>
  <c r="D2628" i="51"/>
  <c r="E2624" i="51"/>
  <c r="C2624" i="51"/>
  <c r="D2624" i="51"/>
  <c r="E2620" i="51"/>
  <c r="C2620" i="51"/>
  <c r="D2620" i="51"/>
  <c r="E2616" i="51"/>
  <c r="C2616" i="51"/>
  <c r="D2616" i="51"/>
  <c r="E2612" i="51"/>
  <c r="C2612" i="51"/>
  <c r="D2612" i="51"/>
  <c r="E2608" i="51"/>
  <c r="C2608" i="51"/>
  <c r="D2608" i="51"/>
  <c r="E2604" i="51"/>
  <c r="C2604" i="51"/>
  <c r="D2604" i="51"/>
  <c r="E2600" i="51"/>
  <c r="C2600" i="51"/>
  <c r="D2600" i="51"/>
  <c r="E2596" i="51"/>
  <c r="C2596" i="51"/>
  <c r="D2596" i="51"/>
  <c r="E2592" i="51"/>
  <c r="C2592" i="51"/>
  <c r="D2592" i="51"/>
  <c r="E2588" i="51"/>
  <c r="C2588" i="51"/>
  <c r="D2588" i="51"/>
  <c r="E2584" i="51"/>
  <c r="C2584" i="51"/>
  <c r="D2584" i="51"/>
  <c r="E2580" i="51"/>
  <c r="C2580" i="51"/>
  <c r="D2580" i="51"/>
  <c r="E2576" i="51"/>
  <c r="C2576" i="51"/>
  <c r="D2576" i="51"/>
  <c r="E2572" i="51"/>
  <c r="C2572" i="51"/>
  <c r="D2572" i="51"/>
  <c r="E2568" i="51"/>
  <c r="C2568" i="51"/>
  <c r="D2568" i="51"/>
  <c r="E2564" i="51"/>
  <c r="C2564" i="51"/>
  <c r="D2564" i="51"/>
  <c r="E2560" i="51"/>
  <c r="C2560" i="51"/>
  <c r="D2560" i="51"/>
  <c r="E2556" i="51"/>
  <c r="C2556" i="51"/>
  <c r="D2556" i="51"/>
  <c r="E2552" i="51"/>
  <c r="C2552" i="51"/>
  <c r="D2552" i="51"/>
  <c r="E2548" i="51"/>
  <c r="C2548" i="51"/>
  <c r="D2548" i="51"/>
  <c r="E2544" i="51"/>
  <c r="C2544" i="51"/>
  <c r="D2544" i="51"/>
  <c r="E2540" i="51"/>
  <c r="C2540" i="51"/>
  <c r="D2540" i="51"/>
  <c r="E2536" i="51"/>
  <c r="C2536" i="51"/>
  <c r="D2536" i="51"/>
  <c r="E2532" i="51"/>
  <c r="C2532" i="51"/>
  <c r="D2532" i="51"/>
  <c r="E2528" i="51"/>
  <c r="C2528" i="51"/>
  <c r="D2528" i="51"/>
  <c r="E2524" i="51"/>
  <c r="C2524" i="51"/>
  <c r="D2524" i="51"/>
  <c r="E2520" i="51"/>
  <c r="C2520" i="51"/>
  <c r="D2520" i="51"/>
  <c r="E2516" i="51"/>
  <c r="C2516" i="51"/>
  <c r="D2516" i="51"/>
  <c r="E2512" i="51"/>
  <c r="C2512" i="51"/>
  <c r="D2512" i="51"/>
  <c r="E2508" i="51"/>
  <c r="C2508" i="51"/>
  <c r="D2508" i="51"/>
  <c r="E2504" i="51"/>
  <c r="C2504" i="51"/>
  <c r="D2504" i="51"/>
  <c r="E2500" i="51"/>
  <c r="C2500" i="51"/>
  <c r="D2500" i="51"/>
  <c r="E2496" i="51"/>
  <c r="C2496" i="51"/>
  <c r="D2496" i="51"/>
  <c r="E2492" i="51"/>
  <c r="C2492" i="51"/>
  <c r="D2492" i="51"/>
  <c r="E2488" i="51"/>
  <c r="C2488" i="51"/>
  <c r="D2488" i="51"/>
  <c r="E2484" i="51"/>
  <c r="C2484" i="51"/>
  <c r="D2484" i="51"/>
  <c r="E2480" i="51"/>
  <c r="C2480" i="51"/>
  <c r="D2480" i="51"/>
  <c r="E2476" i="51"/>
  <c r="C2476" i="51"/>
  <c r="D2476" i="51"/>
  <c r="E2472" i="51"/>
  <c r="C2472" i="51"/>
  <c r="D2472" i="51"/>
  <c r="E2468" i="51"/>
  <c r="C2468" i="51"/>
  <c r="D2468" i="51"/>
  <c r="E2464" i="51"/>
  <c r="C2464" i="51"/>
  <c r="D2464" i="51"/>
  <c r="E2460" i="51"/>
  <c r="C2460" i="51"/>
  <c r="D2460" i="51"/>
  <c r="E2456" i="51"/>
  <c r="C2456" i="51"/>
  <c r="D2456" i="51"/>
  <c r="E2452" i="51"/>
  <c r="C2452" i="51"/>
  <c r="D2452" i="51"/>
  <c r="E2448" i="51"/>
  <c r="C2448" i="51"/>
  <c r="D2448" i="51"/>
  <c r="E2444" i="51"/>
  <c r="C2444" i="51"/>
  <c r="D2444" i="51"/>
  <c r="E2440" i="51"/>
  <c r="C2440" i="51"/>
  <c r="D2440" i="51"/>
  <c r="E2436" i="51"/>
  <c r="C2436" i="51"/>
  <c r="D2436" i="51"/>
  <c r="E2432" i="51"/>
  <c r="C2432" i="51"/>
  <c r="D2432" i="51"/>
  <c r="E2428" i="51"/>
  <c r="C2428" i="51"/>
  <c r="D2428" i="51"/>
  <c r="E2424" i="51"/>
  <c r="C2424" i="51"/>
  <c r="D2424" i="51"/>
  <c r="E2420" i="51"/>
  <c r="C2420" i="51"/>
  <c r="D2420" i="51"/>
  <c r="E2416" i="51"/>
  <c r="C2416" i="51"/>
  <c r="D2416" i="51"/>
  <c r="E2412" i="51"/>
  <c r="C2412" i="51"/>
  <c r="D2412" i="51"/>
  <c r="E2408" i="51"/>
  <c r="C2408" i="51"/>
  <c r="D2408" i="51"/>
  <c r="E2404" i="51"/>
  <c r="C2404" i="51"/>
  <c r="D2404" i="51"/>
  <c r="E2400" i="51"/>
  <c r="C2400" i="51"/>
  <c r="D2400" i="51"/>
  <c r="E2396" i="51"/>
  <c r="C2396" i="51"/>
  <c r="D2396" i="51"/>
  <c r="E2392" i="51"/>
  <c r="C2392" i="51"/>
  <c r="D2392" i="51"/>
  <c r="E2388" i="51"/>
  <c r="C2388" i="51"/>
  <c r="D2388" i="51"/>
  <c r="E2384" i="51"/>
  <c r="C2384" i="51"/>
  <c r="D2384" i="51"/>
  <c r="E2380" i="51"/>
  <c r="C2380" i="51"/>
  <c r="D2380" i="51"/>
  <c r="E2376" i="51"/>
  <c r="C2376" i="51"/>
  <c r="D2376" i="51"/>
  <c r="E2372" i="51"/>
  <c r="C2372" i="51"/>
  <c r="D2372" i="51"/>
  <c r="E2368" i="51"/>
  <c r="C2368" i="51"/>
  <c r="D2368" i="51"/>
  <c r="E2364" i="51"/>
  <c r="C2364" i="51"/>
  <c r="D2364" i="51"/>
  <c r="E2360" i="51"/>
  <c r="C2360" i="51"/>
  <c r="D2360" i="51"/>
  <c r="E2356" i="51"/>
  <c r="C2356" i="51"/>
  <c r="D2356" i="51"/>
  <c r="E2352" i="51"/>
  <c r="C2352" i="51"/>
  <c r="D2352" i="51"/>
  <c r="E2348" i="51"/>
  <c r="C2348" i="51"/>
  <c r="D2348" i="51"/>
  <c r="E2344" i="51"/>
  <c r="C2344" i="51"/>
  <c r="D2344" i="51"/>
  <c r="E2340" i="51"/>
  <c r="C2340" i="51"/>
  <c r="D2340" i="51"/>
  <c r="E2336" i="51"/>
  <c r="C2336" i="51"/>
  <c r="D2336" i="51"/>
  <c r="E2332" i="51"/>
  <c r="C2332" i="51"/>
  <c r="D2332" i="51"/>
  <c r="E2328" i="51"/>
  <c r="C2328" i="51"/>
  <c r="D2328" i="51"/>
  <c r="E2324" i="51"/>
  <c r="C2324" i="51"/>
  <c r="D2324" i="51"/>
  <c r="E2320" i="51"/>
  <c r="C2320" i="51"/>
  <c r="D2320" i="51"/>
  <c r="E2316" i="51"/>
  <c r="C2316" i="51"/>
  <c r="D2316" i="51"/>
  <c r="E2312" i="51"/>
  <c r="C2312" i="51"/>
  <c r="D2312" i="51"/>
  <c r="E2308" i="51"/>
  <c r="C2308" i="51"/>
  <c r="D2308" i="51"/>
  <c r="E2304" i="51"/>
  <c r="C2304" i="51"/>
  <c r="D2304" i="51"/>
  <c r="E2300" i="51"/>
  <c r="C2300" i="51"/>
  <c r="D2300" i="51"/>
  <c r="E2296" i="51"/>
  <c r="C2296" i="51"/>
  <c r="D2296" i="51"/>
  <c r="E2292" i="51"/>
  <c r="C2292" i="51"/>
  <c r="D2292" i="51"/>
  <c r="E2288" i="51"/>
  <c r="C2288" i="51"/>
  <c r="D2288" i="51"/>
  <c r="E2284" i="51"/>
  <c r="C2284" i="51"/>
  <c r="D2284" i="51"/>
  <c r="E2280" i="51"/>
  <c r="C2280" i="51"/>
  <c r="D2280" i="51"/>
  <c r="E2276" i="51"/>
  <c r="C2276" i="51"/>
  <c r="D2276" i="51"/>
  <c r="E2272" i="51"/>
  <c r="C2272" i="51"/>
  <c r="D2272" i="51"/>
  <c r="E2268" i="51"/>
  <c r="C2268" i="51"/>
  <c r="D2268" i="51"/>
  <c r="E2264" i="51"/>
  <c r="C2264" i="51"/>
  <c r="D2264" i="51"/>
  <c r="E2260" i="51"/>
  <c r="C2260" i="51"/>
  <c r="D2260" i="51"/>
  <c r="E2256" i="51"/>
  <c r="C2256" i="51"/>
  <c r="D2256" i="51"/>
  <c r="E2252" i="51"/>
  <c r="C2252" i="51"/>
  <c r="D2252" i="51"/>
  <c r="E2248" i="51"/>
  <c r="C2248" i="51"/>
  <c r="D2248" i="51"/>
  <c r="E2244" i="51"/>
  <c r="C2244" i="51"/>
  <c r="D2244" i="51"/>
  <c r="E2240" i="51"/>
  <c r="C2240" i="51"/>
  <c r="D2240" i="51"/>
  <c r="E2236" i="51"/>
  <c r="C2236" i="51"/>
  <c r="D2236" i="51"/>
  <c r="E2232" i="51"/>
  <c r="C2232" i="51"/>
  <c r="D2232" i="51"/>
  <c r="E2228" i="51"/>
  <c r="C2228" i="51"/>
  <c r="D2228" i="51"/>
  <c r="E2224" i="51"/>
  <c r="C2224" i="51"/>
  <c r="D2224" i="51"/>
  <c r="E2220" i="51"/>
  <c r="C2220" i="51"/>
  <c r="D2220" i="51"/>
  <c r="E2216" i="51"/>
  <c r="C2216" i="51"/>
  <c r="D2216" i="51"/>
  <c r="E2212" i="51"/>
  <c r="C2212" i="51"/>
  <c r="D2212" i="51"/>
  <c r="E400" i="51"/>
  <c r="C400" i="51"/>
  <c r="C136" i="51"/>
  <c r="E136" i="51"/>
  <c r="D136" i="51"/>
  <c r="E2150" i="51"/>
  <c r="D2150" i="51"/>
  <c r="C2150" i="51"/>
  <c r="E2146" i="51"/>
  <c r="D2146" i="51"/>
  <c r="C2146" i="51"/>
  <c r="E2142" i="51"/>
  <c r="D2142" i="51"/>
  <c r="C2142" i="51"/>
  <c r="E2138" i="51"/>
  <c r="D2138" i="51"/>
  <c r="C2138" i="51"/>
  <c r="E2134" i="51"/>
  <c r="D2134" i="51"/>
  <c r="C2134" i="51"/>
  <c r="E2130" i="51"/>
  <c r="D2130" i="51"/>
  <c r="C2130" i="51"/>
  <c r="E2126" i="51"/>
  <c r="D2126" i="51"/>
  <c r="C2126" i="51"/>
  <c r="E2122" i="51"/>
  <c r="D2122" i="51"/>
  <c r="C2122" i="51"/>
  <c r="E2118" i="51"/>
  <c r="D2118" i="51"/>
  <c r="C2118" i="51"/>
  <c r="E2114" i="51"/>
  <c r="D2114" i="51"/>
  <c r="C2114" i="51"/>
  <c r="E2110" i="51"/>
  <c r="D2110" i="51"/>
  <c r="C2110" i="51"/>
  <c r="E2106" i="51"/>
  <c r="D2106" i="51"/>
  <c r="C2106" i="51"/>
  <c r="E2102" i="51"/>
  <c r="D2102" i="51"/>
  <c r="C2102" i="51"/>
  <c r="E2098" i="51"/>
  <c r="D2098" i="51"/>
  <c r="C2098" i="51"/>
  <c r="E2094" i="51"/>
  <c r="D2094" i="51"/>
  <c r="C2094" i="51"/>
  <c r="E2090" i="51"/>
  <c r="D2090" i="51"/>
  <c r="C2090" i="51"/>
  <c r="E2086" i="51"/>
  <c r="D2086" i="51"/>
  <c r="C2086" i="51"/>
  <c r="E2082" i="51"/>
  <c r="D2082" i="51"/>
  <c r="C2082" i="51"/>
  <c r="E2078" i="51"/>
  <c r="D2078" i="51"/>
  <c r="C2078" i="51"/>
  <c r="E2074" i="51"/>
  <c r="D2074" i="51"/>
  <c r="C2074" i="51"/>
  <c r="E2070" i="51"/>
  <c r="D2070" i="51"/>
  <c r="C2070" i="51"/>
  <c r="E2066" i="51"/>
  <c r="D2066" i="51"/>
  <c r="C2066" i="51"/>
  <c r="E2062" i="51"/>
  <c r="D2062" i="51"/>
  <c r="C2062" i="51"/>
  <c r="E2058" i="51"/>
  <c r="D2058" i="51"/>
  <c r="C2058" i="51"/>
  <c r="E2054" i="51"/>
  <c r="D2054" i="51"/>
  <c r="C2054" i="51"/>
  <c r="E2050" i="51"/>
  <c r="D2050" i="51"/>
  <c r="C2050" i="51"/>
  <c r="E2046" i="51"/>
  <c r="D2046" i="51"/>
  <c r="C2046" i="51"/>
  <c r="E2042" i="51"/>
  <c r="D2042" i="51"/>
  <c r="C2042" i="51"/>
  <c r="E2038" i="51"/>
  <c r="D2038" i="51"/>
  <c r="C2038" i="51"/>
  <c r="E2034" i="51"/>
  <c r="D2034" i="51"/>
  <c r="C2034" i="51"/>
  <c r="E2030" i="51"/>
  <c r="D2030" i="51"/>
  <c r="C2030" i="51"/>
  <c r="E2026" i="51"/>
  <c r="D2026" i="51"/>
  <c r="C2026" i="51"/>
  <c r="E2022" i="51"/>
  <c r="D2022" i="51"/>
  <c r="C2022" i="51"/>
  <c r="E2018" i="51"/>
  <c r="D2018" i="51"/>
  <c r="C2018" i="51"/>
  <c r="E2014" i="51"/>
  <c r="D2014" i="51"/>
  <c r="C2014" i="51"/>
  <c r="E2010" i="51"/>
  <c r="D2010" i="51"/>
  <c r="C2010" i="51"/>
  <c r="E2006" i="51"/>
  <c r="D2006" i="51"/>
  <c r="C2006" i="51"/>
  <c r="E2002" i="51"/>
  <c r="D2002" i="51"/>
  <c r="C2002" i="51"/>
  <c r="E1998" i="51"/>
  <c r="D1998" i="51"/>
  <c r="C1998" i="51"/>
  <c r="E1994" i="51"/>
  <c r="D1994" i="51"/>
  <c r="C1994" i="51"/>
  <c r="E1990" i="51"/>
  <c r="D1990" i="51"/>
  <c r="C1990" i="51"/>
  <c r="E1986" i="51"/>
  <c r="D1986" i="51"/>
  <c r="C1986" i="51"/>
  <c r="E1982" i="51"/>
  <c r="D1982" i="51"/>
  <c r="C1982" i="51"/>
  <c r="E1978" i="51"/>
  <c r="D1978" i="51"/>
  <c r="C1978" i="51"/>
  <c r="E1974" i="51"/>
  <c r="D1974" i="51"/>
  <c r="C1974" i="51"/>
  <c r="E1970" i="51"/>
  <c r="D1970" i="51"/>
  <c r="C1970" i="51"/>
  <c r="E1966" i="51"/>
  <c r="D1966" i="51"/>
  <c r="C1966" i="51"/>
  <c r="E1962" i="51"/>
  <c r="D1962" i="51"/>
  <c r="C1962" i="51"/>
  <c r="E1958" i="51"/>
  <c r="D1958" i="51"/>
  <c r="C1958" i="51"/>
  <c r="E1954" i="51"/>
  <c r="D1954" i="51"/>
  <c r="C1954" i="51"/>
  <c r="E1950" i="51"/>
  <c r="D1950" i="51"/>
  <c r="C1950" i="51"/>
  <c r="E1946" i="51"/>
  <c r="D1946" i="51"/>
  <c r="C1946" i="51"/>
  <c r="E1942" i="51"/>
  <c r="D1942" i="51"/>
  <c r="C1942" i="51"/>
  <c r="E1938" i="51"/>
  <c r="D1938" i="51"/>
  <c r="C1938" i="51"/>
  <c r="E1934" i="51"/>
  <c r="D1934" i="51"/>
  <c r="C1934" i="51"/>
  <c r="E1930" i="51"/>
  <c r="D1930" i="51"/>
  <c r="C1930" i="51"/>
  <c r="E1926" i="51"/>
  <c r="D1926" i="51"/>
  <c r="C1926" i="51"/>
  <c r="E1922" i="51"/>
  <c r="D1922" i="51"/>
  <c r="C1922" i="51"/>
  <c r="E1918" i="51"/>
  <c r="D1918" i="51"/>
  <c r="C1918" i="51"/>
  <c r="E1914" i="51"/>
  <c r="D1914" i="51"/>
  <c r="C1914" i="51"/>
  <c r="E1910" i="51"/>
  <c r="D1910" i="51"/>
  <c r="C1910" i="51"/>
  <c r="E1906" i="51"/>
  <c r="D1906" i="51"/>
  <c r="C1906" i="51"/>
  <c r="E1902" i="51"/>
  <c r="D1902" i="51"/>
  <c r="C1902" i="51"/>
  <c r="E1898" i="51"/>
  <c r="D1898" i="51"/>
  <c r="C1898" i="51"/>
  <c r="E1894" i="51"/>
  <c r="D1894" i="51"/>
  <c r="C1894" i="51"/>
  <c r="E1890" i="51"/>
  <c r="D1890" i="51"/>
  <c r="C1890" i="51"/>
  <c r="E1886" i="51"/>
  <c r="D1886" i="51"/>
  <c r="C1886" i="51"/>
  <c r="E1882" i="51"/>
  <c r="D1882" i="51"/>
  <c r="C1882" i="51"/>
  <c r="E1878" i="51"/>
  <c r="D1878" i="51"/>
  <c r="C1878" i="51"/>
  <c r="E1874" i="51"/>
  <c r="D1874" i="51"/>
  <c r="C1874" i="51"/>
  <c r="E1870" i="51"/>
  <c r="D1870" i="51"/>
  <c r="C1870" i="51"/>
  <c r="E1866" i="51"/>
  <c r="D1866" i="51"/>
  <c r="C1866" i="51"/>
  <c r="E1862" i="51"/>
  <c r="D1862" i="51"/>
  <c r="C1862" i="51"/>
  <c r="E1858" i="51"/>
  <c r="D1858" i="51"/>
  <c r="C1858" i="51"/>
  <c r="E1854" i="51"/>
  <c r="D1854" i="51"/>
  <c r="C1854" i="51"/>
  <c r="E1850" i="51"/>
  <c r="D1850" i="51"/>
  <c r="C1850" i="51"/>
  <c r="E1846" i="51"/>
  <c r="D1846" i="51"/>
  <c r="C1846" i="51"/>
  <c r="E1842" i="51"/>
  <c r="D1842" i="51"/>
  <c r="C1842" i="51"/>
  <c r="E1838" i="51"/>
  <c r="D1838" i="51"/>
  <c r="C1838" i="51"/>
  <c r="E1834" i="51"/>
  <c r="D1834" i="51"/>
  <c r="C1834" i="51"/>
  <c r="E1830" i="51"/>
  <c r="D1830" i="51"/>
  <c r="C1830" i="51"/>
  <c r="E1826" i="51"/>
  <c r="D1826" i="51"/>
  <c r="C1826" i="51"/>
  <c r="E1822" i="51"/>
  <c r="D1822" i="51"/>
  <c r="C1822" i="51"/>
  <c r="E1818" i="51"/>
  <c r="D1818" i="51"/>
  <c r="C1818" i="51"/>
  <c r="E1814" i="51"/>
  <c r="D1814" i="51"/>
  <c r="C1814" i="51"/>
  <c r="E1810" i="51"/>
  <c r="D1810" i="51"/>
  <c r="C1810" i="51"/>
  <c r="E1806" i="51"/>
  <c r="D1806" i="51"/>
  <c r="C1806" i="51"/>
  <c r="E1802" i="51"/>
  <c r="D1802" i="51"/>
  <c r="C1802" i="51"/>
  <c r="E1798" i="51"/>
  <c r="D1798" i="51"/>
  <c r="C1798" i="51"/>
  <c r="E1794" i="51"/>
  <c r="D1794" i="51"/>
  <c r="C1794" i="51"/>
  <c r="E1790" i="51"/>
  <c r="D1790" i="51"/>
  <c r="C1790" i="51"/>
  <c r="E1786" i="51"/>
  <c r="D1786" i="51"/>
  <c r="C1786" i="51"/>
  <c r="E1782" i="51"/>
  <c r="D1782" i="51"/>
  <c r="C1782" i="51"/>
  <c r="E1778" i="51"/>
  <c r="D1778" i="51"/>
  <c r="C1778" i="51"/>
  <c r="E1774" i="51"/>
  <c r="D1774" i="51"/>
  <c r="C1774" i="51"/>
  <c r="E1770" i="51"/>
  <c r="D1770" i="51"/>
  <c r="C1770" i="51"/>
  <c r="E1766" i="51"/>
  <c r="D1766" i="51"/>
  <c r="C1766" i="51"/>
  <c r="E1762" i="51"/>
  <c r="D1762" i="51"/>
  <c r="C1762" i="51"/>
  <c r="E1758" i="51"/>
  <c r="D1758" i="51"/>
  <c r="C1758" i="51"/>
  <c r="E1754" i="51"/>
  <c r="D1754" i="51"/>
  <c r="C1754" i="51"/>
  <c r="E1750" i="51"/>
  <c r="D1750" i="51"/>
  <c r="C1750" i="51"/>
  <c r="E1746" i="51"/>
  <c r="D1746" i="51"/>
  <c r="C1746" i="51"/>
  <c r="E1742" i="51"/>
  <c r="D1742" i="51"/>
  <c r="C1742" i="51"/>
  <c r="E1738" i="51"/>
  <c r="D1738" i="51"/>
  <c r="C1738" i="51"/>
  <c r="E1734" i="51"/>
  <c r="D1734" i="51"/>
  <c r="C1734" i="51"/>
  <c r="E1730" i="51"/>
  <c r="D1730" i="51"/>
  <c r="C1730" i="51"/>
  <c r="E1726" i="51"/>
  <c r="D1726" i="51"/>
  <c r="C1726" i="51"/>
  <c r="E1722" i="51"/>
  <c r="D1722" i="51"/>
  <c r="C1722" i="51"/>
  <c r="E1718" i="51"/>
  <c r="D1718" i="51"/>
  <c r="C1718" i="51"/>
  <c r="E1714" i="51"/>
  <c r="D1714" i="51"/>
  <c r="C1714" i="51"/>
  <c r="E1710" i="51"/>
  <c r="D1710" i="51"/>
  <c r="C1710" i="51"/>
  <c r="E1706" i="51"/>
  <c r="D1706" i="51"/>
  <c r="C1706" i="51"/>
  <c r="E1702" i="51"/>
  <c r="D1702" i="51"/>
  <c r="C1702" i="51"/>
  <c r="E1698" i="51"/>
  <c r="D1698" i="51"/>
  <c r="C1698" i="51"/>
  <c r="E1694" i="51"/>
  <c r="D1694" i="51"/>
  <c r="C1694" i="51"/>
  <c r="E1690" i="51"/>
  <c r="D1690" i="51"/>
  <c r="C1690" i="51"/>
  <c r="E1686" i="51"/>
  <c r="D1686" i="51"/>
  <c r="C1686" i="51"/>
  <c r="E1682" i="51"/>
  <c r="D1682" i="51"/>
  <c r="C1682" i="51"/>
  <c r="E1678" i="51"/>
  <c r="D1678" i="51"/>
  <c r="C1678" i="51"/>
  <c r="E1674" i="51"/>
  <c r="D1674" i="51"/>
  <c r="C1674" i="51"/>
  <c r="E1670" i="51"/>
  <c r="D1670" i="51"/>
  <c r="C1670" i="51"/>
  <c r="E1666" i="51"/>
  <c r="D1666" i="51"/>
  <c r="C1666" i="51"/>
  <c r="E1662" i="51"/>
  <c r="D1662" i="51"/>
  <c r="C1662" i="51"/>
  <c r="E1658" i="51"/>
  <c r="D1658" i="51"/>
  <c r="C1658" i="51"/>
  <c r="E1654" i="51"/>
  <c r="D1654" i="51"/>
  <c r="C1654" i="51"/>
  <c r="E1650" i="51"/>
  <c r="D1650" i="51"/>
  <c r="C1650" i="51"/>
  <c r="E1646" i="51"/>
  <c r="D1646" i="51"/>
  <c r="C1646" i="51"/>
  <c r="E1642" i="51"/>
  <c r="D1642" i="51"/>
  <c r="C1642" i="51"/>
  <c r="E1638" i="51"/>
  <c r="D1638" i="51"/>
  <c r="C1638" i="51"/>
  <c r="E1634" i="51"/>
  <c r="D1634" i="51"/>
  <c r="C1634" i="51"/>
  <c r="E1630" i="51"/>
  <c r="D1630" i="51"/>
  <c r="C1630" i="51"/>
  <c r="E1626" i="51"/>
  <c r="D1626" i="51"/>
  <c r="C1626" i="51"/>
  <c r="E1622" i="51"/>
  <c r="D1622" i="51"/>
  <c r="C1622" i="51"/>
  <c r="E1618" i="51"/>
  <c r="D1618" i="51"/>
  <c r="C1618" i="51"/>
  <c r="E1614" i="51"/>
  <c r="D1614" i="51"/>
  <c r="C1614" i="51"/>
  <c r="E1610" i="51"/>
  <c r="D1610" i="51"/>
  <c r="C1610" i="51"/>
  <c r="E1606" i="51"/>
  <c r="D1606" i="51"/>
  <c r="C1606" i="51"/>
  <c r="E1602" i="51"/>
  <c r="D1602" i="51"/>
  <c r="C1602" i="51"/>
  <c r="E1598" i="51"/>
  <c r="D1598" i="51"/>
  <c r="C1598" i="51"/>
  <c r="E1594" i="51"/>
  <c r="D1594" i="51"/>
  <c r="C1594" i="51"/>
  <c r="E1590" i="51"/>
  <c r="D1590" i="51"/>
  <c r="C1590" i="51"/>
  <c r="E1586" i="51"/>
  <c r="D1586" i="51"/>
  <c r="C1586" i="51"/>
  <c r="E1582" i="51"/>
  <c r="D1582" i="51"/>
  <c r="C1582" i="51"/>
  <c r="E1578" i="51"/>
  <c r="D1578" i="51"/>
  <c r="C1578" i="51"/>
  <c r="E1574" i="51"/>
  <c r="D1574" i="51"/>
  <c r="C1574" i="51"/>
  <c r="E1570" i="51"/>
  <c r="D1570" i="51"/>
  <c r="C1570" i="51"/>
  <c r="E1566" i="51"/>
  <c r="D1566" i="51"/>
  <c r="C1566" i="51"/>
  <c r="E1562" i="51"/>
  <c r="D1562" i="51"/>
  <c r="C1562" i="51"/>
  <c r="E1558" i="51"/>
  <c r="D1558" i="51"/>
  <c r="C1558" i="51"/>
  <c r="E1554" i="51"/>
  <c r="D1554" i="51"/>
  <c r="C1554" i="51"/>
  <c r="E1550" i="51"/>
  <c r="D1550" i="51"/>
  <c r="C1550" i="51"/>
  <c r="E1546" i="51"/>
  <c r="D1546" i="51"/>
  <c r="C1546" i="51"/>
  <c r="E1542" i="51"/>
  <c r="D1542" i="51"/>
  <c r="C1542" i="51"/>
  <c r="E1538" i="51"/>
  <c r="D1538" i="51"/>
  <c r="C1538" i="51"/>
  <c r="E1534" i="51"/>
  <c r="D1534" i="51"/>
  <c r="C1534" i="51"/>
  <c r="E1530" i="51"/>
  <c r="D1530" i="51"/>
  <c r="C1530" i="51"/>
  <c r="E1526" i="51"/>
  <c r="D1526" i="51"/>
  <c r="C1526" i="51"/>
  <c r="E1522" i="51"/>
  <c r="D1522" i="51"/>
  <c r="C1522" i="51"/>
  <c r="E1518" i="51"/>
  <c r="D1518" i="51"/>
  <c r="C1518" i="51"/>
  <c r="E1514" i="51"/>
  <c r="D1514" i="51"/>
  <c r="C1514" i="51"/>
  <c r="E1510" i="51"/>
  <c r="D1510" i="51"/>
  <c r="C1510" i="51"/>
  <c r="E1506" i="51"/>
  <c r="D1506" i="51"/>
  <c r="C1506" i="51"/>
  <c r="E1502" i="51"/>
  <c r="D1502" i="51"/>
  <c r="C1502" i="51"/>
  <c r="E1498" i="51"/>
  <c r="D1498" i="51"/>
  <c r="C1498" i="51"/>
  <c r="E1494" i="51"/>
  <c r="D1494" i="51"/>
  <c r="C1494" i="51"/>
  <c r="E1490" i="51"/>
  <c r="D1490" i="51"/>
  <c r="C1490" i="51"/>
  <c r="E1486" i="51"/>
  <c r="D1486" i="51"/>
  <c r="C1486" i="51"/>
  <c r="E1482" i="51"/>
  <c r="D1482" i="51"/>
  <c r="C1482" i="51"/>
  <c r="E1478" i="51"/>
  <c r="D1478" i="51"/>
  <c r="C1478" i="51"/>
  <c r="E1474" i="51"/>
  <c r="D1474" i="51"/>
  <c r="C1474" i="51"/>
  <c r="E1470" i="51"/>
  <c r="D1470" i="51"/>
  <c r="C1470" i="51"/>
  <c r="E1466" i="51"/>
  <c r="D1466" i="51"/>
  <c r="C1466" i="51"/>
  <c r="E1462" i="51"/>
  <c r="D1462" i="51"/>
  <c r="C1462" i="51"/>
  <c r="E1458" i="51"/>
  <c r="D1458" i="51"/>
  <c r="C1458" i="51"/>
  <c r="E1454" i="51"/>
  <c r="D1454" i="51"/>
  <c r="C1454" i="51"/>
  <c r="E1450" i="51"/>
  <c r="D1450" i="51"/>
  <c r="C1450" i="51"/>
  <c r="E1446" i="51"/>
  <c r="D1446" i="51"/>
  <c r="C1446" i="51"/>
  <c r="E1442" i="51"/>
  <c r="D1442" i="51"/>
  <c r="C1442" i="51"/>
  <c r="E1438" i="51"/>
  <c r="D1438" i="51"/>
  <c r="C1438" i="51"/>
  <c r="E1434" i="51"/>
  <c r="D1434" i="51"/>
  <c r="C1434" i="51"/>
  <c r="E1430" i="51"/>
  <c r="D1430" i="51"/>
  <c r="C1430" i="51"/>
  <c r="E1426" i="51"/>
  <c r="D1426" i="51"/>
  <c r="C1426" i="51"/>
  <c r="E1422" i="51"/>
  <c r="D1422" i="51"/>
  <c r="C1422" i="51"/>
  <c r="E1418" i="51"/>
  <c r="D1418" i="51"/>
  <c r="C1418" i="51"/>
  <c r="D1405" i="51"/>
  <c r="E1405" i="51"/>
  <c r="C1405" i="51"/>
  <c r="D1389" i="51"/>
  <c r="E1389" i="51"/>
  <c r="C1389" i="51"/>
  <c r="D1373" i="51"/>
  <c r="E1373" i="51"/>
  <c r="C1373" i="51"/>
  <c r="D1357" i="51"/>
  <c r="E1357" i="51"/>
  <c r="C1357" i="51"/>
  <c r="D1341" i="51"/>
  <c r="E1341" i="51"/>
  <c r="C1341" i="51"/>
  <c r="D1325" i="51"/>
  <c r="E1325" i="51"/>
  <c r="C1325" i="51"/>
  <c r="D1309" i="51"/>
  <c r="E1309" i="51"/>
  <c r="C1309" i="51"/>
  <c r="D1293" i="51"/>
  <c r="E1293" i="51"/>
  <c r="C1293" i="51"/>
  <c r="E186" i="51"/>
  <c r="D186" i="51"/>
  <c r="C186" i="51"/>
  <c r="D1303" i="51"/>
  <c r="E1303" i="51"/>
  <c r="C1303" i="51"/>
  <c r="D1367" i="51"/>
  <c r="E1367" i="51"/>
  <c r="C1367" i="51"/>
  <c r="E3690" i="51"/>
  <c r="D3690" i="51"/>
  <c r="C3690" i="51"/>
  <c r="C3694" i="51"/>
  <c r="E3694" i="51"/>
  <c r="D3694" i="51"/>
  <c r="D3698" i="51"/>
  <c r="C3698" i="51"/>
  <c r="E3698" i="51"/>
  <c r="C3702" i="51"/>
  <c r="E3702" i="51"/>
  <c r="D3702" i="51"/>
  <c r="E3706" i="51"/>
  <c r="D3706" i="51"/>
  <c r="C3706" i="51"/>
  <c r="D3710" i="51"/>
  <c r="E3710" i="51"/>
  <c r="C3710" i="51"/>
  <c r="C3714" i="51"/>
  <c r="E3714" i="51"/>
  <c r="D3714" i="51"/>
  <c r="D3718" i="51"/>
  <c r="C3718" i="51"/>
  <c r="E3718" i="51"/>
  <c r="D3722" i="51"/>
  <c r="C3722" i="51"/>
  <c r="E3722" i="51"/>
  <c r="D3726" i="51"/>
  <c r="C3726" i="51"/>
  <c r="E3726" i="51"/>
  <c r="E3730" i="51"/>
  <c r="D3730" i="51"/>
  <c r="C3730" i="51"/>
  <c r="D3734" i="51"/>
  <c r="C3734" i="51"/>
  <c r="E3734" i="51"/>
  <c r="C3738" i="51"/>
  <c r="E3738" i="51"/>
  <c r="D3738" i="51"/>
  <c r="C3742" i="51"/>
  <c r="E3742" i="51"/>
  <c r="D3742" i="51"/>
  <c r="E3746" i="51"/>
  <c r="D3746" i="51"/>
  <c r="C3746" i="51"/>
  <c r="C3750" i="51"/>
  <c r="E3750" i="51"/>
  <c r="D3750" i="51"/>
  <c r="D3754" i="51"/>
  <c r="E3754" i="51"/>
  <c r="C3754" i="51"/>
  <c r="D3758" i="51"/>
  <c r="E3758" i="51"/>
  <c r="C3758" i="51"/>
  <c r="C3762" i="51"/>
  <c r="E3762" i="51"/>
  <c r="D3762" i="51"/>
  <c r="D3766" i="51"/>
  <c r="C3766" i="51"/>
  <c r="E3766" i="51"/>
  <c r="E3770" i="51"/>
  <c r="D3770" i="51"/>
  <c r="C3770" i="51"/>
  <c r="D3774" i="51"/>
  <c r="E3774" i="51"/>
  <c r="C3774" i="51"/>
  <c r="D3778" i="51"/>
  <c r="C3778" i="51"/>
  <c r="E3778" i="51"/>
  <c r="D3782" i="51"/>
  <c r="E3782" i="51"/>
  <c r="C3782" i="51"/>
  <c r="D3786" i="51"/>
  <c r="E3786" i="51"/>
  <c r="C3786" i="51"/>
  <c r="D3790" i="51"/>
  <c r="C3790" i="51"/>
  <c r="E3790" i="51"/>
  <c r="D3794" i="51"/>
  <c r="C3794" i="51"/>
  <c r="E3794" i="51"/>
  <c r="D3798" i="51"/>
  <c r="C3798" i="51"/>
  <c r="E3798" i="51"/>
  <c r="D3802" i="51"/>
  <c r="C3802" i="51"/>
  <c r="E3802" i="51"/>
  <c r="C3806" i="51"/>
  <c r="E3806" i="51"/>
  <c r="D3806" i="51"/>
  <c r="C3810" i="51"/>
  <c r="E3810" i="51"/>
  <c r="D3810" i="51"/>
  <c r="C3814" i="51"/>
  <c r="E3814" i="51"/>
  <c r="D3814" i="51"/>
  <c r="D3818" i="51"/>
  <c r="C3818" i="51"/>
  <c r="E3818" i="51"/>
  <c r="C3822" i="51"/>
  <c r="E3822" i="51"/>
  <c r="D3822" i="51"/>
  <c r="D3826" i="51"/>
  <c r="C3826" i="51"/>
  <c r="E3826" i="51"/>
  <c r="D3830" i="51"/>
  <c r="E3830" i="51"/>
  <c r="C3830" i="51"/>
  <c r="D3834" i="51"/>
  <c r="E3834" i="51"/>
  <c r="C3834" i="51"/>
  <c r="C3838" i="51"/>
  <c r="E3838" i="51"/>
  <c r="D3838" i="51"/>
  <c r="C3842" i="51"/>
  <c r="E3842" i="51"/>
  <c r="D3842" i="51"/>
  <c r="E3846" i="51"/>
  <c r="D3846" i="51"/>
  <c r="C3846" i="51"/>
  <c r="D3850" i="51"/>
  <c r="E3850" i="51"/>
  <c r="C3850" i="51"/>
  <c r="C3854" i="51"/>
  <c r="E3854" i="51"/>
  <c r="D3854" i="51"/>
  <c r="D3858" i="51"/>
  <c r="E3858" i="51"/>
  <c r="C3858" i="51"/>
  <c r="D3862" i="51"/>
  <c r="C3862" i="51"/>
  <c r="E3862" i="51"/>
  <c r="D3866" i="51"/>
  <c r="C3866" i="51"/>
  <c r="E3866" i="51"/>
  <c r="C3870" i="51"/>
  <c r="E3870" i="51"/>
  <c r="D3870" i="51"/>
  <c r="C3874" i="51"/>
  <c r="E3874" i="51"/>
  <c r="D3874" i="51"/>
  <c r="D3878" i="51"/>
  <c r="E3878" i="51"/>
  <c r="C3878" i="51"/>
  <c r="D3882" i="51"/>
  <c r="C3882" i="51"/>
  <c r="E3882" i="51"/>
  <c r="C3886" i="51"/>
  <c r="E3886" i="51"/>
  <c r="D3886" i="51"/>
  <c r="C3890" i="51"/>
  <c r="E3890" i="51"/>
  <c r="D3890" i="51"/>
  <c r="E3894" i="51"/>
  <c r="D3894" i="51"/>
  <c r="C3894" i="51"/>
  <c r="C3898" i="51"/>
  <c r="E3898" i="51"/>
  <c r="D3898" i="51"/>
  <c r="E3902" i="51"/>
  <c r="D3902" i="51"/>
  <c r="C3902" i="51"/>
  <c r="E3906" i="51"/>
  <c r="D3906" i="51"/>
  <c r="C3906" i="51"/>
  <c r="D3910" i="51"/>
  <c r="C3910" i="51"/>
  <c r="E3910" i="51"/>
  <c r="C3914" i="51"/>
  <c r="E3914" i="51"/>
  <c r="D3914" i="51"/>
  <c r="D3918" i="51"/>
  <c r="C3918" i="51"/>
  <c r="E3918" i="51"/>
  <c r="D3922" i="51"/>
  <c r="C3922" i="51"/>
  <c r="E3922" i="51"/>
  <c r="C3926" i="51"/>
  <c r="E3926" i="51"/>
  <c r="D3926" i="51"/>
  <c r="D3930" i="51"/>
  <c r="C3930" i="51"/>
  <c r="E3930" i="51"/>
  <c r="E3934" i="51"/>
  <c r="D3934" i="51"/>
  <c r="C3934" i="51"/>
  <c r="C3938" i="51"/>
  <c r="E3938" i="51"/>
  <c r="D3938" i="51"/>
  <c r="D3942" i="51"/>
  <c r="C3942" i="51"/>
  <c r="E3942" i="51"/>
  <c r="D3946" i="51"/>
  <c r="C3946" i="51"/>
  <c r="E3946" i="51"/>
  <c r="D3950" i="51"/>
  <c r="E3950" i="51"/>
  <c r="C3950" i="51"/>
  <c r="D3954" i="51"/>
  <c r="E3954" i="51"/>
  <c r="C3954" i="51"/>
  <c r="C3958" i="51"/>
  <c r="E3958" i="51"/>
  <c r="D3958" i="51"/>
  <c r="D3962" i="51"/>
  <c r="E3962" i="51"/>
  <c r="C3962" i="51"/>
  <c r="E3966" i="51"/>
  <c r="D3966" i="51"/>
  <c r="C3966" i="51"/>
  <c r="D3970" i="51"/>
  <c r="C3970" i="51"/>
  <c r="E3970" i="51"/>
  <c r="D3974" i="51"/>
  <c r="C3974" i="51"/>
  <c r="E3974" i="51"/>
  <c r="C3978" i="51"/>
  <c r="E3978" i="51"/>
  <c r="D3978" i="51"/>
  <c r="E3982" i="51"/>
  <c r="D3982" i="51"/>
  <c r="C3982" i="51"/>
  <c r="D3986" i="51"/>
  <c r="C3986" i="51"/>
  <c r="E3986" i="51"/>
  <c r="C3990" i="51"/>
  <c r="E3990" i="51"/>
  <c r="D3990" i="51"/>
  <c r="D3994" i="51"/>
  <c r="E3994" i="51"/>
  <c r="C3994" i="51"/>
  <c r="D3998" i="51"/>
  <c r="C3998" i="51"/>
  <c r="E3998" i="51"/>
  <c r="D4002" i="51"/>
  <c r="E4002" i="51"/>
  <c r="C4002" i="51"/>
  <c r="E4006" i="51"/>
  <c r="D4006" i="51"/>
  <c r="C4006" i="51"/>
  <c r="E4010" i="51"/>
  <c r="D4010" i="51"/>
  <c r="C4010" i="51"/>
  <c r="D4014" i="51"/>
  <c r="C4014" i="51"/>
  <c r="E4014" i="51"/>
  <c r="C4018" i="51"/>
  <c r="E4018" i="51"/>
  <c r="D4018" i="51"/>
  <c r="C4022" i="51"/>
  <c r="E4022" i="51"/>
  <c r="D4022" i="51"/>
  <c r="D4026" i="51"/>
  <c r="C4026" i="51"/>
  <c r="E4026" i="51"/>
  <c r="D4030" i="51"/>
  <c r="C4030" i="51"/>
  <c r="E4030" i="51"/>
  <c r="D4034" i="51"/>
  <c r="E4034" i="51"/>
  <c r="C4034" i="51"/>
  <c r="E4038" i="51"/>
  <c r="D4038" i="51"/>
  <c r="C4038" i="51"/>
  <c r="D4042" i="51"/>
  <c r="E4042" i="51"/>
  <c r="C4042" i="51"/>
  <c r="D4046" i="51"/>
  <c r="C4046" i="51"/>
  <c r="E4046" i="51"/>
  <c r="D4050" i="51"/>
  <c r="C4050" i="51"/>
  <c r="E4050" i="51"/>
  <c r="C4054" i="51"/>
  <c r="E4054" i="51"/>
  <c r="D4054" i="51"/>
  <c r="E4058" i="51"/>
  <c r="D4058" i="51"/>
  <c r="C4058" i="51"/>
  <c r="D4062" i="51"/>
  <c r="C4062" i="51"/>
  <c r="E4062" i="51"/>
  <c r="C4066" i="51"/>
  <c r="E4066" i="51"/>
  <c r="D4066" i="51"/>
  <c r="E4070" i="51"/>
  <c r="D4070" i="51"/>
  <c r="C4070" i="51"/>
  <c r="E4074" i="51"/>
  <c r="D4074" i="51"/>
  <c r="C4074" i="51"/>
  <c r="D4078" i="51"/>
  <c r="C4078" i="51"/>
  <c r="E4078" i="51"/>
  <c r="D4082" i="51"/>
  <c r="E4082" i="51"/>
  <c r="C4082" i="51"/>
  <c r="D4086" i="51"/>
  <c r="E4086" i="51"/>
  <c r="C4086" i="51"/>
  <c r="C4090" i="51"/>
  <c r="E4090" i="51"/>
  <c r="D4090" i="51"/>
  <c r="D4094" i="51"/>
  <c r="C4094" i="51"/>
  <c r="E4094" i="51"/>
  <c r="D4098" i="51"/>
  <c r="C4098" i="51"/>
  <c r="E4098" i="51"/>
  <c r="C4102" i="51"/>
  <c r="E4102" i="51"/>
  <c r="D4102" i="51"/>
  <c r="D4106" i="51"/>
  <c r="E4106" i="51"/>
  <c r="C4106" i="51"/>
  <c r="D4110" i="51"/>
  <c r="E4110" i="51"/>
  <c r="C4110" i="51"/>
  <c r="D4114" i="51"/>
  <c r="C4114" i="51"/>
  <c r="E4114" i="51"/>
  <c r="C4118" i="51"/>
  <c r="E4118" i="51"/>
  <c r="D4118" i="51"/>
  <c r="E4122" i="51"/>
  <c r="D4122" i="51"/>
  <c r="C4122" i="51"/>
  <c r="C4126" i="51"/>
  <c r="E4126" i="51"/>
  <c r="D4126" i="51"/>
  <c r="C4130" i="51"/>
  <c r="E4130" i="51"/>
  <c r="D4130" i="51"/>
  <c r="D4134" i="51"/>
  <c r="C4134" i="51"/>
  <c r="E4134" i="51"/>
  <c r="D4138" i="51"/>
  <c r="C4138" i="51"/>
  <c r="E4138" i="51"/>
  <c r="C4142" i="51"/>
  <c r="E4142" i="51"/>
  <c r="D4142" i="51"/>
  <c r="C4146" i="51"/>
  <c r="E4146" i="51"/>
  <c r="D4146" i="51"/>
  <c r="E4150" i="51"/>
  <c r="D4150" i="51"/>
  <c r="C4150" i="51"/>
  <c r="D4154" i="51"/>
  <c r="C4154" i="51"/>
  <c r="E4154" i="51"/>
  <c r="C4158" i="51"/>
  <c r="E4158" i="51"/>
  <c r="D4158" i="51"/>
  <c r="C4162" i="51"/>
  <c r="E4162" i="51"/>
  <c r="D4162" i="51"/>
  <c r="C4166" i="51"/>
  <c r="E4166" i="51"/>
  <c r="D4166" i="51"/>
  <c r="D4170" i="51"/>
  <c r="C4170" i="51"/>
  <c r="E4170" i="51"/>
  <c r="D4174" i="51"/>
  <c r="C4174" i="51"/>
  <c r="E4174" i="51"/>
  <c r="D4178" i="51"/>
  <c r="C4178" i="51"/>
  <c r="E4178" i="51"/>
  <c r="D4182" i="51"/>
  <c r="C4182" i="51"/>
  <c r="E4182" i="51"/>
  <c r="C4186" i="51"/>
  <c r="E4186" i="51"/>
  <c r="D4186" i="51"/>
  <c r="C4190" i="51"/>
  <c r="E4190" i="51"/>
  <c r="D4190" i="51"/>
  <c r="D4194" i="51"/>
  <c r="C4194" i="51"/>
  <c r="E4194" i="51"/>
  <c r="E4198" i="51"/>
  <c r="D4198" i="51"/>
  <c r="C4198" i="51"/>
  <c r="C4202" i="51"/>
  <c r="E4202" i="51"/>
  <c r="D4202" i="51"/>
  <c r="D4206" i="51"/>
  <c r="C4206" i="51"/>
  <c r="E4206" i="51"/>
  <c r="C4210" i="51"/>
  <c r="E4210" i="51"/>
  <c r="D4210" i="51"/>
  <c r="D4214" i="51"/>
  <c r="C4214" i="51"/>
  <c r="E4214" i="51"/>
  <c r="E4218" i="51"/>
  <c r="D4218" i="51"/>
  <c r="C4218" i="51"/>
  <c r="C4222" i="51"/>
  <c r="E4222" i="51"/>
  <c r="D4222" i="51"/>
  <c r="C4226" i="51"/>
  <c r="E4226" i="51"/>
  <c r="D4226" i="51"/>
  <c r="D4230" i="51"/>
  <c r="E4230" i="51"/>
  <c r="C4230" i="51"/>
  <c r="D4234" i="51"/>
  <c r="C4234" i="51"/>
  <c r="E4234" i="51"/>
  <c r="E4238" i="51"/>
  <c r="D4238" i="51"/>
  <c r="C4238" i="51"/>
  <c r="C4242" i="51"/>
  <c r="E4242" i="51"/>
  <c r="D4242" i="51"/>
  <c r="E4246" i="51"/>
  <c r="D4246" i="51"/>
  <c r="C4246" i="51"/>
  <c r="C4250" i="51"/>
  <c r="E4250" i="51"/>
  <c r="D4250" i="51"/>
  <c r="E4254" i="51"/>
  <c r="D4254" i="51"/>
  <c r="C4254" i="51"/>
  <c r="D4258" i="51"/>
  <c r="E4258" i="51"/>
  <c r="C4258" i="51"/>
  <c r="C4262" i="51"/>
  <c r="E4262" i="51"/>
  <c r="D4262" i="51"/>
  <c r="E4266" i="51"/>
  <c r="D4266" i="51"/>
  <c r="C4266" i="51"/>
  <c r="E4270" i="51"/>
  <c r="D4270" i="51"/>
  <c r="C4270" i="51"/>
  <c r="E4274" i="51"/>
  <c r="D4274" i="51"/>
  <c r="C4274" i="51"/>
  <c r="E4278" i="51"/>
  <c r="D4278" i="51"/>
  <c r="C4278" i="51"/>
  <c r="D4282" i="51"/>
  <c r="C4282" i="51"/>
  <c r="E4282" i="51"/>
  <c r="E4286" i="51"/>
  <c r="D4286" i="51"/>
  <c r="C4286" i="51"/>
  <c r="D4290" i="51"/>
  <c r="C4290" i="51"/>
  <c r="E4290" i="51"/>
  <c r="E4294" i="51"/>
  <c r="D4294" i="51"/>
  <c r="C4294" i="51"/>
  <c r="E4298" i="51"/>
  <c r="D4298" i="51"/>
  <c r="C4298" i="51"/>
  <c r="E4302" i="51"/>
  <c r="D4302" i="51"/>
  <c r="C4302" i="51"/>
  <c r="E4306" i="51"/>
  <c r="D4306" i="51"/>
  <c r="C4306" i="51"/>
  <c r="E4310" i="51"/>
  <c r="C4310" i="51"/>
  <c r="D4310" i="51"/>
  <c r="E4314" i="51"/>
  <c r="D4314" i="51"/>
  <c r="C4314" i="51"/>
  <c r="E4318" i="51"/>
  <c r="D4318" i="51"/>
  <c r="C4318" i="51"/>
  <c r="E4322" i="51"/>
  <c r="D4322" i="51"/>
  <c r="C4322" i="51"/>
  <c r="E4326" i="51"/>
  <c r="C4326" i="51"/>
  <c r="D4326" i="51"/>
  <c r="E4330" i="51"/>
  <c r="C4330" i="51"/>
  <c r="D4330" i="51"/>
  <c r="E4334" i="51"/>
  <c r="D4334" i="51"/>
  <c r="C4334" i="51"/>
  <c r="E4338" i="51"/>
  <c r="D4338" i="51"/>
  <c r="C4338" i="51"/>
  <c r="E4342" i="51"/>
  <c r="D4342" i="51"/>
  <c r="C4342" i="51"/>
  <c r="E4346" i="51"/>
  <c r="C4346" i="51"/>
  <c r="D4346" i="51"/>
  <c r="E4350" i="51"/>
  <c r="C4350" i="51"/>
  <c r="D4350" i="51"/>
  <c r="D4354" i="51"/>
  <c r="E4354" i="51"/>
  <c r="C4354" i="51"/>
  <c r="E4358" i="51"/>
  <c r="D4358" i="51"/>
  <c r="C4358" i="51"/>
  <c r="E4362" i="51"/>
  <c r="D4362" i="51"/>
  <c r="C4362" i="51"/>
  <c r="E4366" i="51"/>
  <c r="D4366" i="51"/>
  <c r="C4366" i="51"/>
  <c r="E4370" i="51"/>
  <c r="C4370" i="51"/>
  <c r="D4370" i="51"/>
  <c r="E4374" i="51"/>
  <c r="D4374" i="51"/>
  <c r="C4374" i="51"/>
  <c r="E4378" i="51"/>
  <c r="D4378" i="51"/>
  <c r="C4378" i="51"/>
  <c r="E4382" i="51"/>
  <c r="C4382" i="51"/>
  <c r="D4382" i="51"/>
  <c r="E4386" i="51"/>
  <c r="D4386" i="51"/>
  <c r="C4386" i="51"/>
  <c r="E4390" i="51"/>
  <c r="D4390" i="51"/>
  <c r="C4390" i="51"/>
  <c r="E4394" i="51"/>
  <c r="C4394" i="51"/>
  <c r="D4394" i="51"/>
  <c r="D4398" i="51"/>
  <c r="E4398" i="51"/>
  <c r="C4398" i="51"/>
  <c r="D4402" i="51"/>
  <c r="C4402" i="51"/>
  <c r="E4402" i="51"/>
  <c r="E4406" i="51"/>
  <c r="D4406" i="51"/>
  <c r="C4406" i="51"/>
  <c r="D4410" i="51"/>
  <c r="C4410" i="51"/>
  <c r="E4410" i="51"/>
  <c r="E4414" i="51"/>
  <c r="D4414" i="51"/>
  <c r="C4414" i="51"/>
  <c r="E4418" i="51"/>
  <c r="D4418" i="51"/>
  <c r="C4418" i="51"/>
  <c r="E4422" i="51"/>
  <c r="C4422" i="51"/>
  <c r="D4422" i="51"/>
  <c r="D4426" i="51"/>
  <c r="E4426" i="51"/>
  <c r="C4426" i="51"/>
  <c r="E4430" i="51"/>
  <c r="C4430" i="51"/>
  <c r="D4430" i="51"/>
  <c r="E4434" i="51"/>
  <c r="D4434" i="51"/>
  <c r="C4434" i="51"/>
  <c r="E4438" i="51"/>
  <c r="C4438" i="51"/>
  <c r="D4438" i="51"/>
  <c r="D4442" i="51"/>
  <c r="E4442" i="51"/>
  <c r="C4442" i="51"/>
  <c r="E4446" i="51"/>
  <c r="D4446" i="51"/>
  <c r="C4446" i="51"/>
  <c r="E4450" i="51"/>
  <c r="D4450" i="51"/>
  <c r="C4450" i="51"/>
  <c r="C4454" i="51"/>
  <c r="E4454" i="51"/>
  <c r="D4454" i="51"/>
  <c r="C4458" i="51"/>
  <c r="E4458" i="51"/>
  <c r="D4458" i="51"/>
  <c r="D4462" i="51"/>
  <c r="E4462" i="51"/>
  <c r="C4462" i="51"/>
  <c r="C4466" i="51"/>
  <c r="E4466" i="51"/>
  <c r="D4466" i="51"/>
  <c r="E4470" i="51"/>
  <c r="D4470" i="51"/>
  <c r="C4470" i="51"/>
  <c r="E4474" i="51"/>
  <c r="D4474" i="51"/>
  <c r="C4474" i="51"/>
  <c r="E4478" i="51"/>
  <c r="C4478" i="51"/>
  <c r="D4478" i="51"/>
  <c r="D4482" i="51"/>
  <c r="E4482" i="51"/>
  <c r="C4482" i="51"/>
  <c r="E4486" i="51"/>
  <c r="D4486" i="51"/>
  <c r="C4486" i="51"/>
  <c r="E4490" i="51"/>
  <c r="D4490" i="51"/>
  <c r="C4490" i="51"/>
  <c r="E4494" i="51"/>
  <c r="C4494" i="51"/>
  <c r="D4494" i="51"/>
  <c r="E4498" i="51"/>
  <c r="D4498" i="51"/>
  <c r="C4498" i="51"/>
  <c r="C128" i="51"/>
  <c r="E128" i="51"/>
  <c r="D128" i="51"/>
  <c r="C820" i="51"/>
  <c r="E820" i="51"/>
  <c r="D820" i="51"/>
  <c r="D1199" i="51"/>
  <c r="C1199" i="51"/>
  <c r="E1199" i="51"/>
  <c r="D1263" i="51"/>
  <c r="C1263" i="51"/>
  <c r="E1263" i="51"/>
  <c r="D1384" i="51"/>
  <c r="E1384" i="51"/>
  <c r="C1384" i="51"/>
  <c r="D1395" i="51"/>
  <c r="E1395" i="51"/>
  <c r="C1395" i="51"/>
  <c r="D1363" i="51"/>
  <c r="E1363" i="51"/>
  <c r="C1363" i="51"/>
  <c r="D1331" i="51"/>
  <c r="E1331" i="51"/>
  <c r="C1331" i="51"/>
  <c r="D1299" i="51"/>
  <c r="E1299" i="51"/>
  <c r="C1299" i="51"/>
  <c r="C844" i="51"/>
  <c r="E844" i="51"/>
  <c r="D844" i="51"/>
  <c r="C679" i="51"/>
  <c r="E679" i="51"/>
  <c r="D679" i="51"/>
  <c r="E462" i="51"/>
  <c r="D462" i="51"/>
  <c r="C462" i="51"/>
  <c r="E3687" i="51"/>
  <c r="C3687" i="51"/>
  <c r="D3687" i="51"/>
  <c r="E3683" i="51"/>
  <c r="C3683" i="51"/>
  <c r="D3683" i="51"/>
  <c r="E3679" i="51"/>
  <c r="C3679" i="51"/>
  <c r="D3679" i="51"/>
  <c r="E3675" i="51"/>
  <c r="C3675" i="51"/>
  <c r="D3675" i="51"/>
  <c r="E3671" i="51"/>
  <c r="D3671" i="51"/>
  <c r="C3671" i="51"/>
  <c r="E3667" i="51"/>
  <c r="D3667" i="51"/>
  <c r="C3667" i="51"/>
  <c r="E3663" i="51"/>
  <c r="D3663" i="51"/>
  <c r="C3663" i="51"/>
  <c r="E3659" i="51"/>
  <c r="D3659" i="51"/>
  <c r="C3659" i="51"/>
  <c r="E3655" i="51"/>
  <c r="D3655" i="51"/>
  <c r="C3655" i="51"/>
  <c r="E3651" i="51"/>
  <c r="D3651" i="51"/>
  <c r="C3651" i="51"/>
  <c r="E2208" i="51"/>
  <c r="C2208" i="51"/>
  <c r="D2208" i="51"/>
  <c r="E2204" i="51"/>
  <c r="C2204" i="51"/>
  <c r="D2204" i="51"/>
  <c r="E2200" i="51"/>
  <c r="C2200" i="51"/>
  <c r="D2200" i="51"/>
  <c r="E2196" i="51"/>
  <c r="C2196" i="51"/>
  <c r="D2196" i="51"/>
  <c r="E2192" i="51"/>
  <c r="C2192" i="51"/>
  <c r="D2192" i="51"/>
  <c r="E2188" i="51"/>
  <c r="C2188" i="51"/>
  <c r="D2188" i="51"/>
  <c r="E2184" i="51"/>
  <c r="C2184" i="51"/>
  <c r="D2184" i="51"/>
  <c r="E2180" i="51"/>
  <c r="C2180" i="51"/>
  <c r="D2180" i="51"/>
  <c r="E2176" i="51"/>
  <c r="C2176" i="51"/>
  <c r="D2176" i="51"/>
  <c r="E2172" i="51"/>
  <c r="C2172" i="51"/>
  <c r="D2172" i="51"/>
  <c r="E2168" i="51"/>
  <c r="C2168" i="51"/>
  <c r="D2168" i="51"/>
  <c r="E2164" i="51"/>
  <c r="C2164" i="51"/>
  <c r="D2164" i="51"/>
  <c r="E2160" i="51"/>
  <c r="C2160" i="51"/>
  <c r="D2160" i="51"/>
  <c r="E2156" i="51"/>
  <c r="C2156" i="51"/>
  <c r="D2156" i="51"/>
  <c r="D1404" i="51"/>
  <c r="E1404" i="51"/>
  <c r="C1404" i="51"/>
  <c r="D1372" i="51"/>
  <c r="E1372" i="51"/>
  <c r="C1372" i="51"/>
  <c r="D1340" i="51"/>
  <c r="E1340" i="51"/>
  <c r="C1340" i="51"/>
  <c r="D1308" i="51"/>
  <c r="E1308" i="51"/>
  <c r="C1308" i="51"/>
  <c r="D1285" i="51"/>
  <c r="C1285" i="51"/>
  <c r="E1285" i="51"/>
  <c r="D1269" i="51"/>
  <c r="C1269" i="51"/>
  <c r="E1269" i="51"/>
  <c r="D1253" i="51"/>
  <c r="C1253" i="51"/>
  <c r="E1253" i="51"/>
  <c r="D1237" i="51"/>
  <c r="C1237" i="51"/>
  <c r="E1237" i="51"/>
  <c r="D1221" i="51"/>
  <c r="C1221" i="51"/>
  <c r="E1221" i="51"/>
  <c r="D1205" i="51"/>
  <c r="C1205" i="51"/>
  <c r="E1205" i="51"/>
  <c r="D1189" i="51"/>
  <c r="C1189" i="51"/>
  <c r="E1189" i="51"/>
  <c r="D1173" i="51"/>
  <c r="C1173" i="51"/>
  <c r="E1173" i="51"/>
  <c r="C928" i="51"/>
  <c r="E928" i="51"/>
  <c r="D928" i="51"/>
  <c r="C683" i="51"/>
  <c r="E683" i="51"/>
  <c r="D683" i="51"/>
  <c r="C532" i="51"/>
  <c r="E532" i="51"/>
  <c r="D532" i="51"/>
  <c r="E469" i="51"/>
  <c r="D469" i="51"/>
  <c r="C469" i="51"/>
  <c r="E254" i="51"/>
  <c r="D254" i="51"/>
  <c r="C254" i="51"/>
  <c r="D83" i="51"/>
  <c r="E83" i="51"/>
  <c r="C83" i="51"/>
  <c r="D1410" i="51"/>
  <c r="C1410" i="51"/>
  <c r="E1410" i="51"/>
  <c r="D1394" i="51"/>
  <c r="C1394" i="51"/>
  <c r="E1394" i="51"/>
  <c r="D1378" i="51"/>
  <c r="C1378" i="51"/>
  <c r="E1378" i="51"/>
  <c r="D1362" i="51"/>
  <c r="C1362" i="51"/>
  <c r="E1362" i="51"/>
  <c r="D1346" i="51"/>
  <c r="C1346" i="51"/>
  <c r="E1346" i="51"/>
  <c r="D1330" i="51"/>
  <c r="C1330" i="51"/>
  <c r="E1330" i="51"/>
  <c r="D1314" i="51"/>
  <c r="C1314" i="51"/>
  <c r="E1314" i="51"/>
  <c r="D1298" i="51"/>
  <c r="C1298" i="51"/>
  <c r="E1298" i="51"/>
  <c r="D1286" i="51"/>
  <c r="C1286" i="51"/>
  <c r="E1286" i="51"/>
  <c r="D1278" i="51"/>
  <c r="C1278" i="51"/>
  <c r="E1278" i="51"/>
  <c r="D1270" i="51"/>
  <c r="C1270" i="51"/>
  <c r="E1270" i="51"/>
  <c r="D1262" i="51"/>
  <c r="C1262" i="51"/>
  <c r="E1262" i="51"/>
  <c r="D1254" i="51"/>
  <c r="C1254" i="51"/>
  <c r="E1254" i="51"/>
  <c r="D1246" i="51"/>
  <c r="C1246" i="51"/>
  <c r="E1246" i="51"/>
  <c r="D1238" i="51"/>
  <c r="C1238" i="51"/>
  <c r="E1238" i="51"/>
  <c r="D1230" i="51"/>
  <c r="C1230" i="51"/>
  <c r="E1230" i="51"/>
  <c r="D1222" i="51"/>
  <c r="C1222" i="51"/>
  <c r="E1222" i="51"/>
  <c r="D1214" i="51"/>
  <c r="C1214" i="51"/>
  <c r="E1214" i="51"/>
  <c r="D1206" i="51"/>
  <c r="C1206" i="51"/>
  <c r="E1206" i="51"/>
  <c r="D1198" i="51"/>
  <c r="C1198" i="51"/>
  <c r="E1198" i="51"/>
  <c r="D1190" i="51"/>
  <c r="C1190" i="51"/>
  <c r="E1190" i="51"/>
  <c r="D1182" i="51"/>
  <c r="C1182" i="51"/>
  <c r="E1182" i="51"/>
  <c r="D1174" i="51"/>
  <c r="C1174" i="51"/>
  <c r="E1174" i="51"/>
  <c r="D1166" i="51"/>
  <c r="C1166" i="51"/>
  <c r="E1166" i="51"/>
  <c r="C664" i="51"/>
  <c r="E664" i="51"/>
  <c r="D664" i="51"/>
  <c r="C596" i="51"/>
  <c r="E596" i="51"/>
  <c r="D596" i="51"/>
  <c r="C536" i="51"/>
  <c r="E536" i="51"/>
  <c r="D536" i="51"/>
  <c r="E370" i="51"/>
  <c r="D370" i="51"/>
  <c r="C370" i="51"/>
  <c r="D17" i="51"/>
  <c r="E17" i="51"/>
  <c r="C17" i="51"/>
  <c r="E2148" i="51"/>
  <c r="D2148" i="51"/>
  <c r="C2148" i="51"/>
  <c r="E2144" i="51"/>
  <c r="D2144" i="51"/>
  <c r="C2144" i="51"/>
  <c r="E2140" i="51"/>
  <c r="D2140" i="51"/>
  <c r="C2140" i="51"/>
  <c r="E2136" i="51"/>
  <c r="D2136" i="51"/>
  <c r="C2136" i="51"/>
  <c r="E2132" i="51"/>
  <c r="D2132" i="51"/>
  <c r="C2132" i="51"/>
  <c r="E2128" i="51"/>
  <c r="D2128" i="51"/>
  <c r="C2128" i="51"/>
  <c r="E2124" i="51"/>
  <c r="D2124" i="51"/>
  <c r="C2124" i="51"/>
  <c r="E2120" i="51"/>
  <c r="D2120" i="51"/>
  <c r="C2120" i="51"/>
  <c r="E2116" i="51"/>
  <c r="D2116" i="51"/>
  <c r="C2116" i="51"/>
  <c r="E2112" i="51"/>
  <c r="D2112" i="51"/>
  <c r="C2112" i="51"/>
  <c r="E2108" i="51"/>
  <c r="D2108" i="51"/>
  <c r="C2108" i="51"/>
  <c r="E2104" i="51"/>
  <c r="D2104" i="51"/>
  <c r="C2104" i="51"/>
  <c r="E2100" i="51"/>
  <c r="D2100" i="51"/>
  <c r="C2100" i="51"/>
  <c r="E2096" i="51"/>
  <c r="D2096" i="51"/>
  <c r="C2096" i="51"/>
  <c r="E2092" i="51"/>
  <c r="D2092" i="51"/>
  <c r="C2092" i="51"/>
  <c r="E2088" i="51"/>
  <c r="D2088" i="51"/>
  <c r="C2088" i="51"/>
  <c r="E2084" i="51"/>
  <c r="D2084" i="51"/>
  <c r="C2084" i="51"/>
  <c r="E2080" i="51"/>
  <c r="D2080" i="51"/>
  <c r="C2080" i="51"/>
  <c r="E2076" i="51"/>
  <c r="D2076" i="51"/>
  <c r="C2076" i="51"/>
  <c r="E2072" i="51"/>
  <c r="D2072" i="51"/>
  <c r="C2072" i="51"/>
  <c r="E2068" i="51"/>
  <c r="D2068" i="51"/>
  <c r="C2068" i="51"/>
  <c r="E2064" i="51"/>
  <c r="D2064" i="51"/>
  <c r="C2064" i="51"/>
  <c r="E2060" i="51"/>
  <c r="D2060" i="51"/>
  <c r="C2060" i="51"/>
  <c r="E2056" i="51"/>
  <c r="D2056" i="51"/>
  <c r="C2056" i="51"/>
  <c r="E2052" i="51"/>
  <c r="D2052" i="51"/>
  <c r="C2052" i="51"/>
  <c r="E2048" i="51"/>
  <c r="D2048" i="51"/>
  <c r="C2048" i="51"/>
  <c r="E2044" i="51"/>
  <c r="D2044" i="51"/>
  <c r="C2044" i="51"/>
  <c r="E2040" i="51"/>
  <c r="D2040" i="51"/>
  <c r="C2040" i="51"/>
  <c r="E2036" i="51"/>
  <c r="D2036" i="51"/>
  <c r="C2036" i="51"/>
  <c r="E2032" i="51"/>
  <c r="D2032" i="51"/>
  <c r="C2032" i="51"/>
  <c r="E2028" i="51"/>
  <c r="D2028" i="51"/>
  <c r="C2028" i="51"/>
  <c r="E2024" i="51"/>
  <c r="D2024" i="51"/>
  <c r="C2024" i="51"/>
  <c r="E2020" i="51"/>
  <c r="D2020" i="51"/>
  <c r="C2020" i="51"/>
  <c r="E2016" i="51"/>
  <c r="D2016" i="51"/>
  <c r="C2016" i="51"/>
  <c r="E2012" i="51"/>
  <c r="D2012" i="51"/>
  <c r="C2012" i="51"/>
  <c r="E2008" i="51"/>
  <c r="D2008" i="51"/>
  <c r="C2008" i="51"/>
  <c r="E2004" i="51"/>
  <c r="D2004" i="51"/>
  <c r="C2004" i="51"/>
  <c r="E2000" i="51"/>
  <c r="D2000" i="51"/>
  <c r="C2000" i="51"/>
  <c r="E1996" i="51"/>
  <c r="D1996" i="51"/>
  <c r="C1996" i="51"/>
  <c r="E1992" i="51"/>
  <c r="D1992" i="51"/>
  <c r="C1992" i="51"/>
  <c r="E1988" i="51"/>
  <c r="D1988" i="51"/>
  <c r="C1988" i="51"/>
  <c r="E1984" i="51"/>
  <c r="D1984" i="51"/>
  <c r="C1984" i="51"/>
  <c r="E1980" i="51"/>
  <c r="D1980" i="51"/>
  <c r="C1980" i="51"/>
  <c r="E1976" i="51"/>
  <c r="D1976" i="51"/>
  <c r="C1976" i="51"/>
  <c r="E1972" i="51"/>
  <c r="D1972" i="51"/>
  <c r="C1972" i="51"/>
  <c r="E1968" i="51"/>
  <c r="D1968" i="51"/>
  <c r="C1968" i="51"/>
  <c r="E1964" i="51"/>
  <c r="D1964" i="51"/>
  <c r="C1964" i="51"/>
  <c r="E1960" i="51"/>
  <c r="D1960" i="51"/>
  <c r="C1960" i="51"/>
  <c r="E1956" i="51"/>
  <c r="D1956" i="51"/>
  <c r="C1956" i="51"/>
  <c r="E1952" i="51"/>
  <c r="D1952" i="51"/>
  <c r="C1952" i="51"/>
  <c r="E1948" i="51"/>
  <c r="D1948" i="51"/>
  <c r="C1948" i="51"/>
  <c r="E1944" i="51"/>
  <c r="D1944" i="51"/>
  <c r="C1944" i="51"/>
  <c r="E1940" i="51"/>
  <c r="D1940" i="51"/>
  <c r="C1940" i="51"/>
  <c r="E1936" i="51"/>
  <c r="D1936" i="51"/>
  <c r="C1936" i="51"/>
  <c r="E1932" i="51"/>
  <c r="D1932" i="51"/>
  <c r="C1932" i="51"/>
  <c r="E1928" i="51"/>
  <c r="D1928" i="51"/>
  <c r="C1928" i="51"/>
  <c r="E1924" i="51"/>
  <c r="D1924" i="51"/>
  <c r="C1924" i="51"/>
  <c r="E1920" i="51"/>
  <c r="D1920" i="51"/>
  <c r="C1920" i="51"/>
  <c r="E1916" i="51"/>
  <c r="D1916" i="51"/>
  <c r="C1916" i="51"/>
  <c r="E1912" i="51"/>
  <c r="D1912" i="51"/>
  <c r="C1912" i="51"/>
  <c r="E1908" i="51"/>
  <c r="D1908" i="51"/>
  <c r="C1908" i="51"/>
  <c r="E1904" i="51"/>
  <c r="D1904" i="51"/>
  <c r="C1904" i="51"/>
  <c r="E1900" i="51"/>
  <c r="D1900" i="51"/>
  <c r="C1900" i="51"/>
  <c r="E1896" i="51"/>
  <c r="D1896" i="51"/>
  <c r="C1896" i="51"/>
  <c r="E1892" i="51"/>
  <c r="D1892" i="51"/>
  <c r="C1892" i="51"/>
  <c r="E1888" i="51"/>
  <c r="D1888" i="51"/>
  <c r="C1888" i="51"/>
  <c r="E1884" i="51"/>
  <c r="D1884" i="51"/>
  <c r="C1884" i="51"/>
  <c r="E1880" i="51"/>
  <c r="D1880" i="51"/>
  <c r="C1880" i="51"/>
  <c r="E1876" i="51"/>
  <c r="D1876" i="51"/>
  <c r="C1876" i="51"/>
  <c r="E1872" i="51"/>
  <c r="D1872" i="51"/>
  <c r="C1872" i="51"/>
  <c r="E1868" i="51"/>
  <c r="D1868" i="51"/>
  <c r="C1868" i="51"/>
  <c r="E1864" i="51"/>
  <c r="D1864" i="51"/>
  <c r="C1864" i="51"/>
  <c r="E1860" i="51"/>
  <c r="D1860" i="51"/>
  <c r="C1860" i="51"/>
  <c r="E1856" i="51"/>
  <c r="D1856" i="51"/>
  <c r="C1856" i="51"/>
  <c r="E1852" i="51"/>
  <c r="D1852" i="51"/>
  <c r="C1852" i="51"/>
  <c r="E1848" i="51"/>
  <c r="D1848" i="51"/>
  <c r="C1848" i="51"/>
  <c r="E1844" i="51"/>
  <c r="D1844" i="51"/>
  <c r="C1844" i="51"/>
  <c r="E1840" i="51"/>
  <c r="D1840" i="51"/>
  <c r="C1840" i="51"/>
  <c r="E1836" i="51"/>
  <c r="D1836" i="51"/>
  <c r="C1836" i="51"/>
  <c r="E1832" i="51"/>
  <c r="D1832" i="51"/>
  <c r="C1832" i="51"/>
  <c r="E1828" i="51"/>
  <c r="D1828" i="51"/>
  <c r="C1828" i="51"/>
  <c r="E1824" i="51"/>
  <c r="D1824" i="51"/>
  <c r="C1824" i="51"/>
  <c r="E1820" i="51"/>
  <c r="D1820" i="51"/>
  <c r="C1820" i="51"/>
  <c r="E1816" i="51"/>
  <c r="D1816" i="51"/>
  <c r="C1816" i="51"/>
  <c r="E1812" i="51"/>
  <c r="D1812" i="51"/>
  <c r="C1812" i="51"/>
  <c r="E1808" i="51"/>
  <c r="D1808" i="51"/>
  <c r="C1808" i="51"/>
  <c r="E1804" i="51"/>
  <c r="D1804" i="51"/>
  <c r="C1804" i="51"/>
  <c r="E1800" i="51"/>
  <c r="D1800" i="51"/>
  <c r="C1800" i="51"/>
  <c r="E1796" i="51"/>
  <c r="D1796" i="51"/>
  <c r="C1796" i="51"/>
  <c r="E1792" i="51"/>
  <c r="D1792" i="51"/>
  <c r="C1792" i="51"/>
  <c r="E1788" i="51"/>
  <c r="D1788" i="51"/>
  <c r="C1788" i="51"/>
  <c r="E1784" i="51"/>
  <c r="D1784" i="51"/>
  <c r="C1784" i="51"/>
  <c r="E1780" i="51"/>
  <c r="D1780" i="51"/>
  <c r="C1780" i="51"/>
  <c r="E1776" i="51"/>
  <c r="D1776" i="51"/>
  <c r="C1776" i="51"/>
  <c r="E1772" i="51"/>
  <c r="D1772" i="51"/>
  <c r="C1772" i="51"/>
  <c r="E1768" i="51"/>
  <c r="D1768" i="51"/>
  <c r="C1768" i="51"/>
  <c r="E1764" i="51"/>
  <c r="D1764" i="51"/>
  <c r="C1764" i="51"/>
  <c r="E1760" i="51"/>
  <c r="D1760" i="51"/>
  <c r="C1760" i="51"/>
  <c r="E1756" i="51"/>
  <c r="D1756" i="51"/>
  <c r="C1756" i="51"/>
  <c r="E1752" i="51"/>
  <c r="D1752" i="51"/>
  <c r="C1752" i="51"/>
  <c r="E1748" i="51"/>
  <c r="D1748" i="51"/>
  <c r="C1748" i="51"/>
  <c r="E1744" i="51"/>
  <c r="D1744" i="51"/>
  <c r="C1744" i="51"/>
  <c r="E1740" i="51"/>
  <c r="D1740" i="51"/>
  <c r="C1740" i="51"/>
  <c r="E1736" i="51"/>
  <c r="D1736" i="51"/>
  <c r="C1736" i="51"/>
  <c r="E1732" i="51"/>
  <c r="D1732" i="51"/>
  <c r="C1732" i="51"/>
  <c r="E1728" i="51"/>
  <c r="D1728" i="51"/>
  <c r="C1728" i="51"/>
  <c r="E1724" i="51"/>
  <c r="D1724" i="51"/>
  <c r="C1724" i="51"/>
  <c r="E1720" i="51"/>
  <c r="D1720" i="51"/>
  <c r="C1720" i="51"/>
  <c r="E1716" i="51"/>
  <c r="D1716" i="51"/>
  <c r="C1716" i="51"/>
  <c r="E1712" i="51"/>
  <c r="D1712" i="51"/>
  <c r="C1712" i="51"/>
  <c r="E1708" i="51"/>
  <c r="D1708" i="51"/>
  <c r="C1708" i="51"/>
  <c r="E1704" i="51"/>
  <c r="D1704" i="51"/>
  <c r="C1704" i="51"/>
  <c r="E1700" i="51"/>
  <c r="D1700" i="51"/>
  <c r="C1700" i="51"/>
  <c r="E1696" i="51"/>
  <c r="D1696" i="51"/>
  <c r="C1696" i="51"/>
  <c r="E1692" i="51"/>
  <c r="D1692" i="51"/>
  <c r="C1692" i="51"/>
  <c r="E1688" i="51"/>
  <c r="D1688" i="51"/>
  <c r="C1688" i="51"/>
  <c r="E1684" i="51"/>
  <c r="D1684" i="51"/>
  <c r="C1684" i="51"/>
  <c r="E1680" i="51"/>
  <c r="D1680" i="51"/>
  <c r="C1680" i="51"/>
  <c r="E1676" i="51"/>
  <c r="D1676" i="51"/>
  <c r="C1676" i="51"/>
  <c r="E1672" i="51"/>
  <c r="D1672" i="51"/>
  <c r="C1672" i="51"/>
  <c r="E1668" i="51"/>
  <c r="D1668" i="51"/>
  <c r="C1668" i="51"/>
  <c r="E1664" i="51"/>
  <c r="D1664" i="51"/>
  <c r="C1664" i="51"/>
  <c r="E1660" i="51"/>
  <c r="D1660" i="51"/>
  <c r="C1660" i="51"/>
  <c r="E1656" i="51"/>
  <c r="D1656" i="51"/>
  <c r="C1656" i="51"/>
  <c r="E1652" i="51"/>
  <c r="D1652" i="51"/>
  <c r="C1652" i="51"/>
  <c r="E1648" i="51"/>
  <c r="D1648" i="51"/>
  <c r="C1648" i="51"/>
  <c r="E1644" i="51"/>
  <c r="D1644" i="51"/>
  <c r="C1644" i="51"/>
  <c r="E1640" i="51"/>
  <c r="D1640" i="51"/>
  <c r="C1640" i="51"/>
  <c r="E1636" i="51"/>
  <c r="D1636" i="51"/>
  <c r="C1636" i="51"/>
  <c r="E1632" i="51"/>
  <c r="D1632" i="51"/>
  <c r="C1632" i="51"/>
  <c r="E1628" i="51"/>
  <c r="D1628" i="51"/>
  <c r="C1628" i="51"/>
  <c r="E1624" i="51"/>
  <c r="D1624" i="51"/>
  <c r="C1624" i="51"/>
  <c r="E1620" i="51"/>
  <c r="D1620" i="51"/>
  <c r="C1620" i="51"/>
  <c r="E1616" i="51"/>
  <c r="D1616" i="51"/>
  <c r="C1616" i="51"/>
  <c r="E1612" i="51"/>
  <c r="D1612" i="51"/>
  <c r="C1612" i="51"/>
  <c r="E1608" i="51"/>
  <c r="D1608" i="51"/>
  <c r="C1608" i="51"/>
  <c r="E1604" i="51"/>
  <c r="D1604" i="51"/>
  <c r="C1604" i="51"/>
  <c r="E1600" i="51"/>
  <c r="D1600" i="51"/>
  <c r="C1600" i="51"/>
  <c r="E1596" i="51"/>
  <c r="D1596" i="51"/>
  <c r="C1596" i="51"/>
  <c r="E1592" i="51"/>
  <c r="D1592" i="51"/>
  <c r="C1592" i="51"/>
  <c r="E1588" i="51"/>
  <c r="D1588" i="51"/>
  <c r="C1588" i="51"/>
  <c r="E1584" i="51"/>
  <c r="D1584" i="51"/>
  <c r="C1584" i="51"/>
  <c r="E1580" i="51"/>
  <c r="D1580" i="51"/>
  <c r="C1580" i="51"/>
  <c r="E1576" i="51"/>
  <c r="D1576" i="51"/>
  <c r="C1576" i="51"/>
  <c r="E1572" i="51"/>
  <c r="D1572" i="51"/>
  <c r="C1572" i="51"/>
  <c r="E1568" i="51"/>
  <c r="D1568" i="51"/>
  <c r="C1568" i="51"/>
  <c r="E1564" i="51"/>
  <c r="D1564" i="51"/>
  <c r="C1564" i="51"/>
  <c r="E1560" i="51"/>
  <c r="D1560" i="51"/>
  <c r="C1560" i="51"/>
  <c r="E1556" i="51"/>
  <c r="D1556" i="51"/>
  <c r="C1556" i="51"/>
  <c r="E1552" i="51"/>
  <c r="D1552" i="51"/>
  <c r="C1552" i="51"/>
  <c r="E1548" i="51"/>
  <c r="D1548" i="51"/>
  <c r="C1548" i="51"/>
  <c r="E1544" i="51"/>
  <c r="D1544" i="51"/>
  <c r="C1544" i="51"/>
  <c r="E1540" i="51"/>
  <c r="D1540" i="51"/>
  <c r="C1540" i="51"/>
  <c r="E1536" i="51"/>
  <c r="D1536" i="51"/>
  <c r="C1536" i="51"/>
  <c r="E1532" i="51"/>
  <c r="D1532" i="51"/>
  <c r="C1532" i="51"/>
  <c r="E1528" i="51"/>
  <c r="D1528" i="51"/>
  <c r="C1528" i="51"/>
  <c r="E1524" i="51"/>
  <c r="D1524" i="51"/>
  <c r="C1524" i="51"/>
  <c r="E1520" i="51"/>
  <c r="D1520" i="51"/>
  <c r="C1520" i="51"/>
  <c r="E1516" i="51"/>
  <c r="D1516" i="51"/>
  <c r="C1516" i="51"/>
  <c r="E1512" i="51"/>
  <c r="D1512" i="51"/>
  <c r="C1512" i="51"/>
  <c r="E1508" i="51"/>
  <c r="D1508" i="51"/>
  <c r="C1508" i="51"/>
  <c r="E1504" i="51"/>
  <c r="D1504" i="51"/>
  <c r="C1504" i="51"/>
  <c r="E1500" i="51"/>
  <c r="D1500" i="51"/>
  <c r="C1500" i="51"/>
  <c r="E1496" i="51"/>
  <c r="D1496" i="51"/>
  <c r="C1496" i="51"/>
  <c r="E1492" i="51"/>
  <c r="D1492" i="51"/>
  <c r="C1492" i="51"/>
  <c r="E1488" i="51"/>
  <c r="D1488" i="51"/>
  <c r="C1488" i="51"/>
  <c r="E1484" i="51"/>
  <c r="D1484" i="51"/>
  <c r="C1484" i="51"/>
  <c r="E1480" i="51"/>
  <c r="D1480" i="51"/>
  <c r="C1480" i="51"/>
  <c r="E1476" i="51"/>
  <c r="D1476" i="51"/>
  <c r="C1476" i="51"/>
  <c r="E1472" i="51"/>
  <c r="D1472" i="51"/>
  <c r="C1472" i="51"/>
  <c r="E1468" i="51"/>
  <c r="D1468" i="51"/>
  <c r="C1468" i="51"/>
  <c r="E1464" i="51"/>
  <c r="D1464" i="51"/>
  <c r="C1464" i="51"/>
  <c r="E1460" i="51"/>
  <c r="D1460" i="51"/>
  <c r="C1460" i="51"/>
  <c r="E1456" i="51"/>
  <c r="D1456" i="51"/>
  <c r="C1456" i="51"/>
  <c r="E1452" i="51"/>
  <c r="D1452" i="51"/>
  <c r="C1452" i="51"/>
  <c r="E1448" i="51"/>
  <c r="D1448" i="51"/>
  <c r="C1448" i="51"/>
  <c r="E1444" i="51"/>
  <c r="D1444" i="51"/>
  <c r="C1444" i="51"/>
  <c r="E1440" i="51"/>
  <c r="D1440" i="51"/>
  <c r="C1440" i="51"/>
  <c r="E1436" i="51"/>
  <c r="D1436" i="51"/>
  <c r="C1436" i="51"/>
  <c r="E1432" i="51"/>
  <c r="D1432" i="51"/>
  <c r="C1432" i="51"/>
  <c r="E1428" i="51"/>
  <c r="D1428" i="51"/>
  <c r="C1428" i="51"/>
  <c r="E1424" i="51"/>
  <c r="D1424" i="51"/>
  <c r="C1424" i="51"/>
  <c r="E1420" i="51"/>
  <c r="D1420" i="51"/>
  <c r="C1420" i="51"/>
  <c r="D1413" i="51"/>
  <c r="E1413" i="51"/>
  <c r="C1413" i="51"/>
  <c r="D1397" i="51"/>
  <c r="E1397" i="51"/>
  <c r="C1397" i="51"/>
  <c r="D1381" i="51"/>
  <c r="E1381" i="51"/>
  <c r="C1381" i="51"/>
  <c r="D1365" i="51"/>
  <c r="E1365" i="51"/>
  <c r="C1365" i="51"/>
  <c r="D1349" i="51"/>
  <c r="E1349" i="51"/>
  <c r="C1349" i="51"/>
  <c r="D1333" i="51"/>
  <c r="E1333" i="51"/>
  <c r="C1333" i="51"/>
  <c r="D1317" i="51"/>
  <c r="E1317" i="51"/>
  <c r="C1317" i="51"/>
  <c r="D1301" i="51"/>
  <c r="E1301" i="51"/>
  <c r="C1301" i="51"/>
  <c r="C967" i="51"/>
  <c r="E967" i="51"/>
  <c r="C839" i="51"/>
  <c r="E839" i="51"/>
  <c r="E438" i="51"/>
  <c r="D438" i="51"/>
  <c r="C438" i="51"/>
  <c r="E234" i="51"/>
  <c r="D234" i="51"/>
  <c r="C234" i="51"/>
  <c r="C711" i="51"/>
  <c r="E711" i="51"/>
  <c r="D711" i="51"/>
  <c r="C647" i="51"/>
  <c r="E647" i="51"/>
  <c r="D647" i="51"/>
  <c r="C583" i="51"/>
  <c r="E583" i="51"/>
  <c r="D583" i="51"/>
  <c r="E510" i="51"/>
  <c r="D510" i="51"/>
  <c r="C510" i="51"/>
  <c r="E478" i="51"/>
  <c r="D478" i="51"/>
  <c r="C478" i="51"/>
  <c r="E396" i="51"/>
  <c r="C396" i="51"/>
  <c r="E366" i="51"/>
  <c r="D366" i="51"/>
  <c r="C366" i="51"/>
  <c r="C116" i="51"/>
  <c r="E116" i="51"/>
  <c r="D116" i="51"/>
  <c r="D59" i="51"/>
  <c r="E59" i="51"/>
  <c r="C59" i="51"/>
  <c r="C1024" i="51"/>
  <c r="E1024" i="51"/>
  <c r="D1024" i="51"/>
  <c r="C960" i="51"/>
  <c r="E960" i="51"/>
  <c r="D960" i="51"/>
  <c r="C896" i="51"/>
  <c r="E896" i="51"/>
  <c r="D896" i="51"/>
  <c r="C832" i="51"/>
  <c r="E832" i="51"/>
  <c r="D832" i="51"/>
  <c r="C768" i="51"/>
  <c r="E768" i="51"/>
  <c r="D768" i="51"/>
  <c r="C696" i="51"/>
  <c r="E696" i="51"/>
  <c r="D696" i="51"/>
  <c r="C675" i="51"/>
  <c r="E675" i="51"/>
  <c r="D675" i="51"/>
  <c r="C615" i="51"/>
  <c r="E615" i="51"/>
  <c r="D615" i="51"/>
  <c r="C547" i="51"/>
  <c r="E547" i="51"/>
  <c r="D547" i="51"/>
  <c r="E392" i="51"/>
  <c r="C392" i="51"/>
  <c r="C999" i="51"/>
  <c r="E999" i="51"/>
  <c r="C935" i="51"/>
  <c r="E935" i="51"/>
  <c r="C871" i="51"/>
  <c r="E871" i="51"/>
  <c r="C807" i="51"/>
  <c r="E807" i="51"/>
  <c r="C743" i="51"/>
  <c r="E743" i="51"/>
  <c r="C684" i="51"/>
  <c r="E684" i="51"/>
  <c r="D684" i="51"/>
  <c r="C620" i="51"/>
  <c r="E620" i="51"/>
  <c r="D620" i="51"/>
  <c r="C556" i="51"/>
  <c r="E556" i="51"/>
  <c r="D556" i="51"/>
  <c r="E518" i="51"/>
  <c r="D518" i="51"/>
  <c r="C518" i="51"/>
  <c r="E486" i="51"/>
  <c r="D486" i="51"/>
  <c r="C486" i="51"/>
  <c r="C124" i="51"/>
  <c r="E124" i="51"/>
  <c r="D124" i="51"/>
  <c r="D66" i="51"/>
  <c r="E66" i="51"/>
  <c r="C66" i="51"/>
  <c r="E3647" i="51"/>
  <c r="D3647" i="51"/>
  <c r="C3647" i="51"/>
  <c r="E3643" i="51"/>
  <c r="D3643" i="51"/>
  <c r="C3643" i="51"/>
  <c r="E3639" i="51"/>
  <c r="D3639" i="51"/>
  <c r="C3639" i="51"/>
  <c r="E3635" i="51"/>
  <c r="C3635" i="51"/>
  <c r="D3635" i="51"/>
  <c r="E3631" i="51"/>
  <c r="C3631" i="51"/>
  <c r="D3631" i="51"/>
  <c r="E3627" i="51"/>
  <c r="C3627" i="51"/>
  <c r="D3627" i="51"/>
  <c r="E3623" i="51"/>
  <c r="C3623" i="51"/>
  <c r="D3623" i="51"/>
  <c r="E3619" i="51"/>
  <c r="C3619" i="51"/>
  <c r="D3619" i="51"/>
  <c r="E3615" i="51"/>
  <c r="C3615" i="51"/>
  <c r="D3615" i="51"/>
  <c r="E3611" i="51"/>
  <c r="D3611" i="51"/>
  <c r="C3611" i="51"/>
  <c r="E3607" i="51"/>
  <c r="D3607" i="51"/>
  <c r="C3607" i="51"/>
  <c r="E3603" i="51"/>
  <c r="D3603" i="51"/>
  <c r="C3603" i="51"/>
  <c r="E3599" i="51"/>
  <c r="D3599" i="51"/>
  <c r="C3599" i="51"/>
  <c r="E3595" i="51"/>
  <c r="C3595" i="51"/>
  <c r="D3595" i="51"/>
  <c r="E3591" i="51"/>
  <c r="C3591" i="51"/>
  <c r="D3591" i="51"/>
  <c r="E3587" i="51"/>
  <c r="C3587" i="51"/>
  <c r="D3587" i="51"/>
  <c r="E3583" i="51"/>
  <c r="C3583" i="51"/>
  <c r="D3583" i="51"/>
  <c r="E3579" i="51"/>
  <c r="C3579" i="51"/>
  <c r="D3579" i="51"/>
  <c r="E3575" i="51"/>
  <c r="D3575" i="51"/>
  <c r="C3575" i="51"/>
  <c r="E3571" i="51"/>
  <c r="D3571" i="51"/>
  <c r="C3571" i="51"/>
  <c r="E3567" i="51"/>
  <c r="D3567" i="51"/>
  <c r="C3567" i="51"/>
  <c r="E3563" i="51"/>
  <c r="D3563" i="51"/>
  <c r="C3563" i="51"/>
  <c r="E3559" i="51"/>
  <c r="D3559" i="51"/>
  <c r="C3559" i="51"/>
  <c r="E3555" i="51"/>
  <c r="D3555" i="51"/>
  <c r="C3555" i="51"/>
  <c r="E3551" i="51"/>
  <c r="D3551" i="51"/>
  <c r="C3551" i="51"/>
  <c r="E3547" i="51"/>
  <c r="D3547" i="51"/>
  <c r="C3547" i="51"/>
  <c r="E3543" i="51"/>
  <c r="D3543" i="51"/>
  <c r="C3543" i="51"/>
  <c r="E3539" i="51"/>
  <c r="C3539" i="51"/>
  <c r="D3539" i="51"/>
  <c r="E3535" i="51"/>
  <c r="C3535" i="51"/>
  <c r="D3535" i="51"/>
  <c r="E3531" i="51"/>
  <c r="C3531" i="51"/>
  <c r="D3531" i="51"/>
  <c r="E3527" i="51"/>
  <c r="C3527" i="51"/>
  <c r="D3527" i="51"/>
  <c r="E3523" i="51"/>
  <c r="C3523" i="51"/>
  <c r="D3523" i="51"/>
  <c r="E3519" i="51"/>
  <c r="C3519" i="51"/>
  <c r="D3519" i="51"/>
  <c r="E3515" i="51"/>
  <c r="C3515" i="51"/>
  <c r="D3515" i="51"/>
  <c r="E3511" i="51"/>
  <c r="C3511" i="51"/>
  <c r="D3511" i="51"/>
  <c r="E3507" i="51"/>
  <c r="C3507" i="51"/>
  <c r="D3507" i="51"/>
  <c r="E3503" i="51"/>
  <c r="C3503" i="51"/>
  <c r="D3503" i="51"/>
  <c r="E3499" i="51"/>
  <c r="C3499" i="51"/>
  <c r="D3499" i="51"/>
  <c r="E3495" i="51"/>
  <c r="D3495" i="51"/>
  <c r="C3495" i="51"/>
  <c r="E3491" i="51"/>
  <c r="D3491" i="51"/>
  <c r="C3491" i="51"/>
  <c r="E3487" i="51"/>
  <c r="D3487" i="51"/>
  <c r="C3487" i="51"/>
  <c r="E3483" i="51"/>
  <c r="D3483" i="51"/>
  <c r="C3483" i="51"/>
  <c r="E3479" i="51"/>
  <c r="D3479" i="51"/>
  <c r="C3479" i="51"/>
  <c r="E3475" i="51"/>
  <c r="D3475" i="51"/>
  <c r="C3475" i="51"/>
  <c r="E3471" i="51"/>
  <c r="D3471" i="51"/>
  <c r="C3471" i="51"/>
  <c r="E3467" i="51"/>
  <c r="D3467" i="51"/>
  <c r="C3467" i="51"/>
  <c r="E3463" i="51"/>
  <c r="D3463" i="51"/>
  <c r="C3463" i="51"/>
  <c r="E3459" i="51"/>
  <c r="D3459" i="51"/>
  <c r="C3459" i="51"/>
  <c r="E3455" i="51"/>
  <c r="D3455" i="51"/>
  <c r="C3455" i="51"/>
  <c r="E3451" i="51"/>
  <c r="C3451" i="51"/>
  <c r="D3451" i="51"/>
  <c r="E3447" i="51"/>
  <c r="C3447" i="51"/>
  <c r="D3447" i="51"/>
  <c r="E3443" i="51"/>
  <c r="C3443" i="51"/>
  <c r="D3443" i="51"/>
  <c r="E3439" i="51"/>
  <c r="C3439" i="51"/>
  <c r="D3439" i="51"/>
  <c r="E3435" i="51"/>
  <c r="C3435" i="51"/>
  <c r="D3435" i="51"/>
  <c r="E3431" i="51"/>
  <c r="C3431" i="51"/>
  <c r="D3431" i="51"/>
  <c r="E3427" i="51"/>
  <c r="C3427" i="51"/>
  <c r="D3427" i="51"/>
  <c r="E3423" i="51"/>
  <c r="C3423" i="51"/>
  <c r="D3423" i="51"/>
  <c r="E3419" i="51"/>
  <c r="C3419" i="51"/>
  <c r="D3419" i="51"/>
  <c r="E3415" i="51"/>
  <c r="C3415" i="51"/>
  <c r="D3415" i="51"/>
  <c r="E3411" i="51"/>
  <c r="C3411" i="51"/>
  <c r="D3411" i="51"/>
  <c r="E3407" i="51"/>
  <c r="C3407" i="51"/>
  <c r="D3407" i="51"/>
  <c r="E3403" i="51"/>
  <c r="C3403" i="51"/>
  <c r="D3403" i="51"/>
  <c r="E3399" i="51"/>
  <c r="C3399" i="51"/>
  <c r="D3399" i="51"/>
  <c r="E3395" i="51"/>
  <c r="C3395" i="51"/>
  <c r="D3395" i="51"/>
  <c r="E3391" i="51"/>
  <c r="C3391" i="51"/>
  <c r="D3391" i="51"/>
  <c r="E3387" i="51"/>
  <c r="C3387" i="51"/>
  <c r="D3387" i="51"/>
  <c r="E3383" i="51"/>
  <c r="C3383" i="51"/>
  <c r="D3383" i="51"/>
  <c r="E3379" i="51"/>
  <c r="C3379" i="51"/>
  <c r="D3379" i="51"/>
  <c r="E3375" i="51"/>
  <c r="C3375" i="51"/>
  <c r="D3375" i="51"/>
  <c r="E3371" i="51"/>
  <c r="C3371" i="51"/>
  <c r="D3371" i="51"/>
  <c r="E3367" i="51"/>
  <c r="D3367" i="51"/>
  <c r="C3367" i="51"/>
  <c r="E3363" i="51"/>
  <c r="D3363" i="51"/>
  <c r="C3363" i="51"/>
  <c r="E3359" i="51"/>
  <c r="D3359" i="51"/>
  <c r="C3359" i="51"/>
  <c r="E3355" i="51"/>
  <c r="D3355" i="51"/>
  <c r="C3355" i="51"/>
  <c r="E3351" i="51"/>
  <c r="D3351" i="51"/>
  <c r="C3351" i="51"/>
  <c r="E3347" i="51"/>
  <c r="D3347" i="51"/>
  <c r="C3347" i="51"/>
  <c r="E3343" i="51"/>
  <c r="C3343" i="51"/>
  <c r="D3343" i="51"/>
  <c r="E3339" i="51"/>
  <c r="C3339" i="51"/>
  <c r="D3339" i="51"/>
  <c r="E3335" i="51"/>
  <c r="C3335" i="51"/>
  <c r="D3335" i="51"/>
  <c r="E3331" i="51"/>
  <c r="C3331" i="51"/>
  <c r="D3331" i="51"/>
  <c r="E3327" i="51"/>
  <c r="C3327" i="51"/>
  <c r="D3327" i="51"/>
  <c r="E3323" i="51"/>
  <c r="C3323" i="51"/>
  <c r="D3323" i="51"/>
  <c r="E3319" i="51"/>
  <c r="C3319" i="51"/>
  <c r="D3319" i="51"/>
  <c r="E3315" i="51"/>
  <c r="C3315" i="51"/>
  <c r="D3315" i="51"/>
  <c r="E3311" i="51"/>
  <c r="C3311" i="51"/>
  <c r="D3311" i="51"/>
  <c r="E3307" i="51"/>
  <c r="C3307" i="51"/>
  <c r="D3307" i="51"/>
  <c r="E3303" i="51"/>
  <c r="D3303" i="51"/>
  <c r="C3303" i="51"/>
  <c r="E3299" i="51"/>
  <c r="D3299" i="51"/>
  <c r="C3299" i="51"/>
  <c r="E3295" i="51"/>
  <c r="D3295" i="51"/>
  <c r="C3295" i="51"/>
  <c r="E3291" i="51"/>
  <c r="D3291" i="51"/>
  <c r="C3291" i="51"/>
  <c r="E3287" i="51"/>
  <c r="C3287" i="51"/>
  <c r="D3287" i="51"/>
  <c r="E3283" i="51"/>
  <c r="C3283" i="51"/>
  <c r="D3283" i="51"/>
  <c r="E3279" i="51"/>
  <c r="C3279" i="51"/>
  <c r="D3279" i="51"/>
  <c r="E3275" i="51"/>
  <c r="D3275" i="51"/>
  <c r="C3275" i="51"/>
  <c r="E3271" i="51"/>
  <c r="D3271" i="51"/>
  <c r="C3271" i="51"/>
  <c r="E3267" i="51"/>
  <c r="D3267" i="51"/>
  <c r="C3267" i="51"/>
  <c r="E3263" i="51"/>
  <c r="D3263" i="51"/>
  <c r="C3263" i="51"/>
  <c r="E3259" i="51"/>
  <c r="C3259" i="51"/>
  <c r="D3259" i="51"/>
  <c r="E3255" i="51"/>
  <c r="D3255" i="51"/>
  <c r="C3255" i="51"/>
  <c r="E3251" i="51"/>
  <c r="D3251" i="51"/>
  <c r="C3251" i="51"/>
  <c r="E3247" i="51"/>
  <c r="D3247" i="51"/>
  <c r="C3247" i="51"/>
  <c r="E3243" i="51"/>
  <c r="D3243" i="51"/>
  <c r="C3243" i="51"/>
  <c r="E3239" i="51"/>
  <c r="C3239" i="51"/>
  <c r="D3239" i="51"/>
  <c r="E3235" i="51"/>
  <c r="C3235" i="51"/>
  <c r="D3235" i="51"/>
  <c r="E3231" i="51"/>
  <c r="C3231" i="51"/>
  <c r="D3231" i="51"/>
  <c r="E3227" i="51"/>
  <c r="C3227" i="51"/>
  <c r="D3227" i="51"/>
  <c r="E3223" i="51"/>
  <c r="C3223" i="51"/>
  <c r="D3223" i="51"/>
  <c r="E3219" i="51"/>
  <c r="C3219" i="51"/>
  <c r="D3219" i="51"/>
  <c r="E3215" i="51"/>
  <c r="C3215" i="51"/>
  <c r="D3215" i="51"/>
  <c r="E3211" i="51"/>
  <c r="C3211" i="51"/>
  <c r="D3211" i="51"/>
  <c r="E3207" i="51"/>
  <c r="C3207" i="51"/>
  <c r="D3207" i="51"/>
  <c r="E3203" i="51"/>
  <c r="C3203" i="51"/>
  <c r="D3203" i="51"/>
  <c r="E3199" i="51"/>
  <c r="C3199" i="51"/>
  <c r="D3199" i="51"/>
  <c r="E3195" i="51"/>
  <c r="C3195" i="51"/>
  <c r="D3195" i="51"/>
  <c r="E3191" i="51"/>
  <c r="C3191" i="51"/>
  <c r="D3191" i="51"/>
  <c r="E3187" i="51"/>
  <c r="C3187" i="51"/>
  <c r="D3187" i="51"/>
  <c r="E3183" i="51"/>
  <c r="C3183" i="51"/>
  <c r="D3183" i="51"/>
  <c r="E3179" i="51"/>
  <c r="C3179" i="51"/>
  <c r="D3179" i="51"/>
  <c r="E3175" i="51"/>
  <c r="C3175" i="51"/>
  <c r="D3175" i="51"/>
  <c r="E3171" i="51"/>
  <c r="C3171" i="51"/>
  <c r="D3171" i="51"/>
  <c r="E3167" i="51"/>
  <c r="C3167" i="51"/>
  <c r="D3167" i="51"/>
  <c r="E3163" i="51"/>
  <c r="D3163" i="51"/>
  <c r="C3163" i="51"/>
  <c r="E3159" i="51"/>
  <c r="D3159" i="51"/>
  <c r="C3159" i="51"/>
  <c r="E3155" i="51"/>
  <c r="C3155" i="51"/>
  <c r="D3155" i="51"/>
  <c r="E3151" i="51"/>
  <c r="D3151" i="51"/>
  <c r="C3151" i="51"/>
  <c r="E3147" i="51"/>
  <c r="D3147" i="51"/>
  <c r="C3147" i="51"/>
  <c r="E3143" i="51"/>
  <c r="D3143" i="51"/>
  <c r="C3143" i="51"/>
  <c r="E3139" i="51"/>
  <c r="D3139" i="51"/>
  <c r="C3139" i="51"/>
  <c r="E3135" i="51"/>
  <c r="D3135" i="51"/>
  <c r="C3135" i="51"/>
  <c r="E3131" i="51"/>
  <c r="D3131" i="51"/>
  <c r="C3131" i="51"/>
  <c r="E3127" i="51"/>
  <c r="D3127" i="51"/>
  <c r="C3127" i="51"/>
  <c r="E3123" i="51"/>
  <c r="C3123" i="51"/>
  <c r="D3123" i="51"/>
  <c r="E3119" i="51"/>
  <c r="C3119" i="51"/>
  <c r="D3119" i="51"/>
  <c r="E3115" i="51"/>
  <c r="D3115" i="51"/>
  <c r="C3115" i="51"/>
  <c r="E3111" i="51"/>
  <c r="D3111" i="51"/>
  <c r="C3111" i="51"/>
  <c r="E3107" i="51"/>
  <c r="D3107" i="51"/>
  <c r="C3107" i="51"/>
  <c r="E3103" i="51"/>
  <c r="D3103" i="51"/>
  <c r="C3103" i="51"/>
  <c r="E3099" i="51"/>
  <c r="D3099" i="51"/>
  <c r="C3099" i="51"/>
  <c r="E3095" i="51"/>
  <c r="D3095" i="51"/>
  <c r="C3095" i="51"/>
  <c r="E3091" i="51"/>
  <c r="D3091" i="51"/>
  <c r="C3091" i="51"/>
  <c r="E3087" i="51"/>
  <c r="C3087" i="51"/>
  <c r="D3087" i="51"/>
  <c r="E3083" i="51"/>
  <c r="C3083" i="51"/>
  <c r="D3083" i="51"/>
  <c r="E3079" i="51"/>
  <c r="D3079" i="51"/>
  <c r="C3079" i="51"/>
  <c r="E3075" i="51"/>
  <c r="D3075" i="51"/>
  <c r="C3075" i="51"/>
  <c r="E3071" i="51"/>
  <c r="D3071" i="51"/>
  <c r="C3071" i="51"/>
  <c r="E3067" i="51"/>
  <c r="D3067" i="51"/>
  <c r="C3067" i="51"/>
  <c r="E3063" i="51"/>
  <c r="D3063" i="51"/>
  <c r="C3063" i="51"/>
  <c r="E3059" i="51"/>
  <c r="C3059" i="51"/>
  <c r="D3059" i="51"/>
  <c r="E3055" i="51"/>
  <c r="C3055" i="51"/>
  <c r="D3055" i="51"/>
  <c r="E3051" i="51"/>
  <c r="D3051" i="51"/>
  <c r="C3051" i="51"/>
  <c r="E3047" i="51"/>
  <c r="D3047" i="51"/>
  <c r="C3047" i="51"/>
  <c r="E3043" i="51"/>
  <c r="D3043" i="51"/>
  <c r="C3043" i="51"/>
  <c r="E3039" i="51"/>
  <c r="D3039" i="51"/>
  <c r="C3039" i="51"/>
  <c r="E3035" i="51"/>
  <c r="C3035" i="51"/>
  <c r="D3035" i="51"/>
  <c r="E3031" i="51"/>
  <c r="C3031" i="51"/>
  <c r="D3031" i="51"/>
  <c r="E3027" i="51"/>
  <c r="D3027" i="51"/>
  <c r="C3027" i="51"/>
  <c r="E3023" i="51"/>
  <c r="C3023" i="51"/>
  <c r="D3023" i="51"/>
  <c r="E3019" i="51"/>
  <c r="C3019" i="51"/>
  <c r="D3019" i="51"/>
  <c r="E3015" i="51"/>
  <c r="C3015" i="51"/>
  <c r="D3015" i="51"/>
  <c r="E3011" i="51"/>
  <c r="C3011" i="51"/>
  <c r="D3011" i="51"/>
  <c r="E3007" i="51"/>
  <c r="C3007" i="51"/>
  <c r="D3007" i="51"/>
  <c r="E3003" i="51"/>
  <c r="C3003" i="51"/>
  <c r="D3003" i="51"/>
  <c r="E2999" i="51"/>
  <c r="D2999" i="51"/>
  <c r="C2999" i="51"/>
  <c r="E2995" i="51"/>
  <c r="C2995" i="51"/>
  <c r="D2995" i="51"/>
  <c r="E2991" i="51"/>
  <c r="C2991" i="51"/>
  <c r="D2991" i="51"/>
  <c r="E2987" i="51"/>
  <c r="C2987" i="51"/>
  <c r="D2987" i="51"/>
  <c r="E2983" i="51"/>
  <c r="C2983" i="51"/>
  <c r="D2983" i="51"/>
  <c r="E2979" i="51"/>
  <c r="C2979" i="51"/>
  <c r="D2979" i="51"/>
  <c r="E2975" i="51"/>
  <c r="C2975" i="51"/>
  <c r="D2975" i="51"/>
  <c r="E2971" i="51"/>
  <c r="C2971" i="51"/>
  <c r="D2971" i="51"/>
  <c r="E2967" i="51"/>
  <c r="C2967" i="51"/>
  <c r="D2967" i="51"/>
  <c r="E2963" i="51"/>
  <c r="D2963" i="51"/>
  <c r="C2963" i="51"/>
  <c r="E2959" i="51"/>
  <c r="D2959" i="51"/>
  <c r="C2959" i="51"/>
  <c r="E2955" i="51"/>
  <c r="D2955" i="51"/>
  <c r="C2955" i="51"/>
  <c r="E2951" i="51"/>
  <c r="D2951" i="51"/>
  <c r="C2951" i="51"/>
  <c r="E2947" i="51"/>
  <c r="D2947" i="51"/>
  <c r="C2947" i="51"/>
  <c r="E2943" i="51"/>
  <c r="D2943" i="51"/>
  <c r="C2943" i="51"/>
  <c r="E2939" i="51"/>
  <c r="C2939" i="51"/>
  <c r="D2939" i="51"/>
  <c r="E2935" i="51"/>
  <c r="C2935" i="51"/>
  <c r="D2935" i="51"/>
  <c r="E2931" i="51"/>
  <c r="C2931" i="51"/>
  <c r="D2931" i="51"/>
  <c r="E2927" i="51"/>
  <c r="C2927" i="51"/>
  <c r="D2927" i="51"/>
  <c r="E2923" i="51"/>
  <c r="C2923" i="51"/>
  <c r="D2923" i="51"/>
  <c r="E2919" i="51"/>
  <c r="C2919" i="51"/>
  <c r="D2919" i="51"/>
  <c r="E2915" i="51"/>
  <c r="C2915" i="51"/>
  <c r="D2915" i="51"/>
  <c r="E2911" i="51"/>
  <c r="C2911" i="51"/>
  <c r="D2911" i="51"/>
  <c r="E2907" i="51"/>
  <c r="D2907" i="51"/>
  <c r="C2907" i="51"/>
  <c r="E2903" i="51"/>
  <c r="D2903" i="51"/>
  <c r="C2903" i="51"/>
  <c r="E2899" i="51"/>
  <c r="D2899" i="51"/>
  <c r="C2899" i="51"/>
  <c r="E2895" i="51"/>
  <c r="D2895" i="51"/>
  <c r="C2895" i="51"/>
  <c r="E2891" i="51"/>
  <c r="C2891" i="51"/>
  <c r="D2891" i="51"/>
  <c r="E2887" i="51"/>
  <c r="C2887" i="51"/>
  <c r="D2887" i="51"/>
  <c r="E2883" i="51"/>
  <c r="C2883" i="51"/>
  <c r="D2883" i="51"/>
  <c r="E2879" i="51"/>
  <c r="C2879" i="51"/>
  <c r="D2879" i="51"/>
  <c r="E2875" i="51"/>
  <c r="C2875" i="51"/>
  <c r="D2875" i="51"/>
  <c r="E2871" i="51"/>
  <c r="C2871" i="51"/>
  <c r="D2871" i="51"/>
  <c r="E2867" i="51"/>
  <c r="C2867" i="51"/>
  <c r="D2867" i="51"/>
  <c r="E2863" i="51"/>
  <c r="C2863" i="51"/>
  <c r="D2863" i="51"/>
  <c r="E2859" i="51"/>
  <c r="C2859" i="51"/>
  <c r="D2859" i="51"/>
  <c r="E2855" i="51"/>
  <c r="C2855" i="51"/>
  <c r="D2855" i="51"/>
  <c r="E2851" i="51"/>
  <c r="C2851" i="51"/>
  <c r="D2851" i="51"/>
  <c r="E2847" i="51"/>
  <c r="C2847" i="51"/>
  <c r="D2847" i="51"/>
  <c r="E2843" i="51"/>
  <c r="C2843" i="51"/>
  <c r="D2843" i="51"/>
  <c r="E2839" i="51"/>
  <c r="C2839" i="51"/>
  <c r="D2839" i="51"/>
  <c r="E2835" i="51"/>
  <c r="C2835" i="51"/>
  <c r="D2835" i="51"/>
  <c r="E2831" i="51"/>
  <c r="C2831" i="51"/>
  <c r="D2831" i="51"/>
  <c r="E2827" i="51"/>
  <c r="D2827" i="51"/>
  <c r="C2827" i="51"/>
  <c r="E2823" i="51"/>
  <c r="D2823" i="51"/>
  <c r="C2823" i="51"/>
  <c r="E2819" i="51"/>
  <c r="D2819" i="51"/>
  <c r="C2819" i="51"/>
  <c r="E2815" i="51"/>
  <c r="D2815" i="51"/>
  <c r="C2815" i="51"/>
  <c r="E2811" i="51"/>
  <c r="C2811" i="51"/>
  <c r="D2811" i="51"/>
  <c r="E2807" i="51"/>
  <c r="C2807" i="51"/>
  <c r="D2807" i="51"/>
  <c r="E2803" i="51"/>
  <c r="D2803" i="51"/>
  <c r="C2803" i="51"/>
  <c r="E2799" i="51"/>
  <c r="D2799" i="51"/>
  <c r="C2799" i="51"/>
  <c r="E2795" i="51"/>
  <c r="D2795" i="51"/>
  <c r="C2795" i="51"/>
  <c r="E2791" i="51"/>
  <c r="D2791" i="51"/>
  <c r="C2791" i="51"/>
  <c r="E2787" i="51"/>
  <c r="D2787" i="51"/>
  <c r="C2787" i="51"/>
  <c r="E2783" i="51"/>
  <c r="C2783" i="51"/>
  <c r="D2783" i="51"/>
  <c r="E2779" i="51"/>
  <c r="D2779" i="51"/>
  <c r="C2779" i="51"/>
  <c r="E2775" i="51"/>
  <c r="D2775" i="51"/>
  <c r="C2775" i="51"/>
  <c r="E2771" i="51"/>
  <c r="D2771" i="51"/>
  <c r="C2771" i="51"/>
  <c r="E2767" i="51"/>
  <c r="D2767" i="51"/>
  <c r="C2767" i="51"/>
  <c r="E2763" i="51"/>
  <c r="C2763" i="51"/>
  <c r="D2763" i="51"/>
  <c r="E2759" i="51"/>
  <c r="C2759" i="51"/>
  <c r="D2759" i="51"/>
  <c r="E2755" i="51"/>
  <c r="C2755" i="51"/>
  <c r="D2755" i="51"/>
  <c r="E2751" i="51"/>
  <c r="D2751" i="51"/>
  <c r="C2751" i="51"/>
  <c r="E2747" i="51"/>
  <c r="D2747" i="51"/>
  <c r="C2747" i="51"/>
  <c r="E2743" i="51"/>
  <c r="D2743" i="51"/>
  <c r="C2743" i="51"/>
  <c r="E2739" i="51"/>
  <c r="C2739" i="51"/>
  <c r="D2739" i="51"/>
  <c r="E2735" i="51"/>
  <c r="C2735" i="51"/>
  <c r="D2735" i="51"/>
  <c r="E2731" i="51"/>
  <c r="C2731" i="51"/>
  <c r="D2731" i="51"/>
  <c r="E2727" i="51"/>
  <c r="C2727" i="51"/>
  <c r="D2727" i="51"/>
  <c r="E2723" i="51"/>
  <c r="C2723" i="51"/>
  <c r="D2723" i="51"/>
  <c r="E2719" i="51"/>
  <c r="C2719" i="51"/>
  <c r="D2719" i="51"/>
  <c r="E2715" i="51"/>
  <c r="C2715" i="51"/>
  <c r="D2715" i="51"/>
  <c r="E2711" i="51"/>
  <c r="C2711" i="51"/>
  <c r="D2711" i="51"/>
  <c r="E2707" i="51"/>
  <c r="C2707" i="51"/>
  <c r="D2707" i="51"/>
  <c r="E2703" i="51"/>
  <c r="C2703" i="51"/>
  <c r="D2703" i="51"/>
  <c r="E2699" i="51"/>
  <c r="C2699" i="51"/>
  <c r="D2699" i="51"/>
  <c r="E2695" i="51"/>
  <c r="C2695" i="51"/>
  <c r="D2695" i="51"/>
  <c r="E2691" i="51"/>
  <c r="C2691" i="51"/>
  <c r="D2691" i="51"/>
  <c r="E2687" i="51"/>
  <c r="C2687" i="51"/>
  <c r="D2687" i="51"/>
  <c r="E2683" i="51"/>
  <c r="C2683" i="51"/>
  <c r="D2683" i="51"/>
  <c r="E2679" i="51"/>
  <c r="C2679" i="51"/>
  <c r="D2679" i="51"/>
  <c r="E2675" i="51"/>
  <c r="C2675" i="51"/>
  <c r="D2675" i="51"/>
  <c r="E2671" i="51"/>
  <c r="C2671" i="51"/>
  <c r="D2671" i="51"/>
  <c r="E2667" i="51"/>
  <c r="C2667" i="51"/>
  <c r="D2667" i="51"/>
  <c r="E2663" i="51"/>
  <c r="C2663" i="51"/>
  <c r="D2663" i="51"/>
  <c r="E2659" i="51"/>
  <c r="C2659" i="51"/>
  <c r="D2659" i="51"/>
  <c r="E2655" i="51"/>
  <c r="C2655" i="51"/>
  <c r="D2655" i="51"/>
  <c r="E2651" i="51"/>
  <c r="C2651" i="51"/>
  <c r="D2651" i="51"/>
  <c r="E2647" i="51"/>
  <c r="C2647" i="51"/>
  <c r="D2647" i="51"/>
  <c r="E2643" i="51"/>
  <c r="C2643" i="51"/>
  <c r="D2643" i="51"/>
  <c r="E2639" i="51"/>
  <c r="C2639" i="51"/>
  <c r="D2639" i="51"/>
  <c r="E2635" i="51"/>
  <c r="C2635" i="51"/>
  <c r="D2635" i="51"/>
  <c r="E2631" i="51"/>
  <c r="C2631" i="51"/>
  <c r="D2631" i="51"/>
  <c r="E2627" i="51"/>
  <c r="C2627" i="51"/>
  <c r="D2627" i="51"/>
  <c r="E2623" i="51"/>
  <c r="C2623" i="51"/>
  <c r="D2623" i="51"/>
  <c r="E2619" i="51"/>
  <c r="C2619" i="51"/>
  <c r="D2619" i="51"/>
  <c r="E2615" i="51"/>
  <c r="C2615" i="51"/>
  <c r="D2615" i="51"/>
  <c r="E2611" i="51"/>
  <c r="C2611" i="51"/>
  <c r="D2611" i="51"/>
  <c r="E2607" i="51"/>
  <c r="C2607" i="51"/>
  <c r="D2607" i="51"/>
  <c r="E2603" i="51"/>
  <c r="D2603" i="51"/>
  <c r="C2603" i="51"/>
  <c r="E2599" i="51"/>
  <c r="D2599" i="51"/>
  <c r="C2599" i="51"/>
  <c r="E2595" i="51"/>
  <c r="D2595" i="51"/>
  <c r="C2595" i="51"/>
  <c r="E2591" i="51"/>
  <c r="D2591" i="51"/>
  <c r="C2591" i="51"/>
  <c r="E2587" i="51"/>
  <c r="D2587" i="51"/>
  <c r="C2587" i="51"/>
  <c r="E2583" i="51"/>
  <c r="D2583" i="51"/>
  <c r="C2583" i="51"/>
  <c r="E2579" i="51"/>
  <c r="D2579" i="51"/>
  <c r="C2579" i="51"/>
  <c r="E2575" i="51"/>
  <c r="D2575" i="51"/>
  <c r="C2575" i="51"/>
  <c r="E2571" i="51"/>
  <c r="D2571" i="51"/>
  <c r="C2571" i="51"/>
  <c r="E2567" i="51"/>
  <c r="D2567" i="51"/>
  <c r="C2567" i="51"/>
  <c r="E2563" i="51"/>
  <c r="D2563" i="51"/>
  <c r="C2563" i="51"/>
  <c r="E2559" i="51"/>
  <c r="C2559" i="51"/>
  <c r="D2559" i="51"/>
  <c r="E2555" i="51"/>
  <c r="C2555" i="51"/>
  <c r="D2555" i="51"/>
  <c r="E2551" i="51"/>
  <c r="C2551" i="51"/>
  <c r="D2551" i="51"/>
  <c r="E2547" i="51"/>
  <c r="C2547" i="51"/>
  <c r="D2547" i="51"/>
  <c r="E2543" i="51"/>
  <c r="D2543" i="51"/>
  <c r="C2543" i="51"/>
  <c r="E2539" i="51"/>
  <c r="D2539" i="51"/>
  <c r="C2539" i="51"/>
  <c r="E2535" i="51"/>
  <c r="D2535" i="51"/>
  <c r="C2535" i="51"/>
  <c r="E2531" i="51"/>
  <c r="D2531" i="51"/>
  <c r="C2531" i="51"/>
  <c r="E2527" i="51"/>
  <c r="C2527" i="51"/>
  <c r="D2527" i="51"/>
  <c r="E2523" i="51"/>
  <c r="C2523" i="51"/>
  <c r="D2523" i="51"/>
  <c r="E2519" i="51"/>
  <c r="C2519" i="51"/>
  <c r="D2519" i="51"/>
  <c r="E2515" i="51"/>
  <c r="C2515" i="51"/>
  <c r="D2515" i="51"/>
  <c r="E2511" i="51"/>
  <c r="C2511" i="51"/>
  <c r="D2511" i="51"/>
  <c r="E2507" i="51"/>
  <c r="C2507" i="51"/>
  <c r="D2507" i="51"/>
  <c r="E2503" i="51"/>
  <c r="C2503" i="51"/>
  <c r="D2503" i="51"/>
  <c r="E2499" i="51"/>
  <c r="C2499" i="51"/>
  <c r="D2499" i="51"/>
  <c r="E2495" i="51"/>
  <c r="C2495" i="51"/>
  <c r="D2495" i="51"/>
  <c r="E2491" i="51"/>
  <c r="C2491" i="51"/>
  <c r="D2491" i="51"/>
  <c r="E2487" i="51"/>
  <c r="C2487" i="51"/>
  <c r="D2487" i="51"/>
  <c r="E2483" i="51"/>
  <c r="C2483" i="51"/>
  <c r="D2483" i="51"/>
  <c r="E2479" i="51"/>
  <c r="C2479" i="51"/>
  <c r="D2479" i="51"/>
  <c r="E2475" i="51"/>
  <c r="C2475" i="51"/>
  <c r="D2475" i="51"/>
  <c r="E2471" i="51"/>
  <c r="C2471" i="51"/>
  <c r="D2471" i="51"/>
  <c r="E2467" i="51"/>
  <c r="D2467" i="51"/>
  <c r="C2467" i="51"/>
  <c r="E2463" i="51"/>
  <c r="D2463" i="51"/>
  <c r="C2463" i="51"/>
  <c r="E2459" i="51"/>
  <c r="C2459" i="51"/>
  <c r="D2459" i="51"/>
  <c r="E2455" i="51"/>
  <c r="C2455" i="51"/>
  <c r="D2455" i="51"/>
  <c r="E2451" i="51"/>
  <c r="C2451" i="51"/>
  <c r="D2451" i="51"/>
  <c r="E2447" i="51"/>
  <c r="C2447" i="51"/>
  <c r="D2447" i="51"/>
  <c r="E2443" i="51"/>
  <c r="D2443" i="51"/>
  <c r="C2443" i="51"/>
  <c r="E2439" i="51"/>
  <c r="D2439" i="51"/>
  <c r="C2439" i="51"/>
  <c r="E2435" i="51"/>
  <c r="D2435" i="51"/>
  <c r="C2435" i="51"/>
  <c r="E2431" i="51"/>
  <c r="D2431" i="51"/>
  <c r="C2431" i="51"/>
  <c r="E2427" i="51"/>
  <c r="D2427" i="51"/>
  <c r="C2427" i="51"/>
  <c r="E2423" i="51"/>
  <c r="D2423" i="51"/>
  <c r="C2423" i="51"/>
  <c r="E2419" i="51"/>
  <c r="D2419" i="51"/>
  <c r="C2419" i="51"/>
  <c r="E2415" i="51"/>
  <c r="D2415" i="51"/>
  <c r="C2415" i="51"/>
  <c r="E2411" i="51"/>
  <c r="D2411" i="51"/>
  <c r="C2411" i="51"/>
  <c r="E2407" i="51"/>
  <c r="D2407" i="51"/>
  <c r="C2407" i="51"/>
  <c r="E2403" i="51"/>
  <c r="D2403" i="51"/>
  <c r="C2403" i="51"/>
  <c r="E2399" i="51"/>
  <c r="D2399" i="51"/>
  <c r="C2399" i="51"/>
  <c r="E2395" i="51"/>
  <c r="D2395" i="51"/>
  <c r="C2395" i="51"/>
  <c r="E2391" i="51"/>
  <c r="D2391" i="51"/>
  <c r="C2391" i="51"/>
  <c r="E2387" i="51"/>
  <c r="D2387" i="51"/>
  <c r="C2387" i="51"/>
  <c r="E2383" i="51"/>
  <c r="D2383" i="51"/>
  <c r="C2383" i="51"/>
  <c r="E2379" i="51"/>
  <c r="D2379" i="51"/>
  <c r="C2379" i="51"/>
  <c r="E2375" i="51"/>
  <c r="D2375" i="51"/>
  <c r="C2375" i="51"/>
  <c r="E2371" i="51"/>
  <c r="D2371" i="51"/>
  <c r="C2371" i="51"/>
  <c r="E2367" i="51"/>
  <c r="D2367" i="51"/>
  <c r="C2367" i="51"/>
  <c r="E2363" i="51"/>
  <c r="D2363" i="51"/>
  <c r="C2363" i="51"/>
  <c r="E2359" i="51"/>
  <c r="D2359" i="51"/>
  <c r="C2359" i="51"/>
  <c r="E2355" i="51"/>
  <c r="D2355" i="51"/>
  <c r="C2355" i="51"/>
  <c r="E2351" i="51"/>
  <c r="D2351" i="51"/>
  <c r="C2351" i="51"/>
  <c r="E2347" i="51"/>
  <c r="D2347" i="51"/>
  <c r="C2347" i="51"/>
  <c r="E2343" i="51"/>
  <c r="D2343" i="51"/>
  <c r="C2343" i="51"/>
  <c r="E2339" i="51"/>
  <c r="D2339" i="51"/>
  <c r="C2339" i="51"/>
  <c r="E2335" i="51"/>
  <c r="D2335" i="51"/>
  <c r="C2335" i="51"/>
  <c r="E2331" i="51"/>
  <c r="D2331" i="51"/>
  <c r="C2331" i="51"/>
  <c r="E2327" i="51"/>
  <c r="D2327" i="51"/>
  <c r="C2327" i="51"/>
  <c r="E2323" i="51"/>
  <c r="D2323" i="51"/>
  <c r="C2323" i="51"/>
  <c r="E2319" i="51"/>
  <c r="C2319" i="51"/>
  <c r="D2319" i="51"/>
  <c r="E2315" i="51"/>
  <c r="C2315" i="51"/>
  <c r="D2315" i="51"/>
  <c r="E2311" i="51"/>
  <c r="C2311" i="51"/>
  <c r="D2311" i="51"/>
  <c r="E2307" i="51"/>
  <c r="C2307" i="51"/>
  <c r="D2307" i="51"/>
  <c r="E2303" i="51"/>
  <c r="D2303" i="51"/>
  <c r="C2303" i="51"/>
  <c r="E2299" i="51"/>
  <c r="D2299" i="51"/>
  <c r="C2299" i="51"/>
  <c r="E2295" i="51"/>
  <c r="D2295" i="51"/>
  <c r="C2295" i="51"/>
  <c r="E2291" i="51"/>
  <c r="D2291" i="51"/>
  <c r="C2291" i="51"/>
  <c r="E2287" i="51"/>
  <c r="D2287" i="51"/>
  <c r="C2287" i="51"/>
  <c r="E2283" i="51"/>
  <c r="D2283" i="51"/>
  <c r="C2283" i="51"/>
  <c r="E2279" i="51"/>
  <c r="C2279" i="51"/>
  <c r="D2279" i="51"/>
  <c r="E2275" i="51"/>
  <c r="C2275" i="51"/>
  <c r="D2275" i="51"/>
  <c r="E2271" i="51"/>
  <c r="C2271" i="51"/>
  <c r="D2271" i="51"/>
  <c r="E2267" i="51"/>
  <c r="C2267" i="51"/>
  <c r="D2267" i="51"/>
  <c r="E2263" i="51"/>
  <c r="C2263" i="51"/>
  <c r="D2263" i="51"/>
  <c r="E2259" i="51"/>
  <c r="C2259" i="51"/>
  <c r="D2259" i="51"/>
  <c r="E2255" i="51"/>
  <c r="C2255" i="51"/>
  <c r="D2255" i="51"/>
  <c r="E2251" i="51"/>
  <c r="C2251" i="51"/>
  <c r="D2251" i="51"/>
  <c r="E2247" i="51"/>
  <c r="C2247" i="51"/>
  <c r="D2247" i="51"/>
  <c r="E2243" i="51"/>
  <c r="C2243" i="51"/>
  <c r="D2243" i="51"/>
  <c r="E2239" i="51"/>
  <c r="D2239" i="51"/>
  <c r="C2239" i="51"/>
  <c r="E2235" i="51"/>
  <c r="D2235" i="51"/>
  <c r="C2235" i="51"/>
  <c r="E2231" i="51"/>
  <c r="D2231" i="51"/>
  <c r="C2231" i="51"/>
  <c r="E2227" i="51"/>
  <c r="D2227" i="51"/>
  <c r="C2227" i="51"/>
  <c r="E2223" i="51"/>
  <c r="D2223" i="51"/>
  <c r="C2223" i="51"/>
  <c r="E2219" i="51"/>
  <c r="D2219" i="51"/>
  <c r="C2219" i="51"/>
  <c r="E2215" i="51"/>
  <c r="D2215" i="51"/>
  <c r="C2215" i="51"/>
  <c r="E2211" i="51"/>
  <c r="D2211" i="51"/>
  <c r="C2211" i="51"/>
  <c r="E2207" i="51"/>
  <c r="D2207" i="51"/>
  <c r="C2207" i="51"/>
  <c r="E2203" i="51"/>
  <c r="D2203" i="51"/>
  <c r="C2203" i="51"/>
  <c r="E2199" i="51"/>
  <c r="D2199" i="51"/>
  <c r="C2199" i="51"/>
  <c r="E2195" i="51"/>
  <c r="D2195" i="51"/>
  <c r="C2195" i="51"/>
  <c r="E2191" i="51"/>
  <c r="D2191" i="51"/>
  <c r="C2191" i="51"/>
  <c r="E2187" i="51"/>
  <c r="C2187" i="51"/>
  <c r="D2187" i="51"/>
  <c r="E2183" i="51"/>
  <c r="C2183" i="51"/>
  <c r="D2183" i="51"/>
  <c r="E2179" i="51"/>
  <c r="C2179" i="51"/>
  <c r="D2179" i="51"/>
  <c r="E2175" i="51"/>
  <c r="D2175" i="51"/>
  <c r="C2175" i="51"/>
  <c r="E2171" i="51"/>
  <c r="D2171" i="51"/>
  <c r="C2171" i="51"/>
  <c r="E2167" i="51"/>
  <c r="D2167" i="51"/>
  <c r="C2167" i="51"/>
  <c r="E2163" i="51"/>
  <c r="C2163" i="51"/>
  <c r="D2163" i="51"/>
  <c r="E2159" i="51"/>
  <c r="C2159" i="51"/>
  <c r="D2159" i="51"/>
  <c r="E2155" i="51"/>
  <c r="C2155" i="51"/>
  <c r="D2155" i="51"/>
  <c r="D1396" i="51"/>
  <c r="E1396" i="51"/>
  <c r="C1396" i="51"/>
  <c r="D1364" i="51"/>
  <c r="E1364" i="51"/>
  <c r="C1364" i="51"/>
  <c r="D1332" i="51"/>
  <c r="E1332" i="51"/>
  <c r="C1332" i="51"/>
  <c r="D1300" i="51"/>
  <c r="E1300" i="51"/>
  <c r="C1300" i="51"/>
  <c r="D1281" i="51"/>
  <c r="C1281" i="51"/>
  <c r="E1281" i="51"/>
  <c r="D1265" i="51"/>
  <c r="C1265" i="51"/>
  <c r="E1265" i="51"/>
  <c r="D1249" i="51"/>
  <c r="C1249" i="51"/>
  <c r="E1249" i="51"/>
  <c r="D1233" i="51"/>
  <c r="C1233" i="51"/>
  <c r="E1233" i="51"/>
  <c r="D1217" i="51"/>
  <c r="C1217" i="51"/>
  <c r="E1217" i="51"/>
  <c r="D1201" i="51"/>
  <c r="C1201" i="51"/>
  <c r="E1201" i="51"/>
  <c r="D1185" i="51"/>
  <c r="C1185" i="51"/>
  <c r="E1185" i="51"/>
  <c r="D1169" i="51"/>
  <c r="C1169" i="51"/>
  <c r="E1169" i="51"/>
  <c r="C1007" i="51"/>
  <c r="E1007" i="51"/>
  <c r="C751" i="51"/>
  <c r="E751" i="51"/>
  <c r="E517" i="51"/>
  <c r="D517" i="51"/>
  <c r="C517" i="51"/>
  <c r="D1406" i="51"/>
  <c r="C1406" i="51"/>
  <c r="E1406" i="51"/>
  <c r="D1390" i="51"/>
  <c r="C1390" i="51"/>
  <c r="E1390" i="51"/>
  <c r="D1374" i="51"/>
  <c r="C1374" i="51"/>
  <c r="E1374" i="51"/>
  <c r="D1358" i="51"/>
  <c r="C1358" i="51"/>
  <c r="E1358" i="51"/>
  <c r="D1342" i="51"/>
  <c r="C1342" i="51"/>
  <c r="E1342" i="51"/>
  <c r="D1326" i="51"/>
  <c r="C1326" i="51"/>
  <c r="E1326" i="51"/>
  <c r="D1310" i="51"/>
  <c r="C1310" i="51"/>
  <c r="E1310" i="51"/>
  <c r="D1294" i="51"/>
  <c r="C1294" i="51"/>
  <c r="E1294" i="51"/>
  <c r="D1284" i="51"/>
  <c r="C1284" i="51"/>
  <c r="E1284" i="51"/>
  <c r="D1276" i="51"/>
  <c r="C1276" i="51"/>
  <c r="E1276" i="51"/>
  <c r="D1268" i="51"/>
  <c r="C1268" i="51"/>
  <c r="E1268" i="51"/>
  <c r="D1260" i="51"/>
  <c r="C1260" i="51"/>
  <c r="E1260" i="51"/>
  <c r="D1252" i="51"/>
  <c r="C1252" i="51"/>
  <c r="E1252" i="51"/>
  <c r="D1244" i="51"/>
  <c r="C1244" i="51"/>
  <c r="E1244" i="51"/>
  <c r="D1236" i="51"/>
  <c r="C1236" i="51"/>
  <c r="E1236" i="51"/>
  <c r="D1228" i="51"/>
  <c r="C1228" i="51"/>
  <c r="E1228" i="51"/>
  <c r="D1220" i="51"/>
  <c r="C1220" i="51"/>
  <c r="E1220" i="51"/>
  <c r="D1212" i="51"/>
  <c r="C1212" i="51"/>
  <c r="E1212" i="51"/>
  <c r="D1204" i="51"/>
  <c r="C1204" i="51"/>
  <c r="E1204" i="51"/>
  <c r="D1196" i="51"/>
  <c r="C1196" i="51"/>
  <c r="E1196" i="51"/>
  <c r="D1188" i="51"/>
  <c r="C1188" i="51"/>
  <c r="E1188" i="51"/>
  <c r="D1180" i="51"/>
  <c r="C1180" i="51"/>
  <c r="E1180" i="51"/>
  <c r="D1172" i="51"/>
  <c r="C1172" i="51"/>
  <c r="E1172" i="51"/>
  <c r="D1164" i="51"/>
  <c r="C1164" i="51"/>
  <c r="E1164" i="51"/>
  <c r="C1012" i="51"/>
  <c r="E1012" i="51"/>
  <c r="D1012" i="51"/>
  <c r="C884" i="51"/>
  <c r="E884" i="51"/>
  <c r="D884" i="51"/>
  <c r="C756" i="51"/>
  <c r="E756" i="51"/>
  <c r="D756" i="51"/>
  <c r="D63" i="51"/>
  <c r="E63" i="51"/>
  <c r="C63" i="51"/>
  <c r="E2151" i="51"/>
  <c r="C2151" i="51"/>
  <c r="D2151" i="51"/>
  <c r="E2147" i="51"/>
  <c r="C2147" i="51"/>
  <c r="D2147" i="51"/>
  <c r="E2143" i="51"/>
  <c r="C2143" i="51"/>
  <c r="D2143" i="51"/>
  <c r="E2139" i="51"/>
  <c r="C2139" i="51"/>
  <c r="D2139" i="51"/>
  <c r="E2135" i="51"/>
  <c r="C2135" i="51"/>
  <c r="D2135" i="51"/>
  <c r="E2131" i="51"/>
  <c r="C2131" i="51"/>
  <c r="D2131" i="51"/>
  <c r="E2127" i="51"/>
  <c r="C2127" i="51"/>
  <c r="D2127" i="51"/>
  <c r="E2123" i="51"/>
  <c r="C2123" i="51"/>
  <c r="D2123" i="51"/>
  <c r="E2119" i="51"/>
  <c r="C2119" i="51"/>
  <c r="D2119" i="51"/>
  <c r="E2115" i="51"/>
  <c r="C2115" i="51"/>
  <c r="D2115" i="51"/>
  <c r="E2111" i="51"/>
  <c r="C2111" i="51"/>
  <c r="D2111" i="51"/>
  <c r="E2107" i="51"/>
  <c r="C2107" i="51"/>
  <c r="D2107" i="51"/>
  <c r="E2103" i="51"/>
  <c r="C2103" i="51"/>
  <c r="D2103" i="51"/>
  <c r="E2099" i="51"/>
  <c r="C2099" i="51"/>
  <c r="D2099" i="51"/>
  <c r="E2095" i="51"/>
  <c r="C2095" i="51"/>
  <c r="D2095" i="51"/>
  <c r="E2091" i="51"/>
  <c r="C2091" i="51"/>
  <c r="D2091" i="51"/>
  <c r="E2087" i="51"/>
  <c r="C2087" i="51"/>
  <c r="D2087" i="51"/>
  <c r="E2083" i="51"/>
  <c r="C2083" i="51"/>
  <c r="D2083" i="51"/>
  <c r="E2079" i="51"/>
  <c r="C2079" i="51"/>
  <c r="D2079" i="51"/>
  <c r="E2075" i="51"/>
  <c r="C2075" i="51"/>
  <c r="D2075" i="51"/>
  <c r="E2071" i="51"/>
  <c r="C2071" i="51"/>
  <c r="D2071" i="51"/>
  <c r="E2067" i="51"/>
  <c r="C2067" i="51"/>
  <c r="D2067" i="51"/>
  <c r="E2063" i="51"/>
  <c r="C2063" i="51"/>
  <c r="D2063" i="51"/>
  <c r="E2059" i="51"/>
  <c r="C2059" i="51"/>
  <c r="D2059" i="51"/>
  <c r="E2055" i="51"/>
  <c r="C2055" i="51"/>
  <c r="D2055" i="51"/>
  <c r="E2051" i="51"/>
  <c r="C2051" i="51"/>
  <c r="D2051" i="51"/>
  <c r="E2047" i="51"/>
  <c r="C2047" i="51"/>
  <c r="D2047" i="51"/>
  <c r="E2043" i="51"/>
  <c r="C2043" i="51"/>
  <c r="D2043" i="51"/>
  <c r="E2039" i="51"/>
  <c r="C2039" i="51"/>
  <c r="D2039" i="51"/>
  <c r="E2035" i="51"/>
  <c r="C2035" i="51"/>
  <c r="D2035" i="51"/>
  <c r="E2031" i="51"/>
  <c r="C2031" i="51"/>
  <c r="D2031" i="51"/>
  <c r="E2027" i="51"/>
  <c r="C2027" i="51"/>
  <c r="D2027" i="51"/>
  <c r="E2023" i="51"/>
  <c r="C2023" i="51"/>
  <c r="D2023" i="51"/>
  <c r="E2019" i="51"/>
  <c r="C2019" i="51"/>
  <c r="D2019" i="51"/>
  <c r="E2015" i="51"/>
  <c r="C2015" i="51"/>
  <c r="D2015" i="51"/>
  <c r="E2011" i="51"/>
  <c r="C2011" i="51"/>
  <c r="D2011" i="51"/>
  <c r="E2007" i="51"/>
  <c r="C2007" i="51"/>
  <c r="D2007" i="51"/>
  <c r="E2003" i="51"/>
  <c r="C2003" i="51"/>
  <c r="D2003" i="51"/>
  <c r="E1999" i="51"/>
  <c r="C1999" i="51"/>
  <c r="D1999" i="51"/>
  <c r="E1995" i="51"/>
  <c r="C1995" i="51"/>
  <c r="D1995" i="51"/>
  <c r="E1991" i="51"/>
  <c r="C1991" i="51"/>
  <c r="D1991" i="51"/>
  <c r="E1987" i="51"/>
  <c r="C1987" i="51"/>
  <c r="D1987" i="51"/>
  <c r="E1983" i="51"/>
  <c r="C1983" i="51"/>
  <c r="D1983" i="51"/>
  <c r="E1979" i="51"/>
  <c r="C1979" i="51"/>
  <c r="D1979" i="51"/>
  <c r="E1975" i="51"/>
  <c r="C1975" i="51"/>
  <c r="D1975" i="51"/>
  <c r="E1971" i="51"/>
  <c r="C1971" i="51"/>
  <c r="D1971" i="51"/>
  <c r="E1967" i="51"/>
  <c r="C1967" i="51"/>
  <c r="D1967" i="51"/>
  <c r="E1963" i="51"/>
  <c r="C1963" i="51"/>
  <c r="D1963" i="51"/>
  <c r="E1959" i="51"/>
  <c r="C1959" i="51"/>
  <c r="D1959" i="51"/>
  <c r="E1955" i="51"/>
  <c r="C1955" i="51"/>
  <c r="D1955" i="51"/>
  <c r="E1951" i="51"/>
  <c r="C1951" i="51"/>
  <c r="D1951" i="51"/>
  <c r="E1947" i="51"/>
  <c r="C1947" i="51"/>
  <c r="D1947" i="51"/>
  <c r="E1943" i="51"/>
  <c r="C1943" i="51"/>
  <c r="D1943" i="51"/>
  <c r="E1939" i="51"/>
  <c r="C1939" i="51"/>
  <c r="D1939" i="51"/>
  <c r="E1935" i="51"/>
  <c r="C1935" i="51"/>
  <c r="D1935" i="51"/>
  <c r="E1931" i="51"/>
  <c r="C1931" i="51"/>
  <c r="D1931" i="51"/>
  <c r="E1927" i="51"/>
  <c r="C1927" i="51"/>
  <c r="D1927" i="51"/>
  <c r="E1923" i="51"/>
  <c r="C1923" i="51"/>
  <c r="D1923" i="51"/>
  <c r="E1919" i="51"/>
  <c r="C1919" i="51"/>
  <c r="D1919" i="51"/>
  <c r="E1915" i="51"/>
  <c r="C1915" i="51"/>
  <c r="D1915" i="51"/>
  <c r="E1911" i="51"/>
  <c r="C1911" i="51"/>
  <c r="D1911" i="51"/>
  <c r="E1907" i="51"/>
  <c r="C1907" i="51"/>
  <c r="D1907" i="51"/>
  <c r="E1903" i="51"/>
  <c r="C1903" i="51"/>
  <c r="D1903" i="51"/>
  <c r="E1899" i="51"/>
  <c r="C1899" i="51"/>
  <c r="D1899" i="51"/>
  <c r="E1895" i="51"/>
  <c r="C1895" i="51"/>
  <c r="D1895" i="51"/>
  <c r="E1891" i="51"/>
  <c r="C1891" i="51"/>
  <c r="D1891" i="51"/>
  <c r="E1887" i="51"/>
  <c r="C1887" i="51"/>
  <c r="D1887" i="51"/>
  <c r="E1883" i="51"/>
  <c r="C1883" i="51"/>
  <c r="D1883" i="51"/>
  <c r="E1879" i="51"/>
  <c r="C1879" i="51"/>
  <c r="D1879" i="51"/>
  <c r="E1875" i="51"/>
  <c r="C1875" i="51"/>
  <c r="D1875" i="51"/>
  <c r="E1871" i="51"/>
  <c r="C1871" i="51"/>
  <c r="D1871" i="51"/>
  <c r="E1867" i="51"/>
  <c r="C1867" i="51"/>
  <c r="D1867" i="51"/>
  <c r="E1863" i="51"/>
  <c r="C1863" i="51"/>
  <c r="D1863" i="51"/>
  <c r="E1859" i="51"/>
  <c r="C1859" i="51"/>
  <c r="D1859" i="51"/>
  <c r="E1855" i="51"/>
  <c r="C1855" i="51"/>
  <c r="D1855" i="51"/>
  <c r="E1851" i="51"/>
  <c r="C1851" i="51"/>
  <c r="D1851" i="51"/>
  <c r="E1847" i="51"/>
  <c r="C1847" i="51"/>
  <c r="D1847" i="51"/>
  <c r="E1843" i="51"/>
  <c r="C1843" i="51"/>
  <c r="D1843" i="51"/>
  <c r="E1839" i="51"/>
  <c r="C1839" i="51"/>
  <c r="D1839" i="51"/>
  <c r="E1835" i="51"/>
  <c r="C1835" i="51"/>
  <c r="D1835" i="51"/>
  <c r="E1831" i="51"/>
  <c r="C1831" i="51"/>
  <c r="D1831" i="51"/>
  <c r="E1827" i="51"/>
  <c r="C1827" i="51"/>
  <c r="D1827" i="51"/>
  <c r="E1823" i="51"/>
  <c r="C1823" i="51"/>
  <c r="D1823" i="51"/>
  <c r="E1819" i="51"/>
  <c r="C1819" i="51"/>
  <c r="D1819" i="51"/>
  <c r="E1815" i="51"/>
  <c r="C1815" i="51"/>
  <c r="D1815" i="51"/>
  <c r="E1811" i="51"/>
  <c r="C1811" i="51"/>
  <c r="D1811" i="51"/>
  <c r="E1807" i="51"/>
  <c r="C1807" i="51"/>
  <c r="D1807" i="51"/>
  <c r="E1803" i="51"/>
  <c r="C1803" i="51"/>
  <c r="D1803" i="51"/>
  <c r="E1799" i="51"/>
  <c r="C1799" i="51"/>
  <c r="D1799" i="51"/>
  <c r="E1795" i="51"/>
  <c r="C1795" i="51"/>
  <c r="D1795" i="51"/>
  <c r="E1791" i="51"/>
  <c r="C1791" i="51"/>
  <c r="D1791" i="51"/>
  <c r="E1787" i="51"/>
  <c r="C1787" i="51"/>
  <c r="D1787" i="51"/>
  <c r="E1783" i="51"/>
  <c r="C1783" i="51"/>
  <c r="D1783" i="51"/>
  <c r="E1779" i="51"/>
  <c r="C1779" i="51"/>
  <c r="D1779" i="51"/>
  <c r="E1775" i="51"/>
  <c r="C1775" i="51"/>
  <c r="D1775" i="51"/>
  <c r="C984" i="51"/>
  <c r="E984" i="51"/>
  <c r="D984" i="51"/>
  <c r="C920" i="51"/>
  <c r="E920" i="51"/>
  <c r="D920" i="51"/>
  <c r="C856" i="51"/>
  <c r="E856" i="51"/>
  <c r="D856" i="51"/>
  <c r="C792" i="51"/>
  <c r="E792" i="51"/>
  <c r="D792" i="51"/>
  <c r="C728" i="51"/>
  <c r="E728" i="51"/>
  <c r="D728" i="51"/>
  <c r="C707" i="51"/>
  <c r="E707" i="51"/>
  <c r="D707" i="51"/>
  <c r="C643" i="51"/>
  <c r="E643" i="51"/>
  <c r="D643" i="51"/>
  <c r="C579" i="51"/>
  <c r="E579" i="51"/>
  <c r="D579" i="51"/>
  <c r="E502" i="51"/>
  <c r="D502" i="51"/>
  <c r="C502" i="51"/>
  <c r="E470" i="51"/>
  <c r="D470" i="51"/>
  <c r="C470" i="51"/>
  <c r="E388" i="51"/>
  <c r="C388" i="51"/>
  <c r="E358" i="51"/>
  <c r="D358" i="51"/>
  <c r="C358" i="51"/>
  <c r="E210" i="51"/>
  <c r="D210" i="51"/>
  <c r="C210" i="51"/>
  <c r="C108" i="51"/>
  <c r="E108" i="51"/>
  <c r="D108" i="51"/>
  <c r="D14" i="51"/>
  <c r="E14" i="51"/>
  <c r="C14" i="51"/>
  <c r="C632" i="51"/>
  <c r="E632" i="51"/>
  <c r="D632" i="51"/>
  <c r="C568" i="51"/>
  <c r="E568" i="51"/>
  <c r="D568" i="51"/>
  <c r="E336" i="51"/>
  <c r="C336" i="51"/>
  <c r="E182" i="51"/>
  <c r="D182" i="51"/>
  <c r="C182" i="51"/>
  <c r="E141" i="51"/>
  <c r="D141" i="51"/>
  <c r="C141" i="51"/>
  <c r="D9" i="51"/>
  <c r="E9" i="51"/>
  <c r="C9" i="51"/>
  <c r="C715" i="51"/>
  <c r="E715" i="51"/>
  <c r="D715" i="51"/>
  <c r="C651" i="51"/>
  <c r="E651" i="51"/>
  <c r="D651" i="51"/>
  <c r="C587" i="51"/>
  <c r="E587" i="51"/>
  <c r="D587" i="51"/>
  <c r="E306" i="51"/>
  <c r="D306" i="51"/>
  <c r="C306" i="51"/>
  <c r="C1015" i="51"/>
  <c r="E1015" i="51"/>
  <c r="E1771" i="51"/>
  <c r="C1771" i="51"/>
  <c r="D1771" i="51"/>
  <c r="E1767" i="51"/>
  <c r="C1767" i="51"/>
  <c r="D1767" i="51"/>
  <c r="E1763" i="51"/>
  <c r="C1763" i="51"/>
  <c r="D1763" i="51"/>
  <c r="E1759" i="51"/>
  <c r="C1759" i="51"/>
  <c r="D1759" i="51"/>
  <c r="E1755" i="51"/>
  <c r="C1755" i="51"/>
  <c r="D1755" i="51"/>
  <c r="E1751" i="51"/>
  <c r="C1751" i="51"/>
  <c r="D1751" i="51"/>
  <c r="E1747" i="51"/>
  <c r="C1747" i="51"/>
  <c r="D1747" i="51"/>
  <c r="E1743" i="51"/>
  <c r="C1743" i="51"/>
  <c r="D1743" i="51"/>
  <c r="E1739" i="51"/>
  <c r="C1739" i="51"/>
  <c r="D1739" i="51"/>
  <c r="E1735" i="51"/>
  <c r="C1735" i="51"/>
  <c r="D1735" i="51"/>
  <c r="E1731" i="51"/>
  <c r="C1731" i="51"/>
  <c r="D1731" i="51"/>
  <c r="E1727" i="51"/>
  <c r="C1727" i="51"/>
  <c r="D1727" i="51"/>
  <c r="E1723" i="51"/>
  <c r="C1723" i="51"/>
  <c r="D1723" i="51"/>
  <c r="E1719" i="51"/>
  <c r="C1719" i="51"/>
  <c r="D1719" i="51"/>
  <c r="E1715" i="51"/>
  <c r="C1715" i="51"/>
  <c r="D1715" i="51"/>
  <c r="E1711" i="51"/>
  <c r="C1711" i="51"/>
  <c r="D1711" i="51"/>
  <c r="E1707" i="51"/>
  <c r="C1707" i="51"/>
  <c r="D1707" i="51"/>
  <c r="E1703" i="51"/>
  <c r="C1703" i="51"/>
  <c r="D1703" i="51"/>
  <c r="E1699" i="51"/>
  <c r="C1699" i="51"/>
  <c r="D1699" i="51"/>
  <c r="E1695" i="51"/>
  <c r="C1695" i="51"/>
  <c r="D1695" i="51"/>
  <c r="E1691" i="51"/>
  <c r="C1691" i="51"/>
  <c r="D1691" i="51"/>
  <c r="E1687" i="51"/>
  <c r="C1687" i="51"/>
  <c r="D1687" i="51"/>
  <c r="E1683" i="51"/>
  <c r="C1683" i="51"/>
  <c r="D1683" i="51"/>
  <c r="E1679" i="51"/>
  <c r="C1679" i="51"/>
  <c r="D1679" i="51"/>
  <c r="E1675" i="51"/>
  <c r="C1675" i="51"/>
  <c r="D1675" i="51"/>
  <c r="E1671" i="51"/>
  <c r="C1671" i="51"/>
  <c r="D1671" i="51"/>
  <c r="E1667" i="51"/>
  <c r="C1667" i="51"/>
  <c r="D1667" i="51"/>
  <c r="E1663" i="51"/>
  <c r="C1663" i="51"/>
  <c r="D1663" i="51"/>
  <c r="E1659" i="51"/>
  <c r="C1659" i="51"/>
  <c r="D1659" i="51"/>
  <c r="E1655" i="51"/>
  <c r="C1655" i="51"/>
  <c r="D1655" i="51"/>
  <c r="E1651" i="51"/>
  <c r="C1651" i="51"/>
  <c r="D1651" i="51"/>
  <c r="E1647" i="51"/>
  <c r="C1647" i="51"/>
  <c r="D1647" i="51"/>
  <c r="E1643" i="51"/>
  <c r="C1643" i="51"/>
  <c r="D1643" i="51"/>
  <c r="E1639" i="51"/>
  <c r="C1639" i="51"/>
  <c r="D1639" i="51"/>
  <c r="E1635" i="51"/>
  <c r="C1635" i="51"/>
  <c r="D1635" i="51"/>
  <c r="E1631" i="51"/>
  <c r="C1631" i="51"/>
  <c r="D1631" i="51"/>
  <c r="E1627" i="51"/>
  <c r="C1627" i="51"/>
  <c r="D1627" i="51"/>
  <c r="E1623" i="51"/>
  <c r="C1623" i="51"/>
  <c r="D1623" i="51"/>
  <c r="E1619" i="51"/>
  <c r="C1619" i="51"/>
  <c r="D1619" i="51"/>
  <c r="E1615" i="51"/>
  <c r="C1615" i="51"/>
  <c r="D1615" i="51"/>
  <c r="E1611" i="51"/>
  <c r="C1611" i="51"/>
  <c r="D1611" i="51"/>
  <c r="E1607" i="51"/>
  <c r="C1607" i="51"/>
  <c r="D1607" i="51"/>
  <c r="E1603" i="51"/>
  <c r="C1603" i="51"/>
  <c r="D1603" i="51"/>
  <c r="E1599" i="51"/>
  <c r="C1599" i="51"/>
  <c r="D1599" i="51"/>
  <c r="E1595" i="51"/>
  <c r="C1595" i="51"/>
  <c r="D1595" i="51"/>
  <c r="E1591" i="51"/>
  <c r="C1591" i="51"/>
  <c r="D1591" i="51"/>
  <c r="E1587" i="51"/>
  <c r="C1587" i="51"/>
  <c r="D1587" i="51"/>
  <c r="E1583" i="51"/>
  <c r="C1583" i="51"/>
  <c r="D1583" i="51"/>
  <c r="E1579" i="51"/>
  <c r="C1579" i="51"/>
  <c r="D1579" i="51"/>
  <c r="E1575" i="51"/>
  <c r="C1575" i="51"/>
  <c r="D1575" i="51"/>
  <c r="E1571" i="51"/>
  <c r="C1571" i="51"/>
  <c r="D1571" i="51"/>
  <c r="E1567" i="51"/>
  <c r="C1567" i="51"/>
  <c r="D1567" i="51"/>
  <c r="E1563" i="51"/>
  <c r="C1563" i="51"/>
  <c r="D1563" i="51"/>
  <c r="E1559" i="51"/>
  <c r="C1559" i="51"/>
  <c r="D1559" i="51"/>
  <c r="E1555" i="51"/>
  <c r="C1555" i="51"/>
  <c r="D1555" i="51"/>
  <c r="E1551" i="51"/>
  <c r="C1551" i="51"/>
  <c r="D1551" i="51"/>
  <c r="E1547" i="51"/>
  <c r="C1547" i="51"/>
  <c r="D1547" i="51"/>
  <c r="E1543" i="51"/>
  <c r="C1543" i="51"/>
  <c r="D1543" i="51"/>
  <c r="E1539" i="51"/>
  <c r="C1539" i="51"/>
  <c r="D1539" i="51"/>
  <c r="E1535" i="51"/>
  <c r="C1535" i="51"/>
  <c r="D1535" i="51"/>
  <c r="E1531" i="51"/>
  <c r="C1531" i="51"/>
  <c r="D1531" i="51"/>
  <c r="E1527" i="51"/>
  <c r="C1527" i="51"/>
  <c r="D1527" i="51"/>
  <c r="E1523" i="51"/>
  <c r="C1523" i="51"/>
  <c r="D1523" i="51"/>
  <c r="E1519" i="51"/>
  <c r="C1519" i="51"/>
  <c r="D1519" i="51"/>
  <c r="E1515" i="51"/>
  <c r="C1515" i="51"/>
  <c r="D1515" i="51"/>
  <c r="E1511" i="51"/>
  <c r="C1511" i="51"/>
  <c r="D1511" i="51"/>
  <c r="E1507" i="51"/>
  <c r="C1507" i="51"/>
  <c r="D1507" i="51"/>
  <c r="E1503" i="51"/>
  <c r="C1503" i="51"/>
  <c r="D1503" i="51"/>
  <c r="E1499" i="51"/>
  <c r="C1499" i="51"/>
  <c r="D1499" i="51"/>
  <c r="E1495" i="51"/>
  <c r="C1495" i="51"/>
  <c r="D1495" i="51"/>
  <c r="E1491" i="51"/>
  <c r="C1491" i="51"/>
  <c r="D1491" i="51"/>
  <c r="E1487" i="51"/>
  <c r="C1487" i="51"/>
  <c r="D1487" i="51"/>
  <c r="E1483" i="51"/>
  <c r="C1483" i="51"/>
  <c r="D1483" i="51"/>
  <c r="E1479" i="51"/>
  <c r="C1479" i="51"/>
  <c r="D1479" i="51"/>
  <c r="E1475" i="51"/>
  <c r="C1475" i="51"/>
  <c r="D1475" i="51"/>
  <c r="E1471" i="51"/>
  <c r="C1471" i="51"/>
  <c r="D1471" i="51"/>
  <c r="E1467" i="51"/>
  <c r="C1467" i="51"/>
  <c r="D1467" i="51"/>
  <c r="E1463" i="51"/>
  <c r="C1463" i="51"/>
  <c r="D1463" i="51"/>
  <c r="E1459" i="51"/>
  <c r="C1459" i="51"/>
  <c r="D1459" i="51"/>
  <c r="E1455" i="51"/>
  <c r="C1455" i="51"/>
  <c r="D1455" i="51"/>
  <c r="E1451" i="51"/>
  <c r="C1451" i="51"/>
  <c r="D1451" i="51"/>
  <c r="E1447" i="51"/>
  <c r="C1447" i="51"/>
  <c r="D1447" i="51"/>
  <c r="E1443" i="51"/>
  <c r="C1443" i="51"/>
  <c r="D1443" i="51"/>
  <c r="E1439" i="51"/>
  <c r="C1439" i="51"/>
  <c r="D1439" i="51"/>
  <c r="E1435" i="51"/>
  <c r="C1435" i="51"/>
  <c r="D1435" i="51"/>
  <c r="E1431" i="51"/>
  <c r="C1431" i="51"/>
  <c r="D1431" i="51"/>
  <c r="E1427" i="51"/>
  <c r="C1427" i="51"/>
  <c r="D1427" i="51"/>
  <c r="E1423" i="51"/>
  <c r="C1423" i="51"/>
  <c r="D1423" i="51"/>
  <c r="E1419" i="51"/>
  <c r="C1419" i="51"/>
  <c r="D1419" i="51"/>
  <c r="D1409" i="51"/>
  <c r="C1409" i="51"/>
  <c r="E1409" i="51"/>
  <c r="D1393" i="51"/>
  <c r="C1393" i="51"/>
  <c r="E1393" i="51"/>
  <c r="D1377" i="51"/>
  <c r="C1377" i="51"/>
  <c r="E1377" i="51"/>
  <c r="D1361" i="51"/>
  <c r="C1361" i="51"/>
  <c r="E1361" i="51"/>
  <c r="D1345" i="51"/>
  <c r="C1345" i="51"/>
  <c r="E1345" i="51"/>
  <c r="D1329" i="51"/>
  <c r="C1329" i="51"/>
  <c r="E1329" i="51"/>
  <c r="D1313" i="51"/>
  <c r="C1313" i="51"/>
  <c r="E1313" i="51"/>
  <c r="D1297" i="51"/>
  <c r="C1297" i="51"/>
  <c r="E1297" i="51"/>
  <c r="C1016" i="51"/>
  <c r="E1016" i="51"/>
  <c r="D1016" i="51"/>
  <c r="C888" i="51"/>
  <c r="E888" i="51"/>
  <c r="D888" i="51"/>
  <c r="C760" i="51"/>
  <c r="E760" i="51"/>
  <c r="D760" i="51"/>
  <c r="E422" i="51"/>
  <c r="D422" i="51"/>
  <c r="C422" i="51"/>
  <c r="E332" i="51"/>
  <c r="C332" i="51"/>
  <c r="E1159" i="51"/>
  <c r="C1159" i="51"/>
  <c r="D1159" i="51"/>
  <c r="C1004" i="51"/>
  <c r="E1004" i="51"/>
  <c r="D1004" i="51"/>
  <c r="C940" i="51"/>
  <c r="E940" i="51"/>
  <c r="D940" i="51"/>
  <c r="C876" i="51"/>
  <c r="E876" i="51"/>
  <c r="D876" i="51"/>
  <c r="C812" i="51"/>
  <c r="E812" i="51"/>
  <c r="D812" i="51"/>
  <c r="C748" i="51"/>
  <c r="E748" i="51"/>
  <c r="D748" i="51"/>
  <c r="C688" i="51"/>
  <c r="E688" i="51"/>
  <c r="D688" i="51"/>
  <c r="C624" i="51"/>
  <c r="E624" i="51"/>
  <c r="D624" i="51"/>
  <c r="C560" i="51"/>
  <c r="E560" i="51"/>
  <c r="D560" i="51"/>
  <c r="E526" i="51"/>
  <c r="D526" i="51"/>
  <c r="C526" i="51"/>
  <c r="E494" i="51"/>
  <c r="D494" i="51"/>
  <c r="C494" i="51"/>
  <c r="E328" i="51"/>
  <c r="C328" i="51"/>
  <c r="C132" i="51"/>
  <c r="E132" i="51"/>
  <c r="D132" i="51"/>
  <c r="D86" i="51"/>
  <c r="C86" i="51"/>
  <c r="C1039" i="51"/>
  <c r="E1039" i="51"/>
  <c r="C975" i="51"/>
  <c r="E975" i="51"/>
  <c r="C911" i="51"/>
  <c r="E911" i="51"/>
  <c r="C847" i="51"/>
  <c r="E847" i="51"/>
  <c r="C783" i="51"/>
  <c r="E783" i="51"/>
  <c r="C719" i="51"/>
  <c r="E719" i="51"/>
  <c r="C655" i="51"/>
  <c r="E655" i="51"/>
  <c r="D655" i="51"/>
  <c r="C591" i="51"/>
  <c r="E591" i="51"/>
  <c r="D591" i="51"/>
  <c r="E314" i="51"/>
  <c r="D314" i="51"/>
  <c r="C314" i="51"/>
  <c r="C1032" i="51"/>
  <c r="D1032" i="51"/>
  <c r="E1032" i="51"/>
  <c r="C1020" i="51"/>
  <c r="D1020" i="51"/>
  <c r="E1020" i="51"/>
  <c r="C1000" i="51"/>
  <c r="D1000" i="51"/>
  <c r="E1000" i="51"/>
  <c r="C988" i="51"/>
  <c r="D988" i="51"/>
  <c r="E988" i="51"/>
  <c r="C968" i="51"/>
  <c r="D968" i="51"/>
  <c r="E968" i="51"/>
  <c r="C956" i="51"/>
  <c r="D956" i="51"/>
  <c r="E956" i="51"/>
  <c r="C936" i="51"/>
  <c r="D936" i="51"/>
  <c r="E936" i="51"/>
  <c r="C924" i="51"/>
  <c r="D924" i="51"/>
  <c r="E924" i="51"/>
  <c r="C904" i="51"/>
  <c r="D904" i="51"/>
  <c r="E904" i="51"/>
  <c r="C892" i="51"/>
  <c r="D892" i="51"/>
  <c r="E892" i="51"/>
  <c r="C872" i="51"/>
  <c r="D872" i="51"/>
  <c r="E872" i="51"/>
  <c r="C860" i="51"/>
  <c r="D860" i="51"/>
  <c r="E860" i="51"/>
  <c r="C840" i="51"/>
  <c r="D840" i="51"/>
  <c r="E840" i="51"/>
  <c r="C828" i="51"/>
  <c r="D828" i="51"/>
  <c r="E828" i="51"/>
  <c r="C808" i="51"/>
  <c r="D808" i="51"/>
  <c r="E808" i="51"/>
  <c r="C796" i="51"/>
  <c r="D796" i="51"/>
  <c r="E796" i="51"/>
  <c r="C776" i="51"/>
  <c r="D776" i="51"/>
  <c r="E776" i="51"/>
  <c r="C764" i="51"/>
  <c r="D764" i="51"/>
  <c r="E764" i="51"/>
  <c r="C744" i="51"/>
  <c r="D744" i="51"/>
  <c r="E744" i="51"/>
  <c r="C732" i="51"/>
  <c r="D732" i="51"/>
  <c r="E732" i="51"/>
  <c r="C700" i="51"/>
  <c r="D700" i="51"/>
  <c r="E700" i="51"/>
  <c r="C668" i="51"/>
  <c r="D668" i="51"/>
  <c r="E668" i="51"/>
  <c r="C636" i="51"/>
  <c r="D636" i="51"/>
  <c r="E636" i="51"/>
  <c r="C604" i="51"/>
  <c r="D604" i="51"/>
  <c r="E604" i="51"/>
  <c r="C572" i="51"/>
  <c r="D572" i="51"/>
  <c r="E572" i="51"/>
  <c r="C540" i="51"/>
  <c r="D540" i="51"/>
  <c r="E540" i="51"/>
  <c r="E356" i="51"/>
  <c r="C356" i="51"/>
  <c r="E334" i="51"/>
  <c r="D334" i="51"/>
  <c r="C334" i="51"/>
  <c r="E300" i="51"/>
  <c r="C300" i="51"/>
  <c r="E222" i="51"/>
  <c r="D222" i="51"/>
  <c r="C222" i="51"/>
  <c r="E161" i="51"/>
  <c r="D161" i="51"/>
  <c r="C161" i="51"/>
  <c r="D18" i="51"/>
  <c r="E18" i="51"/>
  <c r="C18" i="51"/>
  <c r="E1156" i="51"/>
  <c r="D1156" i="51"/>
  <c r="C1156" i="51"/>
  <c r="E1152" i="51"/>
  <c r="D1152" i="51"/>
  <c r="C1152" i="51"/>
  <c r="E1148" i="51"/>
  <c r="D1148" i="51"/>
  <c r="C1148" i="51"/>
  <c r="E1144" i="51"/>
  <c r="D1144" i="51"/>
  <c r="C1144" i="51"/>
  <c r="E1140" i="51"/>
  <c r="D1140" i="51"/>
  <c r="C1140" i="51"/>
  <c r="E1136" i="51"/>
  <c r="D1136" i="51"/>
  <c r="C1136" i="51"/>
  <c r="E1132" i="51"/>
  <c r="D1132" i="51"/>
  <c r="C1132" i="51"/>
  <c r="E1128" i="51"/>
  <c r="D1128" i="51"/>
  <c r="C1128" i="51"/>
  <c r="E1124" i="51"/>
  <c r="D1124" i="51"/>
  <c r="C1124" i="51"/>
  <c r="E1120" i="51"/>
  <c r="D1120" i="51"/>
  <c r="C1120" i="51"/>
  <c r="E1116" i="51"/>
  <c r="D1116" i="51"/>
  <c r="C1116" i="51"/>
  <c r="E1112" i="51"/>
  <c r="D1112" i="51"/>
  <c r="C1112" i="51"/>
  <c r="E1108" i="51"/>
  <c r="D1108" i="51"/>
  <c r="C1108" i="51"/>
  <c r="E1104" i="51"/>
  <c r="D1104" i="51"/>
  <c r="C1104" i="51"/>
  <c r="E1100" i="51"/>
  <c r="D1100" i="51"/>
  <c r="C1100" i="51"/>
  <c r="E1096" i="51"/>
  <c r="D1096" i="51"/>
  <c r="C1096" i="51"/>
  <c r="E1092" i="51"/>
  <c r="D1092" i="51"/>
  <c r="C1092" i="51"/>
  <c r="E1088" i="51"/>
  <c r="D1088" i="51"/>
  <c r="C1088" i="51"/>
  <c r="E1084" i="51"/>
  <c r="D1084" i="51"/>
  <c r="C1084" i="51"/>
  <c r="E1080" i="51"/>
  <c r="D1080" i="51"/>
  <c r="C1080" i="51"/>
  <c r="E1076" i="51"/>
  <c r="D1076" i="51"/>
  <c r="C1076" i="51"/>
  <c r="E1072" i="51"/>
  <c r="D1072" i="51"/>
  <c r="C1072" i="51"/>
  <c r="E1068" i="51"/>
  <c r="D1068" i="51"/>
  <c r="C1068" i="51"/>
  <c r="E1064" i="51"/>
  <c r="D1064" i="51"/>
  <c r="C1064" i="51"/>
  <c r="E1060" i="51"/>
  <c r="D1060" i="51"/>
  <c r="C1060" i="51"/>
  <c r="E1056" i="51"/>
  <c r="D1056" i="51"/>
  <c r="C1056" i="51"/>
  <c r="E1052" i="51"/>
  <c r="D1052" i="51"/>
  <c r="C1052" i="51"/>
  <c r="E1048" i="51"/>
  <c r="D1048" i="51"/>
  <c r="C1048" i="51"/>
  <c r="E1044" i="51"/>
  <c r="D1044" i="51"/>
  <c r="C1044" i="51"/>
  <c r="E1040" i="51"/>
  <c r="D1040" i="51"/>
  <c r="C1040" i="51"/>
  <c r="C1028" i="51"/>
  <c r="E1028" i="51"/>
  <c r="D1028" i="51"/>
  <c r="C1008" i="51"/>
  <c r="E1008" i="51"/>
  <c r="D1008" i="51"/>
  <c r="C996" i="51"/>
  <c r="D996" i="51"/>
  <c r="E996" i="51"/>
  <c r="C976" i="51"/>
  <c r="D976" i="51"/>
  <c r="E976" i="51"/>
  <c r="C964" i="51"/>
  <c r="E964" i="51"/>
  <c r="D964" i="51"/>
  <c r="C944" i="51"/>
  <c r="E944" i="51"/>
  <c r="D944" i="51"/>
  <c r="C932" i="51"/>
  <c r="E932" i="51"/>
  <c r="D932" i="51"/>
  <c r="C912" i="51"/>
  <c r="E912" i="51"/>
  <c r="D912" i="51"/>
  <c r="C900" i="51"/>
  <c r="E900" i="51"/>
  <c r="D900" i="51"/>
  <c r="C880" i="51"/>
  <c r="E880" i="51"/>
  <c r="D880" i="51"/>
  <c r="C868" i="51"/>
  <c r="D868" i="51"/>
  <c r="E868" i="51"/>
  <c r="C848" i="51"/>
  <c r="D848" i="51"/>
  <c r="E848" i="51"/>
  <c r="C836" i="51"/>
  <c r="E836" i="51"/>
  <c r="D836" i="51"/>
  <c r="C816" i="51"/>
  <c r="E816" i="51"/>
  <c r="D816" i="51"/>
  <c r="C804" i="51"/>
  <c r="E804" i="51"/>
  <c r="D804" i="51"/>
  <c r="C784" i="51"/>
  <c r="E784" i="51"/>
  <c r="D784" i="51"/>
  <c r="C772" i="51"/>
  <c r="E772" i="51"/>
  <c r="D772" i="51"/>
  <c r="C752" i="51"/>
  <c r="E752" i="51"/>
  <c r="D752" i="51"/>
  <c r="C740" i="51"/>
  <c r="D740" i="51"/>
  <c r="E740" i="51"/>
  <c r="C720" i="51"/>
  <c r="D720" i="51"/>
  <c r="E720" i="51"/>
  <c r="E530" i="51"/>
  <c r="D530" i="51"/>
  <c r="C530" i="51"/>
  <c r="E514" i="51"/>
  <c r="D514" i="51"/>
  <c r="C514" i="51"/>
  <c r="E498" i="51"/>
  <c r="D498" i="51"/>
  <c r="C498" i="51"/>
  <c r="E482" i="51"/>
  <c r="D482" i="51"/>
  <c r="C482" i="51"/>
  <c r="E461" i="51"/>
  <c r="D461" i="51"/>
  <c r="C461" i="51"/>
  <c r="E429" i="51"/>
  <c r="D429" i="51"/>
  <c r="C429" i="51"/>
  <c r="E346" i="51"/>
  <c r="D346" i="51"/>
  <c r="C346" i="51"/>
  <c r="E304" i="51"/>
  <c r="C304" i="51"/>
  <c r="E266" i="51"/>
  <c r="D266" i="51"/>
  <c r="C266" i="51"/>
  <c r="D78" i="51"/>
  <c r="C78" i="51"/>
  <c r="D13" i="51"/>
  <c r="E13" i="51"/>
  <c r="C13" i="51"/>
  <c r="E412" i="51"/>
  <c r="C412" i="51"/>
  <c r="E374" i="51"/>
  <c r="C374" i="51"/>
  <c r="D374" i="51"/>
  <c r="E348" i="51"/>
  <c r="C348" i="51"/>
  <c r="E310" i="51"/>
  <c r="C310" i="51"/>
  <c r="D310" i="51"/>
  <c r="E284" i="51"/>
  <c r="C284" i="51"/>
  <c r="E226" i="51"/>
  <c r="C226" i="51"/>
  <c r="D226" i="51"/>
  <c r="E149" i="51"/>
  <c r="C149" i="51"/>
  <c r="D149" i="51"/>
  <c r="C119" i="51"/>
  <c r="D119" i="51"/>
  <c r="E119" i="51"/>
  <c r="D70" i="51"/>
  <c r="C70" i="51"/>
  <c r="D4" i="51"/>
  <c r="C4" i="51"/>
  <c r="E4" i="51"/>
  <c r="E384" i="51"/>
  <c r="C384" i="51"/>
  <c r="E320" i="51"/>
  <c r="C320" i="51"/>
  <c r="E238" i="51"/>
  <c r="D238" i="51"/>
  <c r="C238" i="51"/>
  <c r="E202" i="51"/>
  <c r="D202" i="51"/>
  <c r="C202" i="51"/>
  <c r="E157" i="51"/>
  <c r="D157" i="51"/>
  <c r="C157" i="51"/>
  <c r="C104" i="51"/>
  <c r="E104" i="51"/>
  <c r="D104" i="51"/>
  <c r="C94" i="51"/>
  <c r="D94" i="51"/>
  <c r="D57" i="51"/>
  <c r="C57" i="51"/>
  <c r="D45" i="51"/>
  <c r="C45" i="51"/>
  <c r="D35" i="51"/>
  <c r="E35" i="51"/>
  <c r="C35" i="51"/>
  <c r="D25" i="51"/>
  <c r="C25" i="51"/>
  <c r="D11" i="51"/>
  <c r="C11" i="51"/>
  <c r="E11" i="51"/>
  <c r="E477" i="51"/>
  <c r="D477" i="51"/>
  <c r="C477" i="51"/>
  <c r="D1179" i="51"/>
  <c r="C1179" i="51"/>
  <c r="E1179" i="51"/>
  <c r="D1211" i="51"/>
  <c r="C1211" i="51"/>
  <c r="E1211" i="51"/>
  <c r="D1243" i="51"/>
  <c r="C1243" i="51"/>
  <c r="E1243" i="51"/>
  <c r="D1275" i="51"/>
  <c r="C1275" i="51"/>
  <c r="E1275" i="51"/>
  <c r="D1328" i="51"/>
  <c r="E1328" i="51"/>
  <c r="C1328" i="51"/>
  <c r="D1392" i="51"/>
  <c r="E1392" i="51"/>
  <c r="C1392" i="51"/>
  <c r="C716" i="51"/>
  <c r="E716" i="51"/>
  <c r="D716" i="51"/>
  <c r="C952" i="51"/>
  <c r="E952" i="51"/>
  <c r="D952" i="51"/>
  <c r="D1327" i="51"/>
  <c r="E1327" i="51"/>
  <c r="C1327" i="51"/>
  <c r="D1391" i="51"/>
  <c r="E1391" i="51"/>
  <c r="C1391" i="51"/>
  <c r="E525" i="51"/>
  <c r="D525" i="51"/>
  <c r="C525" i="51"/>
  <c r="D1175" i="51"/>
  <c r="C1175" i="51"/>
  <c r="E1175" i="51"/>
  <c r="D1239" i="51"/>
  <c r="C1239" i="51"/>
  <c r="E1239" i="51"/>
  <c r="D1320" i="51"/>
  <c r="E1320" i="51"/>
  <c r="C1320" i="51"/>
  <c r="E2152" i="51"/>
  <c r="D2152" i="51"/>
  <c r="C2152" i="51"/>
  <c r="C980" i="51"/>
  <c r="E980" i="51"/>
  <c r="D980" i="51"/>
  <c r="C916" i="51"/>
  <c r="E916" i="51"/>
  <c r="D916" i="51"/>
  <c r="C852" i="51"/>
  <c r="E852" i="51"/>
  <c r="D852" i="51"/>
  <c r="C788" i="51"/>
  <c r="E788" i="51"/>
  <c r="D788" i="51"/>
  <c r="C724" i="51"/>
  <c r="E724" i="51"/>
  <c r="D724" i="51"/>
  <c r="C692" i="51"/>
  <c r="E692" i="51"/>
  <c r="D692" i="51"/>
  <c r="C628" i="51"/>
  <c r="E628" i="51"/>
  <c r="D628" i="51"/>
  <c r="C564" i="51"/>
  <c r="E564" i="51"/>
  <c r="D564" i="51"/>
  <c r="E230" i="51"/>
  <c r="D230" i="51"/>
  <c r="C230" i="51"/>
  <c r="E390" i="51"/>
  <c r="D390" i="51"/>
  <c r="C390" i="51"/>
  <c r="E360" i="51"/>
  <c r="C360" i="51"/>
  <c r="E165" i="51"/>
  <c r="D165" i="51"/>
  <c r="C165" i="51"/>
  <c r="E1157" i="51"/>
  <c r="D1157" i="51"/>
  <c r="C1157" i="51"/>
  <c r="E1153" i="51"/>
  <c r="D1153" i="51"/>
  <c r="C1153" i="51"/>
  <c r="E1149" i="51"/>
  <c r="D1149" i="51"/>
  <c r="C1149" i="51"/>
  <c r="E1145" i="51"/>
  <c r="D1145" i="51"/>
  <c r="C1145" i="51"/>
  <c r="E1141" i="51"/>
  <c r="D1141" i="51"/>
  <c r="C1141" i="51"/>
  <c r="E1137" i="51"/>
  <c r="D1137" i="51"/>
  <c r="C1137" i="51"/>
  <c r="E1133" i="51"/>
  <c r="D1133" i="51"/>
  <c r="C1133" i="51"/>
  <c r="E1129" i="51"/>
  <c r="D1129" i="51"/>
  <c r="C1129" i="51"/>
  <c r="E1125" i="51"/>
  <c r="D1125" i="51"/>
  <c r="C1125" i="51"/>
  <c r="E1121" i="51"/>
  <c r="D1121" i="51"/>
  <c r="C1121" i="51"/>
  <c r="E1117" i="51"/>
  <c r="D1117" i="51"/>
  <c r="C1117" i="51"/>
  <c r="E1113" i="51"/>
  <c r="D1113" i="51"/>
  <c r="C1113" i="51"/>
  <c r="E1109" i="51"/>
  <c r="D1109" i="51"/>
  <c r="C1109" i="51"/>
  <c r="E1105" i="51"/>
  <c r="D1105" i="51"/>
  <c r="C1105" i="51"/>
  <c r="E1101" i="51"/>
  <c r="D1101" i="51"/>
  <c r="C1101" i="51"/>
  <c r="E1097" i="51"/>
  <c r="D1097" i="51"/>
  <c r="C1097" i="51"/>
  <c r="E1093" i="51"/>
  <c r="D1093" i="51"/>
  <c r="C1093" i="51"/>
  <c r="E1089" i="51"/>
  <c r="D1089" i="51"/>
  <c r="C1089" i="51"/>
  <c r="E1085" i="51"/>
  <c r="D1085" i="51"/>
  <c r="C1085" i="51"/>
  <c r="E1081" i="51"/>
  <c r="D1081" i="51"/>
  <c r="C1081" i="51"/>
  <c r="E1077" i="51"/>
  <c r="D1077" i="51"/>
  <c r="C1077" i="51"/>
  <c r="E1073" i="51"/>
  <c r="D1073" i="51"/>
  <c r="C1073" i="51"/>
  <c r="E1069" i="51"/>
  <c r="D1069" i="51"/>
  <c r="C1069" i="51"/>
  <c r="E1065" i="51"/>
  <c r="D1065" i="51"/>
  <c r="C1065" i="51"/>
  <c r="E1061" i="51"/>
  <c r="D1061" i="51"/>
  <c r="C1061" i="51"/>
  <c r="E1057" i="51"/>
  <c r="D1057" i="51"/>
  <c r="C1057" i="51"/>
  <c r="E1053" i="51"/>
  <c r="D1053" i="51"/>
  <c r="C1053" i="51"/>
  <c r="E1049" i="51"/>
  <c r="D1049" i="51"/>
  <c r="C1049" i="51"/>
  <c r="E1045" i="51"/>
  <c r="D1045" i="51"/>
  <c r="C1045" i="51"/>
  <c r="E1041" i="51"/>
  <c r="D1041" i="51"/>
  <c r="C1041" i="51"/>
  <c r="C712" i="51"/>
  <c r="D712" i="51"/>
  <c r="E712" i="51"/>
  <c r="C699" i="51"/>
  <c r="E699" i="51"/>
  <c r="D699" i="51"/>
  <c r="C680" i="51"/>
  <c r="E680" i="51"/>
  <c r="D680" i="51"/>
  <c r="C667" i="51"/>
  <c r="D667" i="51"/>
  <c r="E667" i="51"/>
  <c r="C648" i="51"/>
  <c r="E648" i="51"/>
  <c r="D648" i="51"/>
  <c r="C635" i="51"/>
  <c r="E635" i="51"/>
  <c r="D635" i="51"/>
  <c r="C616" i="51"/>
  <c r="E616" i="51"/>
  <c r="D616" i="51"/>
  <c r="C603" i="51"/>
  <c r="E603" i="51"/>
  <c r="D603" i="51"/>
  <c r="C584" i="51"/>
  <c r="D584" i="51"/>
  <c r="E584" i="51"/>
  <c r="C571" i="51"/>
  <c r="E571" i="51"/>
  <c r="D571" i="51"/>
  <c r="C552" i="51"/>
  <c r="E552" i="51"/>
  <c r="D552" i="51"/>
  <c r="C539" i="51"/>
  <c r="D539" i="51"/>
  <c r="E539" i="51"/>
  <c r="E437" i="51"/>
  <c r="D437" i="51"/>
  <c r="C437" i="51"/>
  <c r="E402" i="51"/>
  <c r="D402" i="51"/>
  <c r="C402" i="51"/>
  <c r="E274" i="51"/>
  <c r="D274" i="51"/>
  <c r="C274" i="51"/>
  <c r="E242" i="51"/>
  <c r="D242" i="51"/>
  <c r="C242" i="51"/>
  <c r="E218" i="51"/>
  <c r="D218" i="51"/>
  <c r="C218" i="51"/>
  <c r="E146" i="51"/>
  <c r="D146" i="51"/>
  <c r="C146" i="51"/>
  <c r="C110" i="51"/>
  <c r="D110" i="51"/>
  <c r="C88" i="51"/>
  <c r="E88" i="51"/>
  <c r="D88" i="51"/>
  <c r="E414" i="51"/>
  <c r="C414" i="51"/>
  <c r="D414" i="51"/>
  <c r="E404" i="51"/>
  <c r="C404" i="51"/>
  <c r="E376" i="51"/>
  <c r="C376" i="51"/>
  <c r="E350" i="51"/>
  <c r="C350" i="51"/>
  <c r="D350" i="51"/>
  <c r="E340" i="51"/>
  <c r="C340" i="51"/>
  <c r="E312" i="51"/>
  <c r="C312" i="51"/>
  <c r="E286" i="51"/>
  <c r="C286" i="51"/>
  <c r="D286" i="51"/>
  <c r="E276" i="51"/>
  <c r="C276" i="51"/>
  <c r="E214" i="51"/>
  <c r="C214" i="51"/>
  <c r="D214" i="51"/>
  <c r="E154" i="51"/>
  <c r="C154" i="51"/>
  <c r="D154" i="51"/>
  <c r="C127" i="51"/>
  <c r="D127" i="51"/>
  <c r="E127" i="51"/>
  <c r="C100" i="51"/>
  <c r="D100" i="51"/>
  <c r="E100" i="51"/>
  <c r="D87" i="51"/>
  <c r="C87" i="51"/>
  <c r="E87" i="51"/>
  <c r="D75" i="51"/>
  <c r="C75" i="51"/>
  <c r="E75" i="51"/>
  <c r="D55" i="51"/>
  <c r="C55" i="51"/>
  <c r="E55" i="51"/>
  <c r="D39" i="51"/>
  <c r="C39" i="51"/>
  <c r="E39" i="51"/>
  <c r="D23" i="51"/>
  <c r="C23" i="51"/>
  <c r="E23" i="51"/>
  <c r="D8" i="51"/>
  <c r="C8" i="51"/>
  <c r="E8" i="51"/>
  <c r="E458" i="51"/>
  <c r="D458" i="51"/>
  <c r="C458" i="51"/>
  <c r="E442" i="51"/>
  <c r="D442" i="51"/>
  <c r="C442" i="51"/>
  <c r="E426" i="51"/>
  <c r="D426" i="51"/>
  <c r="C426" i="51"/>
  <c r="E386" i="51"/>
  <c r="D386" i="51"/>
  <c r="C386" i="51"/>
  <c r="E362" i="51"/>
  <c r="C362" i="51"/>
  <c r="D362" i="51"/>
  <c r="E322" i="51"/>
  <c r="D322" i="51"/>
  <c r="C322" i="51"/>
  <c r="E298" i="51"/>
  <c r="D298" i="51"/>
  <c r="C298" i="51"/>
  <c r="E258" i="51"/>
  <c r="D258" i="51"/>
  <c r="C258" i="51"/>
  <c r="E190" i="51"/>
  <c r="D190" i="51"/>
  <c r="C190" i="51"/>
  <c r="E162" i="51"/>
  <c r="D162" i="51"/>
  <c r="C162" i="51"/>
  <c r="C96" i="51"/>
  <c r="D96" i="51"/>
  <c r="E96" i="51"/>
  <c r="D74" i="51"/>
  <c r="E74" i="51"/>
  <c r="C74" i="51"/>
  <c r="D49" i="51"/>
  <c r="C49" i="51"/>
  <c r="D37" i="51"/>
  <c r="C37" i="51"/>
  <c r="D27" i="51"/>
  <c r="E27" i="51"/>
  <c r="C27" i="51"/>
  <c r="D15" i="51"/>
  <c r="E15" i="51"/>
  <c r="C15" i="51"/>
  <c r="C600" i="51"/>
  <c r="E600" i="51"/>
  <c r="D600" i="51"/>
  <c r="C879" i="51"/>
  <c r="E879" i="51"/>
  <c r="D1171" i="51"/>
  <c r="C1171" i="51"/>
  <c r="E1171" i="51"/>
  <c r="D1203" i="51"/>
  <c r="C1203" i="51"/>
  <c r="E1203" i="51"/>
  <c r="D1235" i="51"/>
  <c r="C1235" i="51"/>
  <c r="E1235" i="51"/>
  <c r="D1267" i="51"/>
  <c r="C1267" i="51"/>
  <c r="E1267" i="51"/>
  <c r="D1312" i="51"/>
  <c r="E1312" i="51"/>
  <c r="C1312" i="51"/>
  <c r="D1376" i="51"/>
  <c r="E1376" i="51"/>
  <c r="C1376" i="51"/>
  <c r="D1311" i="51"/>
  <c r="E1311" i="51"/>
  <c r="C1311" i="51"/>
  <c r="D1375" i="51"/>
  <c r="E1375" i="51"/>
  <c r="C1375" i="51"/>
  <c r="D1223" i="51"/>
  <c r="C1223" i="51"/>
  <c r="E1223" i="51"/>
  <c r="D1287" i="51"/>
  <c r="C1287" i="51"/>
  <c r="E1287" i="51"/>
  <c r="D1400" i="51"/>
  <c r="E1400" i="51"/>
  <c r="C1400" i="51"/>
  <c r="C704" i="51"/>
  <c r="D704" i="51"/>
  <c r="E704" i="51"/>
  <c r="C691" i="51"/>
  <c r="D691" i="51"/>
  <c r="E691" i="51"/>
  <c r="C672" i="51"/>
  <c r="D672" i="51"/>
  <c r="E672" i="51"/>
  <c r="C659" i="51"/>
  <c r="D659" i="51"/>
  <c r="E659" i="51"/>
  <c r="C640" i="51"/>
  <c r="D640" i="51"/>
  <c r="E640" i="51"/>
  <c r="C627" i="51"/>
  <c r="D627" i="51"/>
  <c r="E627" i="51"/>
  <c r="C608" i="51"/>
  <c r="D608" i="51"/>
  <c r="E608" i="51"/>
  <c r="C595" i="51"/>
  <c r="D595" i="51"/>
  <c r="E595" i="51"/>
  <c r="C576" i="51"/>
  <c r="D576" i="51"/>
  <c r="E576" i="51"/>
  <c r="C563" i="51"/>
  <c r="D563" i="51"/>
  <c r="E563" i="51"/>
  <c r="C544" i="51"/>
  <c r="D544" i="51"/>
  <c r="E544" i="51"/>
  <c r="C531" i="51"/>
  <c r="D531" i="51"/>
  <c r="E531" i="51"/>
  <c r="E420" i="51"/>
  <c r="C420" i="51"/>
  <c r="E398" i="51"/>
  <c r="D398" i="51"/>
  <c r="C398" i="51"/>
  <c r="E364" i="51"/>
  <c r="C364" i="51"/>
  <c r="E292" i="51"/>
  <c r="C292" i="51"/>
  <c r="E270" i="51"/>
  <c r="D270" i="51"/>
  <c r="C270" i="51"/>
  <c r="E198" i="51"/>
  <c r="D198" i="51"/>
  <c r="C198" i="51"/>
  <c r="C106" i="51"/>
  <c r="D106" i="51"/>
  <c r="D71" i="51"/>
  <c r="E71" i="51"/>
  <c r="C71" i="51"/>
  <c r="E1158" i="51"/>
  <c r="C1158" i="51"/>
  <c r="D1158" i="51"/>
  <c r="E1154" i="51"/>
  <c r="C1154" i="51"/>
  <c r="D1154" i="51"/>
  <c r="E1150" i="51"/>
  <c r="C1150" i="51"/>
  <c r="D1150" i="51"/>
  <c r="E1146" i="51"/>
  <c r="C1146" i="51"/>
  <c r="D1146" i="51"/>
  <c r="E1142" i="51"/>
  <c r="C1142" i="51"/>
  <c r="D1142" i="51"/>
  <c r="E1138" i="51"/>
  <c r="C1138" i="51"/>
  <c r="D1138" i="51"/>
  <c r="E1134" i="51"/>
  <c r="C1134" i="51"/>
  <c r="D1134" i="51"/>
  <c r="E1130" i="51"/>
  <c r="C1130" i="51"/>
  <c r="D1130" i="51"/>
  <c r="E1126" i="51"/>
  <c r="C1126" i="51"/>
  <c r="D1126" i="51"/>
  <c r="E1122" i="51"/>
  <c r="C1122" i="51"/>
  <c r="D1122" i="51"/>
  <c r="E1118" i="51"/>
  <c r="C1118" i="51"/>
  <c r="D1118" i="51"/>
  <c r="E1114" i="51"/>
  <c r="C1114" i="51"/>
  <c r="D1114" i="51"/>
  <c r="E1110" i="51"/>
  <c r="C1110" i="51"/>
  <c r="D1110" i="51"/>
  <c r="E1106" i="51"/>
  <c r="C1106" i="51"/>
  <c r="D1106" i="51"/>
  <c r="E1102" i="51"/>
  <c r="C1102" i="51"/>
  <c r="D1102" i="51"/>
  <c r="E1098" i="51"/>
  <c r="C1098" i="51"/>
  <c r="D1098" i="51"/>
  <c r="E1094" i="51"/>
  <c r="C1094" i="51"/>
  <c r="D1094" i="51"/>
  <c r="E1090" i="51"/>
  <c r="C1090" i="51"/>
  <c r="D1090" i="51"/>
  <c r="E1086" i="51"/>
  <c r="C1086" i="51"/>
  <c r="D1086" i="51"/>
  <c r="E1082" i="51"/>
  <c r="C1082" i="51"/>
  <c r="D1082" i="51"/>
  <c r="E1078" i="51"/>
  <c r="C1078" i="51"/>
  <c r="D1078" i="51"/>
  <c r="E1074" i="51"/>
  <c r="C1074" i="51"/>
  <c r="D1074" i="51"/>
  <c r="E1070" i="51"/>
  <c r="C1070" i="51"/>
  <c r="D1070" i="51"/>
  <c r="E1066" i="51"/>
  <c r="C1066" i="51"/>
  <c r="D1066" i="51"/>
  <c r="E1062" i="51"/>
  <c r="C1062" i="51"/>
  <c r="D1062" i="51"/>
  <c r="E1058" i="51"/>
  <c r="C1058" i="51"/>
  <c r="D1058" i="51"/>
  <c r="E1054" i="51"/>
  <c r="C1054" i="51"/>
  <c r="D1054" i="51"/>
  <c r="E1050" i="51"/>
  <c r="C1050" i="51"/>
  <c r="D1050" i="51"/>
  <c r="E1046" i="51"/>
  <c r="C1046" i="51"/>
  <c r="D1046" i="51"/>
  <c r="E1042" i="51"/>
  <c r="C1042" i="51"/>
  <c r="D1042" i="51"/>
  <c r="C703" i="51"/>
  <c r="E703" i="51"/>
  <c r="D703" i="51"/>
  <c r="C671" i="51"/>
  <c r="E671" i="51"/>
  <c r="D671" i="51"/>
  <c r="C639" i="51"/>
  <c r="E639" i="51"/>
  <c r="D639" i="51"/>
  <c r="C607" i="51"/>
  <c r="D607" i="51"/>
  <c r="E607" i="51"/>
  <c r="C575" i="51"/>
  <c r="E575" i="51"/>
  <c r="D575" i="51"/>
  <c r="C543" i="51"/>
  <c r="E543" i="51"/>
  <c r="D543" i="51"/>
  <c r="E522" i="51"/>
  <c r="D522" i="51"/>
  <c r="C522" i="51"/>
  <c r="E506" i="51"/>
  <c r="D506" i="51"/>
  <c r="C506" i="51"/>
  <c r="E490" i="51"/>
  <c r="D490" i="51"/>
  <c r="C490" i="51"/>
  <c r="E474" i="51"/>
  <c r="D474" i="51"/>
  <c r="C474" i="51"/>
  <c r="E445" i="51"/>
  <c r="D445" i="51"/>
  <c r="C445" i="51"/>
  <c r="E410" i="51"/>
  <c r="D410" i="51"/>
  <c r="C410" i="51"/>
  <c r="E368" i="51"/>
  <c r="C368" i="51"/>
  <c r="E282" i="51"/>
  <c r="D282" i="51"/>
  <c r="C282" i="51"/>
  <c r="E194" i="51"/>
  <c r="D194" i="51"/>
  <c r="C194" i="51"/>
  <c r="E150" i="51"/>
  <c r="D150" i="51"/>
  <c r="C150" i="51"/>
  <c r="D58" i="51"/>
  <c r="E58" i="51"/>
  <c r="C58" i="51"/>
  <c r="E406" i="51"/>
  <c r="C406" i="51"/>
  <c r="D406" i="51"/>
  <c r="E380" i="51"/>
  <c r="C380" i="51"/>
  <c r="E342" i="51"/>
  <c r="C342" i="51"/>
  <c r="D342" i="51"/>
  <c r="E316" i="51"/>
  <c r="C316" i="51"/>
  <c r="E278" i="51"/>
  <c r="C278" i="51"/>
  <c r="D278" i="51"/>
  <c r="E262" i="51"/>
  <c r="C262" i="51"/>
  <c r="D262" i="51"/>
  <c r="E250" i="51"/>
  <c r="C250" i="51"/>
  <c r="D250" i="51"/>
  <c r="C135" i="51"/>
  <c r="D135" i="51"/>
  <c r="E135" i="51"/>
  <c r="C90" i="51"/>
  <c r="D90" i="51"/>
  <c r="D12" i="51"/>
  <c r="C12" i="51"/>
  <c r="E12" i="51"/>
  <c r="E416" i="51"/>
  <c r="C416" i="51"/>
  <c r="E352" i="51"/>
  <c r="C352" i="51"/>
  <c r="E288" i="51"/>
  <c r="C288" i="51"/>
  <c r="E246" i="51"/>
  <c r="D246" i="51"/>
  <c r="C246" i="51"/>
  <c r="E178" i="51"/>
  <c r="D178" i="51"/>
  <c r="C178" i="51"/>
  <c r="C98" i="51"/>
  <c r="D98" i="51"/>
  <c r="D62" i="51"/>
  <c r="C62" i="51"/>
  <c r="D51" i="51"/>
  <c r="E51" i="51"/>
  <c r="C51" i="51"/>
  <c r="D41" i="51"/>
  <c r="C41" i="51"/>
  <c r="D29" i="51"/>
  <c r="C29" i="51"/>
  <c r="D19" i="51"/>
  <c r="E19" i="51"/>
  <c r="C19" i="51"/>
  <c r="D3" i="51"/>
  <c r="E3" i="51"/>
  <c r="C3" i="51"/>
  <c r="C800" i="51"/>
  <c r="E800" i="51"/>
  <c r="D800" i="51"/>
  <c r="D1163" i="51"/>
  <c r="C1163" i="51"/>
  <c r="E1163" i="51"/>
  <c r="D1195" i="51"/>
  <c r="C1195" i="51"/>
  <c r="E1195" i="51"/>
  <c r="D1227" i="51"/>
  <c r="C1227" i="51"/>
  <c r="E1227" i="51"/>
  <c r="D1259" i="51"/>
  <c r="C1259" i="51"/>
  <c r="E1259" i="51"/>
  <c r="D1296" i="51"/>
  <c r="E1296" i="51"/>
  <c r="C1296" i="51"/>
  <c r="D1360" i="51"/>
  <c r="E1360" i="51"/>
  <c r="C1360" i="51"/>
  <c r="C656" i="51"/>
  <c r="E656" i="51"/>
  <c r="D656" i="51"/>
  <c r="D1295" i="51"/>
  <c r="E1295" i="51"/>
  <c r="C1295" i="51"/>
  <c r="D1359" i="51"/>
  <c r="E1359" i="51"/>
  <c r="C1359" i="51"/>
  <c r="E2153" i="51"/>
  <c r="D2153" i="51"/>
  <c r="C2153" i="51"/>
  <c r="D1207" i="51"/>
  <c r="C1207" i="51"/>
  <c r="E1207" i="51"/>
  <c r="D1271" i="51"/>
  <c r="C1271" i="51"/>
  <c r="E1271" i="51"/>
  <c r="D1368" i="51"/>
  <c r="E1368" i="51"/>
  <c r="C1368" i="51"/>
  <c r="C983" i="51"/>
  <c r="E983" i="51"/>
  <c r="C951" i="51"/>
  <c r="E951" i="51"/>
  <c r="C919" i="51"/>
  <c r="E919" i="51"/>
  <c r="C887" i="51"/>
  <c r="E887" i="51"/>
  <c r="C855" i="51"/>
  <c r="E855" i="51"/>
  <c r="C823" i="51"/>
  <c r="E823" i="51"/>
  <c r="C791" i="51"/>
  <c r="E791" i="51"/>
  <c r="C759" i="51"/>
  <c r="E759" i="51"/>
  <c r="C727" i="51"/>
  <c r="E727" i="51"/>
  <c r="C695" i="51"/>
  <c r="D695" i="51"/>
  <c r="E695" i="51"/>
  <c r="C663" i="51"/>
  <c r="D663" i="51"/>
  <c r="E663" i="51"/>
  <c r="C631" i="51"/>
  <c r="D631" i="51"/>
  <c r="E631" i="51"/>
  <c r="C599" i="51"/>
  <c r="D599" i="51"/>
  <c r="E599" i="51"/>
  <c r="C567" i="51"/>
  <c r="D567" i="51"/>
  <c r="E567" i="51"/>
  <c r="C535" i="51"/>
  <c r="D535" i="51"/>
  <c r="E535" i="51"/>
  <c r="E326" i="51"/>
  <c r="D326" i="51"/>
  <c r="C326" i="51"/>
  <c r="E296" i="51"/>
  <c r="C296" i="51"/>
  <c r="E142" i="51"/>
  <c r="D142" i="51"/>
  <c r="C142" i="51"/>
  <c r="D10" i="51"/>
  <c r="E10" i="51"/>
  <c r="C10" i="51"/>
  <c r="E1155" i="51"/>
  <c r="D1155" i="51"/>
  <c r="C1155" i="51"/>
  <c r="E1151" i="51"/>
  <c r="D1151" i="51"/>
  <c r="C1151" i="51"/>
  <c r="E1147" i="51"/>
  <c r="D1147" i="51"/>
  <c r="C1147" i="51"/>
  <c r="E1143" i="51"/>
  <c r="D1143" i="51"/>
  <c r="C1143" i="51"/>
  <c r="E1139" i="51"/>
  <c r="D1139" i="51"/>
  <c r="C1139" i="51"/>
  <c r="E1135" i="51"/>
  <c r="D1135" i="51"/>
  <c r="C1135" i="51"/>
  <c r="E1131" i="51"/>
  <c r="D1131" i="51"/>
  <c r="C1131" i="51"/>
  <c r="E1127" i="51"/>
  <c r="D1127" i="51"/>
  <c r="C1127" i="51"/>
  <c r="E1123" i="51"/>
  <c r="D1123" i="51"/>
  <c r="C1123" i="51"/>
  <c r="E1119" i="51"/>
  <c r="D1119" i="51"/>
  <c r="C1119" i="51"/>
  <c r="E1115" i="51"/>
  <c r="D1115" i="51"/>
  <c r="C1115" i="51"/>
  <c r="E1111" i="51"/>
  <c r="D1111" i="51"/>
  <c r="C1111" i="51"/>
  <c r="E1107" i="51"/>
  <c r="D1107" i="51"/>
  <c r="C1107" i="51"/>
  <c r="E1103" i="51"/>
  <c r="D1103" i="51"/>
  <c r="C1103" i="51"/>
  <c r="E1099" i="51"/>
  <c r="D1099" i="51"/>
  <c r="C1099" i="51"/>
  <c r="E1095" i="51"/>
  <c r="D1095" i="51"/>
  <c r="C1095" i="51"/>
  <c r="E1091" i="51"/>
  <c r="D1091" i="51"/>
  <c r="C1091" i="51"/>
  <c r="E1087" i="51"/>
  <c r="D1087" i="51"/>
  <c r="C1087" i="51"/>
  <c r="E1083" i="51"/>
  <c r="D1083" i="51"/>
  <c r="C1083" i="51"/>
  <c r="E1079" i="51"/>
  <c r="D1079" i="51"/>
  <c r="C1079" i="51"/>
  <c r="E1075" i="51"/>
  <c r="D1075" i="51"/>
  <c r="C1075" i="51"/>
  <c r="E1071" i="51"/>
  <c r="D1071" i="51"/>
  <c r="C1071" i="51"/>
  <c r="E1067" i="51"/>
  <c r="D1067" i="51"/>
  <c r="C1067" i="51"/>
  <c r="E1063" i="51"/>
  <c r="D1063" i="51"/>
  <c r="C1063" i="51"/>
  <c r="E1059" i="51"/>
  <c r="D1059" i="51"/>
  <c r="C1059" i="51"/>
  <c r="E1055" i="51"/>
  <c r="D1055" i="51"/>
  <c r="C1055" i="51"/>
  <c r="E1051" i="51"/>
  <c r="D1051" i="51"/>
  <c r="C1051" i="51"/>
  <c r="E1047" i="51"/>
  <c r="D1047" i="51"/>
  <c r="C1047" i="51"/>
  <c r="E1043" i="51"/>
  <c r="D1043" i="51"/>
  <c r="C1043" i="51"/>
  <c r="C1023" i="51"/>
  <c r="E1023" i="51"/>
  <c r="C991" i="51"/>
  <c r="E991" i="51"/>
  <c r="C959" i="51"/>
  <c r="E959" i="51"/>
  <c r="C927" i="51"/>
  <c r="E927" i="51"/>
  <c r="C895" i="51"/>
  <c r="E895" i="51"/>
  <c r="C863" i="51"/>
  <c r="E863" i="51"/>
  <c r="C831" i="51"/>
  <c r="E831" i="51"/>
  <c r="C799" i="51"/>
  <c r="E799" i="51"/>
  <c r="C767" i="51"/>
  <c r="E767" i="51"/>
  <c r="C735" i="51"/>
  <c r="E735" i="51"/>
  <c r="C708" i="51"/>
  <c r="E708" i="51"/>
  <c r="D708" i="51"/>
  <c r="C676" i="51"/>
  <c r="E676" i="51"/>
  <c r="D676" i="51"/>
  <c r="C644" i="51"/>
  <c r="D644" i="51"/>
  <c r="E644" i="51"/>
  <c r="C612" i="51"/>
  <c r="E612" i="51"/>
  <c r="D612" i="51"/>
  <c r="C580" i="51"/>
  <c r="E580" i="51"/>
  <c r="D580" i="51"/>
  <c r="C548" i="51"/>
  <c r="E548" i="51"/>
  <c r="D548" i="51"/>
  <c r="E453" i="51"/>
  <c r="D453" i="51"/>
  <c r="C453" i="51"/>
  <c r="E338" i="51"/>
  <c r="D338" i="51"/>
  <c r="C338" i="51"/>
  <c r="E174" i="51"/>
  <c r="D174" i="51"/>
  <c r="C174" i="51"/>
  <c r="D5" i="51"/>
  <c r="E5" i="51"/>
  <c r="C5" i="51"/>
  <c r="E408" i="51"/>
  <c r="C408" i="51"/>
  <c r="E382" i="51"/>
  <c r="C382" i="51"/>
  <c r="D382" i="51"/>
  <c r="E372" i="51"/>
  <c r="C372" i="51"/>
  <c r="E344" i="51"/>
  <c r="C344" i="51"/>
  <c r="E318" i="51"/>
  <c r="C318" i="51"/>
  <c r="D318" i="51"/>
  <c r="E308" i="51"/>
  <c r="C308" i="51"/>
  <c r="E280" i="51"/>
  <c r="C280" i="51"/>
  <c r="E206" i="51"/>
  <c r="C206" i="51"/>
  <c r="D206" i="51"/>
  <c r="E170" i="51"/>
  <c r="C170" i="51"/>
  <c r="D170" i="51"/>
  <c r="E158" i="51"/>
  <c r="C158" i="51"/>
  <c r="D158" i="51"/>
  <c r="E145" i="51"/>
  <c r="C145" i="51"/>
  <c r="D145" i="51"/>
  <c r="C92" i="51"/>
  <c r="D92" i="51"/>
  <c r="E92" i="51"/>
  <c r="D82" i="51"/>
  <c r="C82" i="51"/>
  <c r="E82" i="51"/>
  <c r="D47" i="51"/>
  <c r="C47" i="51"/>
  <c r="E47" i="51"/>
  <c r="D31" i="51"/>
  <c r="C31" i="51"/>
  <c r="E31" i="51"/>
  <c r="D16" i="51"/>
  <c r="C16" i="51"/>
  <c r="E16" i="51"/>
  <c r="E466" i="51"/>
  <c r="D466" i="51"/>
  <c r="C466" i="51"/>
  <c r="E450" i="51"/>
  <c r="D450" i="51"/>
  <c r="C450" i="51"/>
  <c r="E434" i="51"/>
  <c r="D434" i="51"/>
  <c r="C434" i="51"/>
  <c r="E418" i="51"/>
  <c r="D418" i="51"/>
  <c r="C418" i="51"/>
  <c r="E394" i="51"/>
  <c r="D394" i="51"/>
  <c r="C394" i="51"/>
  <c r="E354" i="51"/>
  <c r="D354" i="51"/>
  <c r="C354" i="51"/>
  <c r="E330" i="51"/>
  <c r="D330" i="51"/>
  <c r="C330" i="51"/>
  <c r="E290" i="51"/>
  <c r="D290" i="51"/>
  <c r="C290" i="51"/>
  <c r="E166" i="51"/>
  <c r="D166" i="51"/>
  <c r="C166" i="51"/>
  <c r="E153" i="51"/>
  <c r="D153" i="51"/>
  <c r="C153" i="51"/>
  <c r="C102" i="51"/>
  <c r="D102" i="51"/>
  <c r="D79" i="51"/>
  <c r="E79" i="51"/>
  <c r="C79" i="51"/>
  <c r="D67" i="51"/>
  <c r="E67" i="51"/>
  <c r="C67" i="51"/>
  <c r="D53" i="51"/>
  <c r="C53" i="51"/>
  <c r="D43" i="51"/>
  <c r="E43" i="51"/>
  <c r="C43" i="51"/>
  <c r="D33" i="51"/>
  <c r="C33" i="51"/>
  <c r="D21" i="51"/>
  <c r="C21" i="51"/>
  <c r="D7" i="51"/>
  <c r="E7" i="51"/>
  <c r="C7" i="51"/>
  <c r="E509" i="51"/>
  <c r="D509" i="51"/>
  <c r="C509" i="51"/>
  <c r="C660" i="51"/>
  <c r="E660" i="51"/>
  <c r="D660" i="51"/>
  <c r="D1187" i="51"/>
  <c r="C1187" i="51"/>
  <c r="E1187" i="51"/>
  <c r="D1219" i="51"/>
  <c r="C1219" i="51"/>
  <c r="E1219" i="51"/>
  <c r="D1251" i="51"/>
  <c r="C1251" i="51"/>
  <c r="E1251" i="51"/>
  <c r="D1283" i="51"/>
  <c r="C1283" i="51"/>
  <c r="E1283" i="51"/>
  <c r="D1344" i="51"/>
  <c r="E1344" i="51"/>
  <c r="C1344" i="51"/>
  <c r="D1408" i="51"/>
  <c r="E1408" i="51"/>
  <c r="C1408" i="51"/>
  <c r="E294" i="51"/>
  <c r="D294" i="51"/>
  <c r="C294" i="51"/>
  <c r="C1031" i="51"/>
  <c r="E1031" i="51"/>
  <c r="D1343" i="51"/>
  <c r="E1343" i="51"/>
  <c r="C1343" i="51"/>
  <c r="D1407" i="51"/>
  <c r="E1407" i="51"/>
  <c r="C1407" i="51"/>
  <c r="D1191" i="51"/>
  <c r="C1191" i="51"/>
  <c r="E1191" i="51"/>
  <c r="D1255" i="51"/>
  <c r="C1255" i="51"/>
  <c r="E1255" i="51"/>
  <c r="D1352" i="51"/>
  <c r="E1352" i="51"/>
  <c r="C1352" i="51"/>
  <c r="E641" i="55"/>
  <c r="P641" i="55"/>
  <c r="E640" i="55"/>
  <c r="P640" i="55"/>
  <c r="E639" i="55"/>
  <c r="P639" i="55"/>
  <c r="E638" i="55"/>
  <c r="E635" i="55"/>
  <c r="P635" i="55"/>
  <c r="E634" i="55"/>
  <c r="P634" i="55"/>
  <c r="E633" i="55"/>
  <c r="P633" i="55"/>
  <c r="E632" i="55"/>
  <c r="P632" i="55"/>
  <c r="E631" i="55"/>
  <c r="P631" i="55"/>
  <c r="E630" i="55"/>
  <c r="P630" i="55"/>
  <c r="E629" i="55"/>
  <c r="P629" i="55"/>
  <c r="E628" i="55"/>
  <c r="P628" i="55"/>
  <c r="E627" i="55"/>
  <c r="E626" i="55"/>
  <c r="P626" i="55"/>
  <c r="E625" i="55"/>
  <c r="P625" i="55"/>
  <c r="E624" i="55"/>
  <c r="P624" i="55"/>
  <c r="E623" i="55"/>
  <c r="P623" i="55"/>
  <c r="E622" i="55"/>
  <c r="P622" i="55"/>
  <c r="E621" i="55"/>
  <c r="P621" i="55"/>
  <c r="E620" i="55"/>
  <c r="E617" i="55"/>
  <c r="P617" i="55"/>
  <c r="E616" i="55"/>
  <c r="P616" i="55"/>
  <c r="E615" i="55"/>
  <c r="P615" i="55"/>
  <c r="E614" i="55"/>
  <c r="P614" i="55"/>
  <c r="E613" i="55"/>
  <c r="P613" i="55"/>
  <c r="E612" i="55"/>
  <c r="P612" i="55"/>
  <c r="E611" i="55"/>
  <c r="P611" i="55"/>
  <c r="E610" i="55"/>
  <c r="P610" i="55"/>
  <c r="E609" i="55"/>
  <c r="E608" i="55"/>
  <c r="P608" i="55"/>
  <c r="E605" i="55"/>
  <c r="P605" i="55"/>
  <c r="E604" i="55"/>
  <c r="P604" i="55"/>
  <c r="E603" i="55"/>
  <c r="P603" i="55"/>
  <c r="E602" i="55"/>
  <c r="P602" i="55"/>
  <c r="E601" i="55"/>
  <c r="P601" i="55"/>
  <c r="E600" i="55"/>
  <c r="E599" i="55"/>
  <c r="P599" i="55"/>
  <c r="E598" i="55"/>
  <c r="P598" i="55"/>
  <c r="E597" i="55"/>
  <c r="P597" i="55"/>
  <c r="E596" i="55"/>
  <c r="P596" i="55"/>
  <c r="E595" i="55"/>
  <c r="P595" i="55"/>
  <c r="E594" i="55"/>
  <c r="P594" i="55"/>
  <c r="E593" i="55"/>
  <c r="P593" i="55"/>
  <c r="E592" i="55"/>
  <c r="P592" i="55"/>
  <c r="E591" i="55"/>
  <c r="E588" i="55"/>
  <c r="P588" i="55"/>
  <c r="E587" i="55"/>
  <c r="P587" i="55"/>
  <c r="E586" i="55"/>
  <c r="P586" i="55"/>
  <c r="E585" i="55"/>
  <c r="P585" i="55"/>
  <c r="E584" i="55"/>
  <c r="P584" i="55"/>
  <c r="E583" i="55"/>
  <c r="P583" i="55"/>
  <c r="E582" i="55"/>
  <c r="E581" i="55"/>
  <c r="P581" i="55"/>
  <c r="E580" i="55"/>
  <c r="P580" i="55"/>
  <c r="E579" i="55"/>
  <c r="P579" i="55"/>
  <c r="E578" i="55"/>
  <c r="P578" i="55"/>
  <c r="E577" i="55"/>
  <c r="P577" i="55"/>
  <c r="E576" i="55"/>
  <c r="P576" i="55"/>
  <c r="E575" i="55"/>
  <c r="P575" i="55"/>
  <c r="E572" i="55"/>
  <c r="P572" i="55"/>
  <c r="E571" i="55"/>
  <c r="E570" i="55"/>
  <c r="P570" i="55"/>
  <c r="E567" i="55"/>
  <c r="P567" i="55"/>
  <c r="E566" i="55"/>
  <c r="P566" i="55"/>
  <c r="E565" i="55"/>
  <c r="P565" i="55"/>
  <c r="E564" i="55"/>
  <c r="P564" i="55"/>
  <c r="E561" i="55"/>
  <c r="P561" i="55"/>
  <c r="E560" i="55"/>
  <c r="E559" i="55"/>
  <c r="P559" i="55"/>
  <c r="E558" i="55"/>
  <c r="P558" i="55"/>
  <c r="E555" i="55"/>
  <c r="P555" i="55"/>
  <c r="E554" i="55"/>
  <c r="P554" i="55"/>
  <c r="E553" i="55"/>
  <c r="P553" i="55"/>
  <c r="E552" i="55"/>
  <c r="P552" i="55"/>
  <c r="E551" i="55"/>
  <c r="P551" i="55"/>
  <c r="E550" i="55"/>
  <c r="P550" i="55"/>
  <c r="E549" i="55"/>
  <c r="E546" i="55"/>
  <c r="P546" i="55"/>
  <c r="E545" i="55"/>
  <c r="P545" i="55"/>
  <c r="E544" i="55"/>
  <c r="P544" i="55"/>
  <c r="E543" i="55"/>
  <c r="P543" i="55"/>
  <c r="E542" i="55"/>
  <c r="P542" i="55"/>
  <c r="E541" i="55"/>
  <c r="P541" i="55"/>
  <c r="E540" i="55"/>
  <c r="E539" i="55"/>
  <c r="P539" i="55"/>
  <c r="E538" i="55"/>
  <c r="P538" i="55"/>
  <c r="E537" i="55"/>
  <c r="P537" i="55"/>
  <c r="E536" i="55"/>
  <c r="P536" i="55"/>
  <c r="E535" i="55"/>
  <c r="P535" i="55"/>
  <c r="E534" i="55"/>
  <c r="P534" i="55"/>
  <c r="E531" i="55"/>
  <c r="P531" i="55"/>
  <c r="E528" i="55"/>
  <c r="P528" i="55"/>
  <c r="E525" i="55"/>
  <c r="E522" i="55"/>
  <c r="P522" i="55"/>
  <c r="E519" i="55"/>
  <c r="P519" i="55"/>
  <c r="E518" i="55"/>
  <c r="P518" i="55"/>
  <c r="E517" i="55"/>
  <c r="P517" i="55"/>
  <c r="E516" i="55"/>
  <c r="P516" i="55"/>
  <c r="E515" i="55"/>
  <c r="P515" i="55"/>
  <c r="E514" i="55"/>
  <c r="E513" i="55"/>
  <c r="P513" i="55"/>
  <c r="E512" i="55"/>
  <c r="P512" i="55"/>
  <c r="E511" i="55"/>
  <c r="P511" i="55"/>
  <c r="E510" i="55"/>
  <c r="P510" i="55"/>
  <c r="E507" i="55"/>
  <c r="P507" i="55"/>
  <c r="E506" i="55"/>
  <c r="P506" i="55"/>
  <c r="E505" i="55"/>
  <c r="E502" i="55"/>
  <c r="P502" i="55"/>
  <c r="E501" i="55"/>
  <c r="E500" i="55"/>
  <c r="P500" i="55"/>
  <c r="E499" i="55"/>
  <c r="P499" i="55"/>
  <c r="E498" i="55"/>
  <c r="E495" i="55"/>
  <c r="P495" i="55"/>
  <c r="E494" i="55"/>
  <c r="P494" i="55"/>
  <c r="E493" i="55"/>
  <c r="P493" i="55"/>
  <c r="E492" i="55"/>
  <c r="E489" i="55"/>
  <c r="P489" i="55"/>
  <c r="E488" i="55"/>
  <c r="P488" i="55"/>
  <c r="E487" i="55"/>
  <c r="E484" i="55"/>
  <c r="P484" i="55"/>
  <c r="E483" i="55"/>
  <c r="P483" i="55"/>
  <c r="E482" i="55"/>
  <c r="P482" i="55"/>
  <c r="E481" i="55"/>
  <c r="P481" i="55"/>
  <c r="E480" i="55"/>
  <c r="P480" i="55"/>
  <c r="E479" i="55"/>
  <c r="E478" i="55"/>
  <c r="P478" i="55"/>
  <c r="E477" i="55"/>
  <c r="P477" i="55"/>
  <c r="E476" i="55"/>
  <c r="P476" i="55"/>
  <c r="E475" i="55"/>
  <c r="P475" i="55"/>
  <c r="E474" i="55"/>
  <c r="P474" i="55"/>
  <c r="E471" i="55"/>
  <c r="P471" i="55"/>
  <c r="E468" i="55"/>
  <c r="E465" i="55"/>
  <c r="P465" i="55"/>
  <c r="E462" i="55"/>
  <c r="P462" i="55"/>
  <c r="E459" i="55"/>
  <c r="P459" i="55"/>
  <c r="E458" i="55"/>
  <c r="P458" i="55"/>
  <c r="E455" i="55"/>
  <c r="P455" i="55"/>
  <c r="E454" i="55"/>
  <c r="P454" i="55"/>
  <c r="E453" i="55"/>
  <c r="P453" i="55"/>
  <c r="E452" i="55"/>
  <c r="P452" i="55"/>
  <c r="E451" i="55"/>
  <c r="E448" i="55"/>
  <c r="P448" i="55"/>
  <c r="E447" i="55"/>
  <c r="P447" i="55"/>
  <c r="E446" i="55"/>
  <c r="P446" i="55"/>
  <c r="E445" i="55"/>
  <c r="P445" i="55"/>
  <c r="E444" i="55"/>
  <c r="P444" i="55"/>
  <c r="E441" i="55"/>
  <c r="P441" i="55"/>
  <c r="E440" i="55"/>
  <c r="E439" i="55"/>
  <c r="P439" i="55"/>
  <c r="E438" i="55"/>
  <c r="P438" i="55"/>
  <c r="E437" i="55"/>
  <c r="P437" i="55"/>
  <c r="E436" i="55"/>
  <c r="P436" i="55"/>
  <c r="E435" i="55"/>
  <c r="P435" i="55"/>
  <c r="E434" i="55"/>
  <c r="P434" i="55"/>
  <c r="E433" i="55"/>
  <c r="P433" i="55"/>
  <c r="E432" i="55"/>
  <c r="P432" i="55"/>
  <c r="E429" i="55"/>
  <c r="E428" i="55"/>
  <c r="P428" i="55"/>
  <c r="E427" i="55"/>
  <c r="P427" i="55"/>
  <c r="E426" i="55"/>
  <c r="E425" i="55"/>
  <c r="P425" i="55"/>
  <c r="E422" i="55"/>
  <c r="P422" i="55"/>
  <c r="E421" i="55"/>
  <c r="P421" i="55"/>
  <c r="E420" i="55"/>
  <c r="E419" i="55"/>
  <c r="P419" i="55"/>
  <c r="E418" i="55"/>
  <c r="P418" i="55"/>
  <c r="E417" i="55"/>
  <c r="P417" i="55"/>
  <c r="E416" i="55"/>
  <c r="P416" i="55"/>
  <c r="E415" i="55"/>
  <c r="P415" i="55"/>
  <c r="E414" i="55"/>
  <c r="P414" i="55"/>
  <c r="E413" i="55"/>
  <c r="P413" i="55"/>
  <c r="E412" i="55"/>
  <c r="P412" i="55"/>
  <c r="E411" i="55"/>
  <c r="E410" i="55"/>
  <c r="P410" i="55"/>
  <c r="E407" i="55"/>
  <c r="P407" i="55"/>
  <c r="E406" i="55"/>
  <c r="P406" i="55"/>
  <c r="E405" i="55"/>
  <c r="P405" i="55"/>
  <c r="E404" i="55"/>
  <c r="P404" i="55"/>
  <c r="E403" i="55"/>
  <c r="P403" i="55"/>
  <c r="E400" i="55"/>
  <c r="E397" i="55"/>
  <c r="P397" i="55"/>
  <c r="E396" i="55"/>
  <c r="P396" i="55"/>
  <c r="E395" i="55"/>
  <c r="P395" i="55"/>
  <c r="E394" i="55"/>
  <c r="P394" i="55"/>
  <c r="E391" i="55"/>
  <c r="P391" i="55"/>
  <c r="E390" i="55"/>
  <c r="P390" i="55"/>
  <c r="E389" i="55"/>
  <c r="P389" i="55"/>
  <c r="E388" i="55"/>
  <c r="P388" i="55"/>
  <c r="E387" i="55"/>
  <c r="E386" i="55"/>
  <c r="P386" i="55"/>
  <c r="E385" i="55"/>
  <c r="P385" i="55"/>
  <c r="E384" i="55"/>
  <c r="P384" i="55"/>
  <c r="E381" i="55"/>
  <c r="P381" i="55"/>
  <c r="E380" i="55"/>
  <c r="P380" i="55"/>
  <c r="E379" i="55"/>
  <c r="P379" i="55"/>
  <c r="E378" i="55"/>
  <c r="E377" i="55"/>
  <c r="P377" i="55"/>
  <c r="E374" i="55"/>
  <c r="P374" i="55"/>
  <c r="E373" i="55"/>
  <c r="P373" i="55"/>
  <c r="E372" i="55"/>
  <c r="P372" i="55"/>
  <c r="E369" i="55"/>
  <c r="P369" i="55"/>
  <c r="E368" i="55"/>
  <c r="P368" i="55"/>
  <c r="E367" i="55"/>
  <c r="P367" i="55"/>
  <c r="E366" i="55"/>
  <c r="P366" i="55"/>
  <c r="E365" i="55"/>
  <c r="E364" i="55"/>
  <c r="P364" i="55"/>
  <c r="E363" i="55"/>
  <c r="P363" i="55"/>
  <c r="E362" i="55"/>
  <c r="P362" i="55"/>
  <c r="E361" i="55"/>
  <c r="P361" i="55"/>
  <c r="E360" i="55"/>
  <c r="P360" i="55"/>
  <c r="E357" i="55"/>
  <c r="P357" i="55"/>
  <c r="E356" i="55"/>
  <c r="E353" i="55"/>
  <c r="P353" i="55"/>
  <c r="E352" i="55"/>
  <c r="P352" i="55"/>
  <c r="E351" i="55"/>
  <c r="P351" i="55"/>
  <c r="E350" i="55"/>
  <c r="P350" i="55"/>
  <c r="E349" i="55"/>
  <c r="P349" i="55"/>
  <c r="E348" i="55"/>
  <c r="P348" i="55"/>
  <c r="E347" i="55"/>
  <c r="P347" i="55"/>
  <c r="E346" i="55"/>
  <c r="P346" i="55"/>
  <c r="E345" i="55"/>
  <c r="E344" i="55"/>
  <c r="P344" i="55"/>
  <c r="E343" i="55"/>
  <c r="P343" i="55"/>
  <c r="E342" i="55"/>
  <c r="P342" i="55"/>
  <c r="E341" i="55"/>
  <c r="P341" i="55"/>
  <c r="E340" i="55"/>
  <c r="P340" i="55"/>
  <c r="E339" i="55"/>
  <c r="P339" i="55"/>
  <c r="E338" i="55"/>
  <c r="E335" i="55"/>
  <c r="P335" i="55"/>
  <c r="E332" i="55"/>
  <c r="P332" i="55"/>
  <c r="E331" i="55"/>
  <c r="P331" i="55"/>
  <c r="E330" i="55"/>
  <c r="P330" i="55"/>
  <c r="E329" i="55"/>
  <c r="P329" i="55"/>
  <c r="E328" i="55"/>
  <c r="P328" i="55"/>
  <c r="E327" i="55"/>
  <c r="P327" i="55"/>
  <c r="E326" i="55"/>
  <c r="P326" i="55"/>
  <c r="E323" i="55"/>
  <c r="E322" i="55"/>
  <c r="P322" i="55"/>
  <c r="E321" i="55"/>
  <c r="P321" i="55"/>
  <c r="E320" i="55"/>
  <c r="P320" i="55"/>
  <c r="E319" i="55"/>
  <c r="P319" i="55"/>
  <c r="E318" i="55"/>
  <c r="P318" i="55"/>
  <c r="E317" i="55"/>
  <c r="P317" i="55"/>
  <c r="E314" i="55"/>
  <c r="E313" i="55"/>
  <c r="P313" i="55"/>
  <c r="E312" i="55"/>
  <c r="P312" i="55"/>
  <c r="E311" i="55"/>
  <c r="P311" i="55"/>
  <c r="E310" i="55"/>
  <c r="P310" i="55"/>
  <c r="E309" i="55"/>
  <c r="P309" i="55"/>
  <c r="E308" i="55"/>
  <c r="P308" i="55"/>
  <c r="E305" i="55"/>
  <c r="P305" i="55"/>
  <c r="E304" i="55"/>
  <c r="P304" i="55"/>
  <c r="E303" i="55"/>
  <c r="E302" i="55"/>
  <c r="P302" i="55"/>
  <c r="E301" i="55"/>
  <c r="P301" i="55"/>
  <c r="E300" i="55"/>
  <c r="P300" i="55"/>
  <c r="E299" i="55"/>
  <c r="P299" i="55"/>
  <c r="E296" i="55"/>
  <c r="P296" i="55"/>
  <c r="E295" i="55"/>
  <c r="P295" i="55"/>
  <c r="E294" i="55"/>
  <c r="E293" i="55"/>
  <c r="P293" i="55"/>
  <c r="E292" i="55"/>
  <c r="P292" i="55"/>
  <c r="E291" i="55"/>
  <c r="P291" i="55"/>
  <c r="E290" i="55"/>
  <c r="P290" i="55"/>
  <c r="E287" i="55"/>
  <c r="P287" i="55"/>
  <c r="E286" i="55"/>
  <c r="P286" i="55"/>
  <c r="E285" i="55"/>
  <c r="P285" i="55"/>
  <c r="E284" i="55"/>
  <c r="P284" i="55"/>
  <c r="E283" i="55"/>
  <c r="E282" i="55"/>
  <c r="P282" i="55"/>
  <c r="E281" i="55"/>
  <c r="P281" i="55"/>
  <c r="E278" i="55"/>
  <c r="P278" i="55"/>
  <c r="E277" i="55"/>
  <c r="P277" i="55"/>
  <c r="E276" i="55"/>
  <c r="P276" i="55"/>
  <c r="E275" i="55"/>
  <c r="P275" i="55"/>
  <c r="E274" i="55"/>
  <c r="E273" i="55"/>
  <c r="P273" i="55"/>
  <c r="E272" i="55"/>
  <c r="P272" i="55"/>
  <c r="E269" i="55"/>
  <c r="P269" i="55"/>
  <c r="E268" i="55"/>
  <c r="P268" i="55"/>
  <c r="E267" i="55"/>
  <c r="P267" i="55"/>
  <c r="E266" i="55"/>
  <c r="P266" i="55"/>
  <c r="E265" i="55"/>
  <c r="P265" i="55"/>
  <c r="E264" i="55"/>
  <c r="P264" i="55"/>
  <c r="E263" i="55"/>
  <c r="E262" i="55"/>
  <c r="P262" i="55"/>
  <c r="E259" i="55"/>
  <c r="P259" i="55"/>
  <c r="E258" i="55"/>
  <c r="P258" i="55"/>
  <c r="E257" i="55"/>
  <c r="P257" i="55"/>
  <c r="E256" i="55"/>
  <c r="P256" i="55"/>
  <c r="E255" i="55"/>
  <c r="P255" i="55"/>
  <c r="E254" i="55"/>
  <c r="E253" i="55"/>
  <c r="P253" i="55"/>
  <c r="E252" i="55"/>
  <c r="P252" i="55"/>
  <c r="E251" i="55"/>
  <c r="P251" i="55"/>
  <c r="E248" i="55"/>
  <c r="P248" i="55"/>
  <c r="E247" i="55"/>
  <c r="P247" i="55"/>
  <c r="E246" i="55"/>
  <c r="P246" i="55"/>
  <c r="E245" i="55"/>
  <c r="P245" i="55"/>
  <c r="E244" i="55"/>
  <c r="P244" i="55"/>
  <c r="E243" i="55"/>
  <c r="E242" i="55"/>
  <c r="P242" i="55"/>
  <c r="E241" i="55"/>
  <c r="P241" i="55"/>
  <c r="E240" i="55"/>
  <c r="P240" i="55"/>
  <c r="E239" i="55"/>
  <c r="P239" i="55"/>
  <c r="E238" i="55"/>
  <c r="P238" i="55"/>
  <c r="E235" i="55"/>
  <c r="P235" i="55"/>
  <c r="E234" i="55"/>
  <c r="E231" i="55"/>
  <c r="P231" i="55"/>
  <c r="E230" i="55"/>
  <c r="P230" i="55"/>
  <c r="E229" i="55"/>
  <c r="P229" i="55"/>
  <c r="E226" i="55"/>
  <c r="P226" i="55"/>
  <c r="E225" i="55"/>
  <c r="P225" i="55"/>
  <c r="E224" i="55"/>
  <c r="P224" i="55"/>
  <c r="E223" i="55"/>
  <c r="P223" i="55"/>
  <c r="E222" i="55"/>
  <c r="P222" i="55"/>
  <c r="E221" i="55"/>
  <c r="E220" i="55"/>
  <c r="P220" i="55"/>
  <c r="E217" i="55"/>
  <c r="P217" i="55"/>
  <c r="E216" i="55"/>
  <c r="P216" i="55"/>
  <c r="E215" i="55"/>
  <c r="P215" i="55"/>
  <c r="E214" i="55"/>
  <c r="P214" i="55"/>
  <c r="E213" i="55"/>
  <c r="P213" i="55"/>
  <c r="E212" i="55"/>
  <c r="E211" i="55"/>
  <c r="P211" i="55"/>
  <c r="E210" i="55"/>
  <c r="P210" i="55"/>
  <c r="E209" i="55"/>
  <c r="P209" i="55"/>
  <c r="E208" i="55"/>
  <c r="P208" i="55"/>
  <c r="E207" i="55"/>
  <c r="P207" i="55"/>
  <c r="E206" i="55"/>
  <c r="P206" i="55"/>
  <c r="E205" i="55"/>
  <c r="P205" i="55"/>
  <c r="E204" i="55"/>
  <c r="P204" i="55"/>
  <c r="E201" i="55"/>
  <c r="E200" i="55"/>
  <c r="P200" i="55"/>
  <c r="E199" i="55"/>
  <c r="P199" i="55"/>
  <c r="E198" i="55"/>
  <c r="P198" i="55"/>
  <c r="E195" i="55"/>
  <c r="P195" i="55"/>
  <c r="E194" i="55"/>
  <c r="P194" i="55"/>
  <c r="E193" i="55"/>
  <c r="P193" i="55"/>
  <c r="E192" i="55"/>
  <c r="E191" i="55"/>
  <c r="P191" i="55"/>
  <c r="E190" i="55"/>
  <c r="P190" i="55"/>
  <c r="E189" i="55"/>
  <c r="E186" i="55"/>
  <c r="P186" i="55"/>
  <c r="E185" i="55"/>
  <c r="P185" i="55"/>
  <c r="E184" i="55"/>
  <c r="P184" i="55"/>
  <c r="E183" i="55"/>
  <c r="P183" i="55"/>
  <c r="E182" i="55"/>
  <c r="P182" i="55"/>
  <c r="E181" i="55"/>
  <c r="E180" i="55"/>
  <c r="P180" i="55"/>
  <c r="E177" i="55"/>
  <c r="P177" i="55"/>
  <c r="E176" i="55"/>
  <c r="P176" i="55"/>
  <c r="E175" i="55"/>
  <c r="P175" i="55"/>
  <c r="E174" i="55"/>
  <c r="P174" i="55"/>
  <c r="E173" i="55"/>
  <c r="P173" i="55"/>
  <c r="E170" i="55"/>
  <c r="E169" i="55"/>
  <c r="P169" i="55"/>
  <c r="E168" i="55"/>
  <c r="P168" i="55"/>
  <c r="E167" i="55"/>
  <c r="P167" i="55"/>
  <c r="E166" i="55"/>
  <c r="P166" i="55"/>
  <c r="E165" i="55"/>
  <c r="P165" i="55"/>
  <c r="E164" i="55"/>
  <c r="P164" i="55"/>
  <c r="E163" i="55"/>
  <c r="P163" i="55"/>
  <c r="E162" i="55"/>
  <c r="P162" i="55"/>
  <c r="E161" i="55"/>
  <c r="E160" i="55"/>
  <c r="P160" i="55"/>
  <c r="E159" i="55"/>
  <c r="P159" i="55"/>
  <c r="E158" i="55"/>
  <c r="P158" i="55"/>
  <c r="E157" i="55"/>
  <c r="P157" i="55"/>
  <c r="E156" i="55"/>
  <c r="P156" i="55"/>
  <c r="E153" i="55"/>
  <c r="P153" i="55"/>
  <c r="E152" i="55"/>
  <c r="E151" i="55"/>
  <c r="P151" i="55"/>
  <c r="E150" i="55"/>
  <c r="P150" i="55"/>
  <c r="E149" i="55"/>
  <c r="P149" i="55"/>
  <c r="E146" i="55"/>
  <c r="P146" i="55"/>
  <c r="E145" i="55"/>
  <c r="P145" i="55"/>
  <c r="E144" i="55"/>
  <c r="P144" i="55"/>
  <c r="E143" i="55"/>
  <c r="P143" i="55"/>
  <c r="E140" i="55"/>
  <c r="P140" i="55"/>
  <c r="E139" i="55"/>
  <c r="E138" i="55"/>
  <c r="P138" i="55"/>
  <c r="E137" i="55"/>
  <c r="P137" i="55"/>
  <c r="E136" i="55"/>
  <c r="P136" i="55"/>
  <c r="E135" i="55"/>
  <c r="P135" i="55"/>
  <c r="E134" i="55"/>
  <c r="P134" i="55"/>
  <c r="E133" i="55"/>
  <c r="P133" i="55"/>
  <c r="E132" i="55"/>
  <c r="E131" i="55"/>
  <c r="P131" i="55"/>
  <c r="E130" i="55"/>
  <c r="P130" i="55"/>
  <c r="E129" i="55"/>
  <c r="P129" i="55"/>
  <c r="E126" i="55"/>
  <c r="P126" i="55"/>
  <c r="E125" i="55"/>
  <c r="P125" i="55"/>
  <c r="E124" i="55"/>
  <c r="P124" i="55"/>
  <c r="E123" i="55"/>
  <c r="P123" i="55"/>
  <c r="E122" i="55"/>
  <c r="P122" i="55"/>
  <c r="E121" i="55"/>
  <c r="E120" i="55"/>
  <c r="P120" i="55"/>
  <c r="E119" i="55"/>
  <c r="P119" i="55"/>
  <c r="E118" i="55"/>
  <c r="P118" i="55"/>
  <c r="E117" i="55"/>
  <c r="P117" i="55"/>
  <c r="E116" i="55"/>
  <c r="P116" i="55"/>
  <c r="E115" i="55"/>
  <c r="P115" i="55"/>
  <c r="E114" i="55"/>
  <c r="E113" i="55"/>
  <c r="P113" i="55"/>
  <c r="E112" i="55"/>
  <c r="P112" i="55"/>
  <c r="E111" i="55"/>
  <c r="P111" i="55"/>
  <c r="E108" i="55"/>
  <c r="P108" i="55"/>
  <c r="E107" i="55"/>
  <c r="P107" i="55"/>
  <c r="E104" i="55"/>
  <c r="P104" i="55"/>
  <c r="E103" i="55"/>
  <c r="P103" i="55"/>
  <c r="E102" i="55"/>
  <c r="P102" i="55"/>
  <c r="E99" i="55"/>
  <c r="E98" i="55"/>
  <c r="P98" i="55"/>
  <c r="E97" i="55"/>
  <c r="P97" i="55"/>
  <c r="E94" i="55"/>
  <c r="P94" i="55"/>
  <c r="E93" i="55"/>
  <c r="P93" i="55"/>
  <c r="E92" i="55"/>
  <c r="P92" i="55"/>
  <c r="E89" i="55"/>
  <c r="P89" i="55"/>
  <c r="E88" i="55"/>
  <c r="E87" i="55"/>
  <c r="P87" i="55"/>
  <c r="E84" i="55"/>
  <c r="P84" i="55"/>
  <c r="E83" i="55"/>
  <c r="P83" i="55"/>
  <c r="E82" i="55"/>
  <c r="P82" i="55"/>
  <c r="E81" i="55"/>
  <c r="P81" i="55"/>
  <c r="E80" i="55"/>
  <c r="E79" i="55"/>
  <c r="P79" i="55"/>
  <c r="E78" i="55"/>
  <c r="P78" i="55"/>
  <c r="E77" i="55"/>
  <c r="E76" i="55"/>
  <c r="P76" i="55"/>
  <c r="E75" i="55"/>
  <c r="P75" i="55"/>
  <c r="E74" i="55"/>
  <c r="P74" i="55"/>
  <c r="E73" i="55"/>
  <c r="P73" i="55"/>
  <c r="E72" i="55"/>
  <c r="P72" i="55"/>
  <c r="E71" i="55"/>
  <c r="P71" i="55"/>
  <c r="E70" i="55"/>
  <c r="E69" i="55"/>
  <c r="P69" i="55"/>
  <c r="E68" i="55"/>
  <c r="E67" i="55"/>
  <c r="P67" i="55"/>
  <c r="E66" i="55"/>
  <c r="P66" i="55"/>
  <c r="E65" i="55"/>
  <c r="E61" i="55"/>
  <c r="P61" i="55"/>
  <c r="E58" i="55"/>
  <c r="P58" i="55"/>
  <c r="E55" i="55"/>
  <c r="P55" i="55"/>
  <c r="E52" i="55"/>
  <c r="P52" i="55"/>
  <c r="E49" i="55"/>
  <c r="P49" i="55"/>
  <c r="E46" i="55"/>
  <c r="P46" i="55"/>
  <c r="E43" i="55"/>
  <c r="P43" i="55"/>
  <c r="E40" i="55"/>
  <c r="E37" i="55"/>
  <c r="P37" i="55"/>
  <c r="E34" i="55"/>
  <c r="P34" i="55"/>
  <c r="E31" i="55"/>
  <c r="P31" i="55"/>
  <c r="E28" i="55"/>
  <c r="P28" i="55"/>
  <c r="E27" i="55"/>
  <c r="P27" i="55"/>
  <c r="E24" i="55"/>
  <c r="P24" i="55"/>
  <c r="E23" i="55"/>
  <c r="P23" i="55"/>
  <c r="E22" i="55"/>
  <c r="P22" i="55"/>
  <c r="E21" i="55"/>
  <c r="P21" i="55"/>
  <c r="E20" i="55"/>
  <c r="P20" i="55"/>
  <c r="E19" i="55"/>
  <c r="E18" i="55"/>
  <c r="P18" i="55"/>
  <c r="E17" i="55"/>
  <c r="P17" i="55"/>
  <c r="E16" i="55"/>
  <c r="P16" i="55"/>
  <c r="E15" i="55"/>
  <c r="P15" i="55"/>
  <c r="E14" i="55"/>
  <c r="P14" i="55"/>
  <c r="E13" i="55"/>
  <c r="P13" i="55"/>
  <c r="E12" i="55"/>
  <c r="P12" i="55"/>
  <c r="E11" i="55"/>
  <c r="P11" i="55"/>
  <c r="E10" i="55"/>
  <c r="P10" i="55"/>
  <c r="P40" i="55"/>
  <c r="P65" i="55"/>
  <c r="P68" i="55"/>
  <c r="P70" i="55"/>
  <c r="P77" i="55"/>
  <c r="P88" i="55"/>
  <c r="P99" i="55"/>
  <c r="P114" i="55"/>
  <c r="P121" i="55"/>
  <c r="P132" i="55"/>
  <c r="P139" i="55"/>
  <c r="P152" i="55"/>
  <c r="P161" i="55"/>
  <c r="P170" i="55"/>
  <c r="P181" i="55"/>
  <c r="P192" i="55"/>
  <c r="P201" i="55"/>
  <c r="P212" i="55"/>
  <c r="P221" i="55"/>
  <c r="P234" i="55"/>
  <c r="P243" i="55"/>
  <c r="P254" i="55"/>
  <c r="P263" i="55"/>
  <c r="P274" i="55"/>
  <c r="P283" i="55"/>
  <c r="P294" i="55"/>
  <c r="P303" i="55"/>
  <c r="P314" i="55"/>
  <c r="P323" i="55"/>
  <c r="P338" i="55"/>
  <c r="P345" i="55"/>
  <c r="P356" i="55"/>
  <c r="P365" i="55"/>
  <c r="P378" i="55"/>
  <c r="P387" i="55"/>
  <c r="P400" i="55"/>
  <c r="P411" i="55"/>
  <c r="P420" i="55"/>
  <c r="P429" i="55"/>
  <c r="P440" i="55"/>
  <c r="P451" i="55"/>
  <c r="P468" i="55"/>
  <c r="P479" i="55"/>
  <c r="P492" i="55"/>
  <c r="P501" i="55"/>
  <c r="P514" i="55"/>
  <c r="P525" i="55"/>
  <c r="P540" i="55"/>
  <c r="P549" i="55"/>
  <c r="P560" i="55"/>
  <c r="P571" i="55"/>
  <c r="P582" i="55"/>
  <c r="P591" i="55"/>
  <c r="P600" i="55"/>
  <c r="P609" i="55"/>
  <c r="P620" i="55"/>
  <c r="P627" i="55"/>
  <c r="P638" i="55"/>
  <c r="P19" i="55"/>
  <c r="E8" i="23"/>
  <c r="E26" i="23"/>
  <c r="E40" i="23"/>
  <c r="E46" i="23"/>
  <c r="E53" i="23"/>
  <c r="E70" i="23"/>
  <c r="E77" i="23"/>
  <c r="E83" i="23"/>
  <c r="E86" i="23"/>
  <c r="E89" i="23"/>
  <c r="E92" i="23"/>
  <c r="E95" i="23"/>
  <c r="E98" i="23"/>
  <c r="E8" i="9"/>
  <c r="E25" i="9"/>
  <c r="E29" i="9"/>
  <c r="E33" i="9"/>
  <c r="E36" i="9"/>
  <c r="E39" i="9"/>
  <c r="E42" i="9"/>
  <c r="E45" i="9"/>
  <c r="E48" i="9"/>
  <c r="E51" i="9"/>
  <c r="E54" i="9"/>
  <c r="E57" i="9"/>
  <c r="E60" i="9"/>
  <c r="E63" i="9"/>
  <c r="E102" i="23"/>
  <c r="F39" i="54"/>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c r="S3" i="51"/>
  <c r="R3" i="51"/>
  <c r="R2" i="51"/>
  <c r="I8" i="55"/>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c r="D6" i="56"/>
  <c r="B8" i="56"/>
  <c r="C9" i="56"/>
  <c r="E9" i="56"/>
  <c r="D10" i="56"/>
  <c r="B12" i="56"/>
  <c r="C13" i="56"/>
  <c r="E13" i="56"/>
  <c r="D14" i="56"/>
  <c r="B16" i="56"/>
  <c r="C11" i="56"/>
  <c r="B14" i="56"/>
  <c r="D16" i="56"/>
  <c r="E2" i="51"/>
  <c r="U2" i="51"/>
  <c r="D2" i="56"/>
  <c r="D2" i="51"/>
  <c r="T2" i="51"/>
  <c r="C2" i="56"/>
  <c r="C2" i="51"/>
  <c r="S2" i="51"/>
  <c r="F505" i="55"/>
  <c r="P505" i="55"/>
  <c r="F504" i="55"/>
  <c r="F498" i="55"/>
  <c r="P498" i="55"/>
  <c r="F487" i="55"/>
  <c r="P487" i="55"/>
  <c r="F426" i="55"/>
  <c r="F189" i="55"/>
  <c r="P189" i="55"/>
  <c r="F80" i="55"/>
  <c r="P80" i="55"/>
  <c r="I504" i="55"/>
  <c r="I426" i="55"/>
  <c r="I325" i="55"/>
  <c r="I316" i="55"/>
  <c r="I307" i="55"/>
  <c r="I80" i="55"/>
  <c r="P426" i="55"/>
  <c r="E11" i="56"/>
  <c r="E14" i="56"/>
  <c r="E12" i="56"/>
  <c r="E10" i="56"/>
  <c r="E3" i="56"/>
  <c r="E15" i="56"/>
  <c r="E7" i="56"/>
  <c r="E16" i="56"/>
  <c r="E6" i="56"/>
  <c r="E4" i="56"/>
  <c r="E8" i="56"/>
  <c r="F8" i="55"/>
  <c r="B2" i="56"/>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J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J108" i="55"/>
  <c r="D108" i="55"/>
  <c r="C108" i="55"/>
  <c r="J107" i="55"/>
  <c r="D107" i="55"/>
  <c r="C107"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6" i="55"/>
  <c r="S21" i="54"/>
  <c r="T21" i="54"/>
  <c r="T22" i="54"/>
  <c r="T29" i="54"/>
  <c r="D3" i="55"/>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c r="I45" i="54"/>
  <c r="F35" i="54"/>
  <c r="E35" i="54"/>
  <c r="V35" i="54"/>
  <c r="F34" i="54"/>
  <c r="M34" i="54"/>
  <c r="M32" i="54"/>
  <c r="G32" i="54"/>
  <c r="E14" i="54"/>
  <c r="V14" i="54"/>
  <c r="M11" i="54"/>
  <c r="M15" i="54"/>
  <c r="G11" i="54"/>
  <c r="G34" i="54"/>
  <c r="V34" i="54"/>
  <c r="M36" i="54"/>
  <c r="M39" i="54"/>
  <c r="G36" i="54"/>
  <c r="V11" i="54"/>
  <c r="G15" i="54"/>
  <c r="M16" i="54"/>
  <c r="N34" i="54"/>
  <c r="N11" i="54"/>
  <c r="S11" i="54"/>
  <c r="S14" i="54"/>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8" i="55"/>
  <c r="J72" i="55"/>
  <c r="J76" i="55"/>
  <c r="J81" i="55"/>
  <c r="J84" i="55"/>
  <c r="J87" i="55"/>
  <c r="V32" i="54"/>
  <c r="N32" i="54"/>
  <c r="S32" i="54"/>
  <c r="O34" i="54"/>
  <c r="P34" i="54"/>
  <c r="S34" i="54"/>
  <c r="O11" i="54"/>
  <c r="P11" i="54"/>
  <c r="Q11" i="54"/>
  <c r="M37" i="54"/>
  <c r="G39" i="54"/>
  <c r="M40" i="54"/>
  <c r="S35" i="54"/>
  <c r="H383" i="55"/>
  <c r="J383" i="55"/>
  <c r="H504" i="55"/>
  <c r="J504" i="55"/>
  <c r="H298" i="55"/>
  <c r="J298" i="55"/>
  <c r="H376" i="55"/>
  <c r="J376" i="55"/>
  <c r="H450" i="55"/>
  <c r="J450" i="55"/>
  <c r="O32" i="54"/>
  <c r="N35" i="54"/>
  <c r="V39" i="54"/>
  <c r="P450" i="55"/>
  <c r="P376" i="55"/>
  <c r="P504" i="55"/>
  <c r="P383" i="55"/>
  <c r="P298" i="55"/>
  <c r="Q34" i="54"/>
  <c r="T34" i="54"/>
  <c r="W34" i="54"/>
  <c r="T35" i="54"/>
  <c r="S39" i="54"/>
  <c r="W35" i="54"/>
  <c r="T11" i="54"/>
  <c r="T14" i="54"/>
  <c r="N14" i="54"/>
  <c r="W14" i="54"/>
  <c r="P32" i="54"/>
  <c r="Q32" i="54"/>
  <c r="T32" i="54"/>
  <c r="J10" i="52"/>
  <c r="D45" i="54"/>
  <c r="G45" i="54"/>
  <c r="M41" i="54"/>
  <c r="N39" i="54"/>
  <c r="T15" i="54"/>
  <c r="W32" i="54"/>
  <c r="T36" i="54"/>
  <c r="E2" i="56"/>
  <c r="O39" i="54"/>
  <c r="J45" i="54"/>
  <c r="L45" i="54"/>
  <c r="Q45" i="54"/>
  <c r="W11" i="54"/>
  <c r="AJ16" i="34"/>
  <c r="AI16" i="34"/>
  <c r="AH16" i="34"/>
  <c r="AG16" i="34"/>
  <c r="AF16" i="34"/>
  <c r="AE16" i="34"/>
  <c r="AD16" i="34"/>
  <c r="AC16" i="34"/>
  <c r="AB16" i="34"/>
  <c r="AA16" i="34"/>
  <c r="Z16" i="34"/>
  <c r="Y16" i="34"/>
  <c r="X16" i="34"/>
  <c r="W16" i="34"/>
  <c r="V16" i="34"/>
  <c r="U16" i="34"/>
  <c r="T16" i="34"/>
  <c r="S16" i="34"/>
  <c r="A9" i="34"/>
  <c r="T39" i="54"/>
  <c r="T41" i="54"/>
  <c r="Q39" i="54"/>
  <c r="X8" i="33"/>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c r="S49" i="54"/>
  <c r="Q49" i="54"/>
  <c r="U7" i="45"/>
  <c r="G8" i="45"/>
  <c r="U8" i="49"/>
  <c r="J27" i="49"/>
  <c r="K26" i="49"/>
  <c r="K8" i="49"/>
  <c r="E8" i="49"/>
  <c r="F9" i="49"/>
  <c r="T45" i="54"/>
  <c r="R52" i="54"/>
  <c r="R13" i="8"/>
  <c r="T49" i="54"/>
  <c r="U49" i="54"/>
  <c r="T13" i="8"/>
  <c r="R53" i="54"/>
  <c r="R54" i="54"/>
  <c r="R55" i="54"/>
  <c r="R57" i="54"/>
  <c r="E9" i="22"/>
  <c r="G9" i="22"/>
  <c r="E64" i="55"/>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P64" i="55"/>
  <c r="E63" i="55"/>
  <c r="E644" i="55"/>
  <c r="J64" i="55"/>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c r="AY51" i="52"/>
  <c r="J51" i="52"/>
  <c r="H51" i="52"/>
  <c r="F51" i="52"/>
  <c r="F49"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F31"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F28"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F25"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c r="S9" i="34"/>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P7" i="9"/>
  <c r="P8" i="9"/>
  <c r="P25" i="9"/>
  <c r="P29" i="9"/>
  <c r="P33" i="9"/>
  <c r="P36" i="9"/>
  <c r="P39" i="9"/>
  <c r="P42" i="9"/>
  <c r="P45" i="9"/>
  <c r="P48" i="9"/>
  <c r="P51" i="9"/>
  <c r="P54" i="9"/>
  <c r="P57" i="9"/>
  <c r="P60" i="9"/>
  <c r="P71" i="9"/>
  <c r="P63" i="9"/>
  <c r="F40" i="52"/>
  <c r="E65" i="52"/>
  <c r="D10" i="8"/>
  <c r="AW37" i="52"/>
  <c r="F46" i="52"/>
  <c r="F55" i="52"/>
  <c r="F61" i="52"/>
  <c r="X69" i="52"/>
  <c r="O55" i="52"/>
  <c r="O76" i="33"/>
  <c r="N76" i="45"/>
  <c r="O69" i="22"/>
  <c r="N70" i="24"/>
  <c r="G7" i="56"/>
  <c r="I7" i="56"/>
  <c r="N69" i="47"/>
  <c r="N69" i="46"/>
  <c r="O69" i="49"/>
  <c r="O52" i="35"/>
  <c r="O51" i="35"/>
  <c r="O52" i="45"/>
  <c r="O46" i="24"/>
  <c r="O45" i="24"/>
  <c r="O45" i="46"/>
  <c r="O44" i="46"/>
  <c r="O99" i="33"/>
  <c r="O99" i="47"/>
  <c r="O99" i="44"/>
  <c r="O96" i="33"/>
  <c r="O96" i="35"/>
  <c r="O96" i="45"/>
  <c r="O96" i="23"/>
  <c r="O95" i="23"/>
  <c r="O93" i="35"/>
  <c r="O93" i="45"/>
  <c r="O93" i="23"/>
  <c r="O92" i="23"/>
  <c r="O90" i="35"/>
  <c r="O90" i="45"/>
  <c r="O90" i="23"/>
  <c r="O89" i="23"/>
  <c r="O87" i="26"/>
  <c r="O86" i="26"/>
  <c r="O87" i="46"/>
  <c r="O87" i="22"/>
  <c r="O84" i="26"/>
  <c r="O83" i="26"/>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c r="O69" i="33"/>
  <c r="O69" i="35"/>
  <c r="O69" i="43"/>
  <c r="O69" i="45"/>
  <c r="O67" i="45"/>
  <c r="N69" i="49"/>
  <c r="O52" i="47"/>
  <c r="O50" i="47"/>
  <c r="O52" i="49"/>
  <c r="O50" i="49"/>
  <c r="O39" i="33"/>
  <c r="O38" i="33"/>
  <c r="O100" i="24"/>
  <c r="O99" i="43"/>
  <c r="O99" i="49"/>
  <c r="O97" i="24"/>
  <c r="O96" i="47"/>
  <c r="O96" i="44"/>
  <c r="O93" i="33"/>
  <c r="O93" i="47"/>
  <c r="O93" i="44"/>
  <c r="O90" i="33"/>
  <c r="O90" i="47"/>
  <c r="O90" i="44"/>
  <c r="O87" i="33"/>
  <c r="O87" i="35"/>
  <c r="O87" i="45"/>
  <c r="O87" i="23"/>
  <c r="O86" i="23"/>
  <c r="O84" i="35"/>
  <c r="O84" i="45"/>
  <c r="O84" i="23"/>
  <c r="O83" i="23"/>
  <c r="O78" i="35"/>
  <c r="O78" i="45"/>
  <c r="O79" i="33"/>
  <c r="O79" i="43"/>
  <c r="O79" i="49"/>
  <c r="N96" i="23"/>
  <c r="N84" i="23"/>
  <c r="N51" i="33"/>
  <c r="N36" i="33"/>
  <c r="N61" i="24"/>
  <c r="N90" i="26"/>
  <c r="N58" i="35"/>
  <c r="N43" i="35"/>
  <c r="N31" i="35"/>
  <c r="N57" i="43"/>
  <c r="N48" i="46"/>
  <c r="N62" i="45"/>
  <c r="N50" i="45"/>
  <c r="N72" i="44"/>
  <c r="N57" i="44"/>
  <c r="N51" i="49"/>
  <c r="N33" i="49"/>
  <c r="O76" i="22"/>
  <c r="O75" i="22"/>
  <c r="O76" i="46"/>
  <c r="N69" i="33"/>
  <c r="N69" i="43"/>
  <c r="G12" i="56"/>
  <c r="I12" i="56"/>
  <c r="O52" i="33"/>
  <c r="O50" i="33"/>
  <c r="O45" i="33"/>
  <c r="O44" i="33"/>
  <c r="O45" i="43"/>
  <c r="O44" i="43"/>
  <c r="O99" i="35"/>
  <c r="O99" i="23"/>
  <c r="O98" i="23"/>
  <c r="O96" i="46"/>
  <c r="O93" i="26"/>
  <c r="O93" i="22"/>
  <c r="O90" i="46"/>
  <c r="O87" i="25"/>
  <c r="O87" i="49"/>
  <c r="O84" i="43"/>
  <c r="O79" i="24"/>
  <c r="O78" i="49"/>
  <c r="O79" i="45"/>
  <c r="N90" i="23"/>
  <c r="N42" i="33"/>
  <c r="N52" i="24"/>
  <c r="N49" i="35"/>
  <c r="N63" i="43"/>
  <c r="N68" i="45"/>
  <c r="N78" i="44"/>
  <c r="N60" i="49"/>
  <c r="O52" i="46"/>
  <c r="O50" i="46"/>
  <c r="O99" i="22"/>
  <c r="O93" i="49"/>
  <c r="O88" i="24"/>
  <c r="O84" i="47"/>
  <c r="O78" i="44"/>
  <c r="O79" i="46"/>
  <c r="N48" i="33"/>
  <c r="N55" i="35"/>
  <c r="N42" i="46"/>
  <c r="N63" i="49"/>
  <c r="O76" i="35"/>
  <c r="O76" i="45"/>
  <c r="O70" i="24"/>
  <c r="O69" i="46"/>
  <c r="O53" i="24"/>
  <c r="O51" i="24"/>
  <c r="N39" i="33"/>
  <c r="O99" i="46"/>
  <c r="O96" i="25"/>
  <c r="O96" i="49"/>
  <c r="O93" i="43"/>
  <c r="O91" i="24"/>
  <c r="O90" i="49"/>
  <c r="O87" i="47"/>
  <c r="O84" i="33"/>
  <c r="O84" i="44"/>
  <c r="O78" i="47"/>
  <c r="O80" i="24"/>
  <c r="O79" i="23"/>
  <c r="N33" i="33"/>
  <c r="N87" i="26"/>
  <c r="N40" i="35"/>
  <c r="N51" i="43"/>
  <c r="N59" i="45"/>
  <c r="N66" i="44"/>
  <c r="N48" i="49"/>
  <c r="O76" i="47"/>
  <c r="O76" i="49"/>
  <c r="O69" i="44"/>
  <c r="O68" i="44"/>
  <c r="O52" i="43"/>
  <c r="O50" i="43"/>
  <c r="O45" i="49"/>
  <c r="O44" i="49"/>
  <c r="O39" i="35"/>
  <c r="O99" i="45"/>
  <c r="O96" i="26"/>
  <c r="O96" i="22"/>
  <c r="O93" i="46"/>
  <c r="O90" i="26"/>
  <c r="O89" i="26"/>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7" i="9"/>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N39" i="23"/>
  <c r="N76" i="23"/>
  <c r="N62" i="52"/>
  <c r="N69" i="23"/>
  <c r="N52" i="23"/>
  <c r="B31" i="52"/>
  <c r="B32" i="52"/>
  <c r="B55" i="52"/>
  <c r="B56" i="52"/>
  <c r="B25"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V69" i="52"/>
  <c r="Z69" i="52"/>
  <c r="AD69" i="52"/>
  <c r="AD70" i="52"/>
  <c r="AH69" i="52"/>
  <c r="AL69" i="52"/>
  <c r="AP69"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AP70" i="52"/>
  <c r="Z70" i="52"/>
  <c r="AN70" i="52"/>
  <c r="AC9" i="34"/>
  <c r="R70" i="52"/>
  <c r="AG70" i="52"/>
  <c r="V9" i="34"/>
  <c r="Q70" i="52"/>
  <c r="F9" i="34"/>
  <c r="AV70" i="52"/>
  <c r="AK9" i="34"/>
  <c r="AR70" i="52"/>
  <c r="AG9" i="34"/>
  <c r="AB70" i="52"/>
  <c r="Q9" i="34"/>
  <c r="AJ70" i="52"/>
  <c r="Y9" i="34"/>
  <c r="O97" i="26"/>
  <c r="O98" i="26"/>
  <c r="H9" i="56"/>
  <c r="J9" i="56"/>
  <c r="O73" i="43"/>
  <c r="O74" i="43"/>
  <c r="H12" i="56"/>
  <c r="J12" i="56"/>
  <c r="O88" i="44"/>
  <c r="O89" i="44"/>
  <c r="H15" i="56"/>
  <c r="J15" i="56"/>
  <c r="O74" i="24"/>
  <c r="O75" i="24"/>
  <c r="H7" i="56"/>
  <c r="J7" i="56"/>
  <c r="P72" i="9"/>
  <c r="E10" i="34"/>
  <c r="X70" i="52"/>
  <c r="M9" i="34"/>
  <c r="D19" i="34"/>
  <c r="D14" i="34"/>
  <c r="O77" i="44"/>
  <c r="B23" i="52"/>
  <c r="N24" i="52"/>
  <c r="B24" i="52"/>
  <c r="N47" i="52"/>
  <c r="N46" i="52"/>
  <c r="AX46" i="52"/>
  <c r="AY46" i="52"/>
  <c r="B47" i="52"/>
  <c r="N26" i="52"/>
  <c r="N25" i="52"/>
  <c r="AX25" i="52"/>
  <c r="AY25" i="52"/>
  <c r="B26" i="52"/>
  <c r="N44" i="52"/>
  <c r="N43" i="52"/>
  <c r="AX43" i="52"/>
  <c r="AY43" i="52"/>
  <c r="B44" i="52"/>
  <c r="N59" i="52"/>
  <c r="AX59" i="52"/>
  <c r="AY59" i="52"/>
  <c r="B59" i="52"/>
  <c r="N39" i="49"/>
  <c r="N35" i="52"/>
  <c r="N34" i="52"/>
  <c r="AX34" i="52"/>
  <c r="AY34" i="52"/>
  <c r="N39" i="43"/>
  <c r="N50" i="52"/>
  <c r="AX50" i="52"/>
  <c r="AY50" i="52"/>
  <c r="N38" i="52"/>
  <c r="AX38" i="52"/>
  <c r="AY38" i="52"/>
  <c r="N41" i="52"/>
  <c r="AX41" i="52"/>
  <c r="AY41" i="52"/>
  <c r="F65" i="52"/>
  <c r="V70" i="52"/>
  <c r="AH70" i="52"/>
  <c r="J65" i="52"/>
  <c r="T70" i="52"/>
  <c r="AT70" i="52"/>
  <c r="AS70" i="52"/>
  <c r="AC70" i="52"/>
  <c r="N29" i="52"/>
  <c r="AX29" i="52"/>
  <c r="AY29" i="52"/>
  <c r="N53" i="52"/>
  <c r="N52" i="52"/>
  <c r="AX52" i="52"/>
  <c r="AY52" i="52"/>
  <c r="N56" i="52"/>
  <c r="AX9" i="52"/>
  <c r="AY9" i="52"/>
  <c r="N32" i="52"/>
  <c r="AX32" i="52"/>
  <c r="AY32" i="52"/>
  <c r="AX62" i="52"/>
  <c r="AY62" i="52"/>
  <c r="N61" i="52"/>
  <c r="AX61" i="52"/>
  <c r="AY61" i="52"/>
  <c r="AU70" i="52"/>
  <c r="AA70" i="52"/>
  <c r="Y70" i="52"/>
  <c r="AF70" i="52"/>
  <c r="AM70" i="52"/>
  <c r="W70" i="52"/>
  <c r="AK70" i="52"/>
  <c r="U70" i="52"/>
  <c r="AW69" i="52"/>
  <c r="AE70" i="52"/>
  <c r="AQ70" i="52"/>
  <c r="AO70" i="52"/>
  <c r="AW65" i="52"/>
  <c r="P70" i="52"/>
  <c r="AI70" i="52"/>
  <c r="S70" i="52"/>
  <c r="H3" i="52"/>
  <c r="AL70" i="52"/>
  <c r="AX35" i="52"/>
  <c r="AY35" i="52"/>
  <c r="AX44" i="52"/>
  <c r="AY44" i="52"/>
  <c r="N40" i="52"/>
  <c r="AX40" i="52"/>
  <c r="AY40" i="52"/>
  <c r="AX26" i="52"/>
  <c r="AY26" i="52"/>
  <c r="N58" i="52"/>
  <c r="AX58" i="52"/>
  <c r="AY58" i="52"/>
  <c r="N8" i="52"/>
  <c r="AX8" i="52"/>
  <c r="AY8" i="52"/>
  <c r="AX24" i="52"/>
  <c r="AY24" i="52"/>
  <c r="AX47" i="52"/>
  <c r="AY47" i="52"/>
  <c r="N49" i="52"/>
  <c r="AX49" i="52"/>
  <c r="AY49" i="52"/>
  <c r="N37" i="52"/>
  <c r="AX37" i="52"/>
  <c r="AY37" i="52"/>
  <c r="N28" i="52"/>
  <c r="AX28" i="52"/>
  <c r="AY28" i="52"/>
  <c r="N55" i="52"/>
  <c r="AX55" i="52"/>
  <c r="AY55" i="52"/>
  <c r="AX53" i="52"/>
  <c r="AY53" i="52"/>
  <c r="AX56" i="52"/>
  <c r="AY56" i="52"/>
  <c r="N31" i="52"/>
  <c r="AX31" i="52"/>
  <c r="AY31" i="52"/>
  <c r="AW70" i="52"/>
  <c r="N65" i="52"/>
  <c r="G2" i="56"/>
  <c r="I2" i="56"/>
  <c r="N69" i="52"/>
  <c r="AX69" i="52"/>
  <c r="AX65" i="52"/>
  <c r="AY65" i="52"/>
  <c r="H4" i="52"/>
  <c r="N70" i="52"/>
  <c r="AX70" i="52"/>
  <c r="H11" i="9"/>
  <c r="M67" i="9"/>
  <c r="AW65" i="9"/>
  <c r="J65" i="9"/>
  <c r="J63" i="9"/>
  <c r="F65" i="9"/>
  <c r="AW64" i="9"/>
  <c r="F64"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L63" i="9"/>
  <c r="K63" i="9"/>
  <c r="I63" i="9"/>
  <c r="G63" i="9"/>
  <c r="F63" i="9"/>
  <c r="AW63"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c r="J8" i="49"/>
  <c r="J9" i="22"/>
  <c r="J9" i="23"/>
  <c r="F9" i="23"/>
  <c r="G25" i="9"/>
  <c r="I25" i="9"/>
  <c r="K25" i="9"/>
  <c r="L25" i="9"/>
  <c r="G29" i="9"/>
  <c r="I29" i="9"/>
  <c r="K29" i="9"/>
  <c r="L29" i="9"/>
  <c r="G33" i="9"/>
  <c r="I33" i="9"/>
  <c r="K33" i="9"/>
  <c r="L33" i="9"/>
  <c r="G36" i="9"/>
  <c r="I36" i="9"/>
  <c r="K36" i="9"/>
  <c r="L36" i="9"/>
  <c r="G39" i="9"/>
  <c r="I39" i="9"/>
  <c r="K39" i="9"/>
  <c r="L39" i="9"/>
  <c r="G42" i="9"/>
  <c r="I42" i="9"/>
  <c r="K42" i="9"/>
  <c r="L42" i="9"/>
  <c r="G45" i="9"/>
  <c r="I45" i="9"/>
  <c r="K45" i="9"/>
  <c r="L45" i="9"/>
  <c r="G51" i="9"/>
  <c r="I51" i="9"/>
  <c r="K51" i="9"/>
  <c r="L51" i="9"/>
  <c r="G54" i="9"/>
  <c r="I54" i="9"/>
  <c r="K54" i="9"/>
  <c r="L54" i="9"/>
  <c r="G57" i="9"/>
  <c r="I57" i="9"/>
  <c r="K57" i="9"/>
  <c r="L57" i="9"/>
  <c r="G60" i="9"/>
  <c r="I60" i="9"/>
  <c r="K60" i="9"/>
  <c r="L60" i="9"/>
  <c r="G48" i="9"/>
  <c r="I48" i="9"/>
  <c r="K48" i="9"/>
  <c r="L48" i="9"/>
  <c r="F9" i="22"/>
  <c r="J9" i="9"/>
  <c r="G8" i="22"/>
  <c r="F26" i="9"/>
  <c r="F9" i="9"/>
  <c r="F58" i="9"/>
  <c r="AV60" i="9"/>
  <c r="AU60" i="9"/>
  <c r="AT60" i="9"/>
  <c r="AS60" i="9"/>
  <c r="AR60" i="9"/>
  <c r="AQ60" i="9"/>
  <c r="AP60" i="9"/>
  <c r="AO60" i="9"/>
  <c r="AN60" i="9"/>
  <c r="AM60" i="9"/>
  <c r="AL60" i="9"/>
  <c r="AK60" i="9"/>
  <c r="AJ60" i="9"/>
  <c r="AI60" i="9"/>
  <c r="AH60" i="9"/>
  <c r="AG60" i="9"/>
  <c r="AF60" i="9"/>
  <c r="AE60" i="9"/>
  <c r="AD60" i="9"/>
  <c r="AV57" i="9"/>
  <c r="AU57" i="9"/>
  <c r="AT57" i="9"/>
  <c r="AS57" i="9"/>
  <c r="AR57" i="9"/>
  <c r="AQ57" i="9"/>
  <c r="AP57" i="9"/>
  <c r="AO57" i="9"/>
  <c r="AN57" i="9"/>
  <c r="AM57" i="9"/>
  <c r="AL57" i="9"/>
  <c r="AK57" i="9"/>
  <c r="AJ57" i="9"/>
  <c r="AI57" i="9"/>
  <c r="AH57" i="9"/>
  <c r="AG57" i="9"/>
  <c r="AF57" i="9"/>
  <c r="AE57" i="9"/>
  <c r="AD57" i="9"/>
  <c r="AV54" i="9"/>
  <c r="AU54" i="9"/>
  <c r="AT54" i="9"/>
  <c r="AS54" i="9"/>
  <c r="AR54" i="9"/>
  <c r="AQ54" i="9"/>
  <c r="AP54" i="9"/>
  <c r="AO54" i="9"/>
  <c r="AN54" i="9"/>
  <c r="AM54" i="9"/>
  <c r="AL54" i="9"/>
  <c r="AK54" i="9"/>
  <c r="AJ54" i="9"/>
  <c r="AI54" i="9"/>
  <c r="AH54" i="9"/>
  <c r="AG54" i="9"/>
  <c r="AF54" i="9"/>
  <c r="AE54" i="9"/>
  <c r="AD54" i="9"/>
  <c r="AV51" i="9"/>
  <c r="AU51" i="9"/>
  <c r="AT51" i="9"/>
  <c r="AS51" i="9"/>
  <c r="AR51" i="9"/>
  <c r="AQ51" i="9"/>
  <c r="AP51" i="9"/>
  <c r="AO51" i="9"/>
  <c r="AN51" i="9"/>
  <c r="AM51" i="9"/>
  <c r="AL51" i="9"/>
  <c r="AK51" i="9"/>
  <c r="AJ51" i="9"/>
  <c r="AI51" i="9"/>
  <c r="AH51" i="9"/>
  <c r="AG51" i="9"/>
  <c r="AF51" i="9"/>
  <c r="AE51" i="9"/>
  <c r="AD51" i="9"/>
  <c r="AV48" i="9"/>
  <c r="AU48" i="9"/>
  <c r="AT48" i="9"/>
  <c r="AS48" i="9"/>
  <c r="AR48" i="9"/>
  <c r="AQ48" i="9"/>
  <c r="AP48" i="9"/>
  <c r="AO48" i="9"/>
  <c r="AN48" i="9"/>
  <c r="AM48" i="9"/>
  <c r="AL48" i="9"/>
  <c r="AK48" i="9"/>
  <c r="AJ48" i="9"/>
  <c r="AI48" i="9"/>
  <c r="AH48" i="9"/>
  <c r="AG48" i="9"/>
  <c r="AF48" i="9"/>
  <c r="AE48" i="9"/>
  <c r="AD48" i="9"/>
  <c r="AV45" i="9"/>
  <c r="AU45" i="9"/>
  <c r="AT45" i="9"/>
  <c r="AS45" i="9"/>
  <c r="AR45" i="9"/>
  <c r="AQ45" i="9"/>
  <c r="AP45" i="9"/>
  <c r="AO45" i="9"/>
  <c r="AN45" i="9"/>
  <c r="AM45" i="9"/>
  <c r="AL45" i="9"/>
  <c r="AK45" i="9"/>
  <c r="AJ45" i="9"/>
  <c r="AI45" i="9"/>
  <c r="AH45" i="9"/>
  <c r="AG45" i="9"/>
  <c r="AF45" i="9"/>
  <c r="AE45" i="9"/>
  <c r="AD45" i="9"/>
  <c r="AV42" i="9"/>
  <c r="AU42" i="9"/>
  <c r="AT42" i="9"/>
  <c r="AS42" i="9"/>
  <c r="AR42" i="9"/>
  <c r="AQ42" i="9"/>
  <c r="AP42" i="9"/>
  <c r="AO42" i="9"/>
  <c r="AN42" i="9"/>
  <c r="AM42" i="9"/>
  <c r="AL42" i="9"/>
  <c r="AK42" i="9"/>
  <c r="AJ42" i="9"/>
  <c r="AI42" i="9"/>
  <c r="AH42" i="9"/>
  <c r="AG42" i="9"/>
  <c r="AF42" i="9"/>
  <c r="AE42" i="9"/>
  <c r="AD42" i="9"/>
  <c r="AV39" i="9"/>
  <c r="AU39" i="9"/>
  <c r="AT39" i="9"/>
  <c r="AS39" i="9"/>
  <c r="AR39" i="9"/>
  <c r="AQ39" i="9"/>
  <c r="AP39" i="9"/>
  <c r="AO39" i="9"/>
  <c r="AN39" i="9"/>
  <c r="AM39" i="9"/>
  <c r="AL39" i="9"/>
  <c r="AK39" i="9"/>
  <c r="AJ39" i="9"/>
  <c r="AI39" i="9"/>
  <c r="AH39" i="9"/>
  <c r="AG39" i="9"/>
  <c r="AF39" i="9"/>
  <c r="AE39" i="9"/>
  <c r="AD39" i="9"/>
  <c r="AV36" i="9"/>
  <c r="AU36" i="9"/>
  <c r="AT36" i="9"/>
  <c r="AS36" i="9"/>
  <c r="AR36" i="9"/>
  <c r="AQ36" i="9"/>
  <c r="AP36" i="9"/>
  <c r="AO36" i="9"/>
  <c r="AN36" i="9"/>
  <c r="AM36" i="9"/>
  <c r="AL36" i="9"/>
  <c r="AK36" i="9"/>
  <c r="AJ36" i="9"/>
  <c r="AI36" i="9"/>
  <c r="AH36" i="9"/>
  <c r="AG36" i="9"/>
  <c r="AF36" i="9"/>
  <c r="AE36" i="9"/>
  <c r="AD36" i="9"/>
  <c r="AV33" i="9"/>
  <c r="AU33" i="9"/>
  <c r="AT33" i="9"/>
  <c r="AS33" i="9"/>
  <c r="AR33" i="9"/>
  <c r="AQ33" i="9"/>
  <c r="AP33" i="9"/>
  <c r="AO33" i="9"/>
  <c r="AN33" i="9"/>
  <c r="AM33" i="9"/>
  <c r="AL33" i="9"/>
  <c r="AK33" i="9"/>
  <c r="AJ33" i="9"/>
  <c r="AI33" i="9"/>
  <c r="AH33" i="9"/>
  <c r="AG33" i="9"/>
  <c r="AF33" i="9"/>
  <c r="AE33" i="9"/>
  <c r="AD33"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c r="V13" i="34"/>
  <c r="AO63" i="33"/>
  <c r="AD13" i="34"/>
  <c r="AS63" i="33"/>
  <c r="AH13" i="34"/>
  <c r="AH63" i="33"/>
  <c r="W13" i="34"/>
  <c r="AT63" i="33"/>
  <c r="AI13" i="34"/>
  <c r="AV67" i="9"/>
  <c r="AK10" i="34"/>
  <c r="AK63" i="33"/>
  <c r="Z13" i="34"/>
  <c r="AD63" i="33"/>
  <c r="S13" i="34"/>
  <c r="AL63" i="33"/>
  <c r="AA13" i="34"/>
  <c r="AP63" i="33"/>
  <c r="AE13" i="34"/>
  <c r="AR67" i="9"/>
  <c r="AG10" i="34"/>
  <c r="AF67" i="9"/>
  <c r="U10" i="34"/>
  <c r="AJ67" i="9"/>
  <c r="Y10" i="34"/>
  <c r="AF79" i="22"/>
  <c r="U11" i="34"/>
  <c r="AJ79" i="22"/>
  <c r="Y11" i="34"/>
  <c r="AN79" i="22"/>
  <c r="AC11" i="34"/>
  <c r="AR79" i="22"/>
  <c r="AG11" i="34"/>
  <c r="AV79" i="22"/>
  <c r="AK11" i="34"/>
  <c r="AG79" i="22"/>
  <c r="V11" i="34"/>
  <c r="AK79" i="22"/>
  <c r="Z11" i="34"/>
  <c r="AO79" i="22"/>
  <c r="AD11" i="34"/>
  <c r="AS79" i="22"/>
  <c r="AH11" i="34"/>
  <c r="AD79" i="22"/>
  <c r="S11" i="34"/>
  <c r="AH79" i="22"/>
  <c r="AH83" i="22"/>
  <c r="AL79" i="22"/>
  <c r="AP79" i="22"/>
  <c r="AE11" i="34"/>
  <c r="AT79" i="22"/>
  <c r="AI11" i="34"/>
  <c r="AE79" i="22"/>
  <c r="AE83" i="22"/>
  <c r="AI79" i="22"/>
  <c r="AM79" i="22"/>
  <c r="AB11" i="34"/>
  <c r="AQ79" i="22"/>
  <c r="AF11" i="34"/>
  <c r="AU79" i="22"/>
  <c r="AU83" i="22"/>
  <c r="AF102" i="23"/>
  <c r="U12" i="34"/>
  <c r="AJ102" i="23"/>
  <c r="Y12" i="34"/>
  <c r="AN102" i="23"/>
  <c r="AC12" i="34"/>
  <c r="AR102" i="23"/>
  <c r="AV102" i="23"/>
  <c r="AK12" i="34"/>
  <c r="AG102" i="23"/>
  <c r="V12" i="34"/>
  <c r="AK102" i="23"/>
  <c r="Z12" i="34"/>
  <c r="AO102" i="23"/>
  <c r="AS102" i="23"/>
  <c r="AH12" i="34"/>
  <c r="AE63" i="33"/>
  <c r="T13" i="34"/>
  <c r="AM63" i="33"/>
  <c r="AB13" i="34"/>
  <c r="AU63" i="33"/>
  <c r="AJ13" i="34"/>
  <c r="AN63" i="33"/>
  <c r="AV63" i="33"/>
  <c r="AK13" i="34"/>
  <c r="AI63" i="33"/>
  <c r="X13" i="34"/>
  <c r="AQ63" i="33"/>
  <c r="AF63" i="33"/>
  <c r="AJ63" i="33"/>
  <c r="AR63" i="33"/>
  <c r="AG13" i="34"/>
  <c r="AE102" i="23"/>
  <c r="T12" i="34"/>
  <c r="AI102" i="23"/>
  <c r="AM102" i="23"/>
  <c r="AB12" i="34"/>
  <c r="AQ102" i="23"/>
  <c r="AD102" i="23"/>
  <c r="AL102" i="23"/>
  <c r="AP102" i="23"/>
  <c r="AT102" i="23"/>
  <c r="AH102" i="23"/>
  <c r="AU102" i="23"/>
  <c r="AJ12" i="34"/>
  <c r="AD71" i="9"/>
  <c r="AH71" i="9"/>
  <c r="AL71" i="9"/>
  <c r="AP71" i="9"/>
  <c r="AT71" i="9"/>
  <c r="AN67" i="9"/>
  <c r="AC10" i="34"/>
  <c r="AF71" i="9"/>
  <c r="AJ71" i="9"/>
  <c r="AJ72" i="9"/>
  <c r="AN71" i="9"/>
  <c r="AR71" i="9"/>
  <c r="AV71" i="9"/>
  <c r="AV72" i="9"/>
  <c r="AK67" i="9"/>
  <c r="Z10" i="34"/>
  <c r="AO67" i="9"/>
  <c r="AD10" i="34"/>
  <c r="AS67" i="9"/>
  <c r="AH10" i="34"/>
  <c r="AK71" i="9"/>
  <c r="AO71" i="9"/>
  <c r="AS71" i="9"/>
  <c r="AD67" i="9"/>
  <c r="S10" i="34"/>
  <c r="AH67" i="9"/>
  <c r="AL67" i="9"/>
  <c r="AP67" i="9"/>
  <c r="AE10" i="34"/>
  <c r="AT67" i="9"/>
  <c r="AI10" i="34"/>
  <c r="AE67" i="9"/>
  <c r="AI67" i="9"/>
  <c r="AM67" i="9"/>
  <c r="AB10" i="34"/>
  <c r="AQ67" i="9"/>
  <c r="AF10" i="34"/>
  <c r="AU67" i="9"/>
  <c r="AJ10" i="34"/>
  <c r="AE71" i="9"/>
  <c r="AI71" i="9"/>
  <c r="AM71" i="9"/>
  <c r="AQ71" i="9"/>
  <c r="AU71" i="9"/>
  <c r="AG67" i="9"/>
  <c r="V10" i="34"/>
  <c r="AG71" i="9"/>
  <c r="AF72" i="9"/>
  <c r="AM83" i="22"/>
  <c r="AM84" i="22"/>
  <c r="AV83" i="22"/>
  <c r="AV84" i="22"/>
  <c r="AM106" i="23"/>
  <c r="AM107" i="23"/>
  <c r="AU106" i="23"/>
  <c r="AU107" i="23"/>
  <c r="AJ106" i="23"/>
  <c r="AJ107" i="23"/>
  <c r="AN106" i="23"/>
  <c r="AN107" i="23"/>
  <c r="AS106" i="23"/>
  <c r="AS107" i="23"/>
  <c r="AV106" i="23"/>
  <c r="AV107" i="23"/>
  <c r="AG67" i="33"/>
  <c r="AG68" i="33"/>
  <c r="AO67" i="33"/>
  <c r="AO68" i="33"/>
  <c r="AL67" i="33"/>
  <c r="AL68" i="33"/>
  <c r="AP67" i="33"/>
  <c r="AP68" i="33"/>
  <c r="AT67" i="33"/>
  <c r="AT68" i="33"/>
  <c r="AE67" i="33"/>
  <c r="AE68" i="33"/>
  <c r="AI67" i="33"/>
  <c r="AI68" i="33"/>
  <c r="AM67" i="33"/>
  <c r="AM68" i="33"/>
  <c r="AF67" i="33"/>
  <c r="AR67" i="33"/>
  <c r="AR68" i="33"/>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H67" i="33"/>
  <c r="AP83" i="22"/>
  <c r="AP84" i="22"/>
  <c r="AQ67" i="33"/>
  <c r="AQ68" i="33"/>
  <c r="AF13" i="34"/>
  <c r="AD12" i="34"/>
  <c r="AH115" i="25"/>
  <c r="W15" i="34"/>
  <c r="AP115" i="25"/>
  <c r="AE15" i="34"/>
  <c r="AT115" i="25"/>
  <c r="AI15" i="34"/>
  <c r="AI115" i="25"/>
  <c r="X15" i="34"/>
  <c r="AQ115" i="25"/>
  <c r="AF15" i="34"/>
  <c r="AT106" i="23"/>
  <c r="AT107" i="23"/>
  <c r="AI12" i="34"/>
  <c r="AQ106" i="23"/>
  <c r="AQ107" i="23"/>
  <c r="AF12" i="34"/>
  <c r="AK67" i="33"/>
  <c r="AK68" i="33"/>
  <c r="AO106" i="23"/>
  <c r="AO107" i="23"/>
  <c r="AJ83" i="22"/>
  <c r="AJ84" i="22"/>
  <c r="AT72" i="9"/>
  <c r="AP106" i="23"/>
  <c r="AP107" i="23"/>
  <c r="AE12" i="34"/>
  <c r="AJ67" i="33"/>
  <c r="AJ68" i="33"/>
  <c r="Y13" i="34"/>
  <c r="AR106" i="23"/>
  <c r="AR107" i="23"/>
  <c r="AG12" i="34"/>
  <c r="AD115" i="25"/>
  <c r="S15" i="34"/>
  <c r="AL115" i="25"/>
  <c r="AA15" i="34"/>
  <c r="AE115" i="25"/>
  <c r="T15" i="34"/>
  <c r="AM115" i="25"/>
  <c r="AB15" i="34"/>
  <c r="AU115" i="25"/>
  <c r="AJ15" i="34"/>
  <c r="AD67" i="33"/>
  <c r="AD68" i="33"/>
  <c r="AU67" i="33"/>
  <c r="AU68" i="33"/>
  <c r="AH68" i="33"/>
  <c r="AS67" i="33"/>
  <c r="AS68" i="33"/>
  <c r="AK106" i="23"/>
  <c r="AK107" i="23"/>
  <c r="AR72" i="9"/>
  <c r="AL106" i="23"/>
  <c r="AL107" i="23"/>
  <c r="AA12" i="34"/>
  <c r="AF68" i="33"/>
  <c r="U13" i="34"/>
  <c r="AN67" i="33"/>
  <c r="AN68" i="33"/>
  <c r="AC13" i="34"/>
  <c r="AE106" i="23"/>
  <c r="AE107" i="23"/>
  <c r="AG106" i="23"/>
  <c r="AG107" i="23"/>
  <c r="AI106" i="23"/>
  <c r="AI107" i="23"/>
  <c r="X12" i="34"/>
  <c r="AH106" i="23"/>
  <c r="AH107" i="23"/>
  <c r="W12" i="34"/>
  <c r="AD106" i="23"/>
  <c r="AD107" i="23"/>
  <c r="S12" i="34"/>
  <c r="AF106" i="23"/>
  <c r="AF107" i="23"/>
  <c r="AG83" i="22"/>
  <c r="AG84" i="22"/>
  <c r="AF83" i="22"/>
  <c r="AF84" i="22"/>
  <c r="AD72" i="9"/>
  <c r="AR83" i="22"/>
  <c r="AR84" i="22"/>
  <c r="AK83" i="22"/>
  <c r="AK84" i="22"/>
  <c r="AN83" i="22"/>
  <c r="AN84" i="22"/>
  <c r="AI83" i="22"/>
  <c r="AI84" i="22"/>
  <c r="X11" i="34"/>
  <c r="AL83" i="22"/>
  <c r="AL84" i="22"/>
  <c r="AA11" i="34"/>
  <c r="AS83" i="22"/>
  <c r="AS84" i="22"/>
  <c r="AQ83" i="22"/>
  <c r="AQ84" i="22"/>
  <c r="AT83" i="22"/>
  <c r="AT84" i="22"/>
  <c r="AD83" i="22"/>
  <c r="AD84" i="22"/>
  <c r="AU84" i="22"/>
  <c r="AJ11" i="34"/>
  <c r="AE84" i="22"/>
  <c r="T11" i="34"/>
  <c r="AH84" i="22"/>
  <c r="W11" i="34"/>
  <c r="AO83" i="22"/>
  <c r="AO84" i="22"/>
  <c r="AI72" i="9"/>
  <c r="X10" i="34"/>
  <c r="AP72" i="9"/>
  <c r="AO72" i="9"/>
  <c r="AE72" i="9"/>
  <c r="T10" i="34"/>
  <c r="AH72" i="9"/>
  <c r="W10" i="34"/>
  <c r="AL72" i="9"/>
  <c r="AA10" i="34"/>
  <c r="AF70" i="24"/>
  <c r="U14" i="34"/>
  <c r="AJ70" i="24"/>
  <c r="Y14" i="34"/>
  <c r="AN70" i="24"/>
  <c r="AC14" i="34"/>
  <c r="AR70" i="24"/>
  <c r="AV70" i="24"/>
  <c r="AK14" i="34"/>
  <c r="AG70" i="24"/>
  <c r="AK70" i="24"/>
  <c r="AO70" i="24"/>
  <c r="AS70" i="24"/>
  <c r="AH14" i="34"/>
  <c r="AD70" i="24"/>
  <c r="S14" i="34"/>
  <c r="AH70" i="24"/>
  <c r="AH74" i="24"/>
  <c r="AL70" i="24"/>
  <c r="AP70" i="24"/>
  <c r="AE14" i="34"/>
  <c r="AT70" i="24"/>
  <c r="AI14" i="34"/>
  <c r="AE70" i="24"/>
  <c r="AE74" i="24"/>
  <c r="AI70" i="24"/>
  <c r="AM70" i="24"/>
  <c r="AB14" i="34"/>
  <c r="AQ70" i="24"/>
  <c r="AF14" i="34"/>
  <c r="AU70" i="24"/>
  <c r="AU74" i="24"/>
  <c r="AF115" i="25"/>
  <c r="AJ115" i="25"/>
  <c r="Y15" i="34"/>
  <c r="AN115" i="25"/>
  <c r="AR115" i="25"/>
  <c r="AV115" i="25"/>
  <c r="AK15" i="34"/>
  <c r="AG115" i="25"/>
  <c r="V15" i="34"/>
  <c r="AK115" i="25"/>
  <c r="Z15" i="34"/>
  <c r="AO115" i="25"/>
  <c r="AD15" i="34"/>
  <c r="AS115" i="25"/>
  <c r="AH15" i="34"/>
  <c r="AU72" i="9"/>
  <c r="AK72" i="9"/>
  <c r="AM72" i="9"/>
  <c r="AQ72" i="9"/>
  <c r="AS72" i="9"/>
  <c r="AN72" i="9"/>
  <c r="AG72" i="9"/>
  <c r="AG74" i="24"/>
  <c r="AP74" i="24"/>
  <c r="AP75" i="24"/>
  <c r="AF74" i="24"/>
  <c r="AF75" i="24"/>
  <c r="AV74" i="24"/>
  <c r="AV75" i="24"/>
  <c r="AS74" i="24"/>
  <c r="AS119" i="25"/>
  <c r="AS120" i="25"/>
  <c r="AH119" i="25"/>
  <c r="AH120" i="25"/>
  <c r="AL119" i="25"/>
  <c r="AL120" i="25"/>
  <c r="AQ119" i="25"/>
  <c r="AQ120" i="25"/>
  <c r="AU119" i="25"/>
  <c r="AU120" i="25"/>
  <c r="AF119" i="25"/>
  <c r="AJ119" i="25"/>
  <c r="AJ120" i="25"/>
  <c r="AV119" i="25"/>
  <c r="AV120" i="25"/>
  <c r="AI119" i="25"/>
  <c r="AI120" i="25"/>
  <c r="AT119" i="25"/>
  <c r="AT120" i="25"/>
  <c r="AJ74" i="24"/>
  <c r="AJ75" i="24"/>
  <c r="AP119" i="25"/>
  <c r="AP120" i="25"/>
  <c r="AS75" i="24"/>
  <c r="AM74" i="24"/>
  <c r="AM75" i="24"/>
  <c r="AR119" i="25"/>
  <c r="AR120" i="25"/>
  <c r="AG15" i="34"/>
  <c r="AN119" i="25"/>
  <c r="AN120" i="25"/>
  <c r="AC15" i="34"/>
  <c r="AG75" i="24"/>
  <c r="V14" i="34"/>
  <c r="AD119" i="25"/>
  <c r="AD120" i="25"/>
  <c r="AM119" i="25"/>
  <c r="AM120" i="25"/>
  <c r="AD75" i="24"/>
  <c r="AO119" i="25"/>
  <c r="AO120" i="25"/>
  <c r="AE119" i="25"/>
  <c r="AE120" i="25"/>
  <c r="AK119" i="25"/>
  <c r="AK120" i="25"/>
  <c r="AN74" i="24"/>
  <c r="AN75" i="24"/>
  <c r="AQ74" i="24"/>
  <c r="AQ75" i="24"/>
  <c r="AT74" i="24"/>
  <c r="AT75" i="24"/>
  <c r="AD74" i="24"/>
  <c r="AI74" i="24"/>
  <c r="AI75" i="24"/>
  <c r="X14" i="34"/>
  <c r="AL74" i="24"/>
  <c r="AA14" i="34"/>
  <c r="AO74" i="24"/>
  <c r="AO75" i="24"/>
  <c r="AD14" i="34"/>
  <c r="AR74" i="24"/>
  <c r="AR75" i="24"/>
  <c r="AG14" i="34"/>
  <c r="AU75" i="24"/>
  <c r="AJ14" i="34"/>
  <c r="AE75" i="24"/>
  <c r="T14" i="34"/>
  <c r="AH75" i="24"/>
  <c r="W14" i="34"/>
  <c r="AK74" i="24"/>
  <c r="Z14" i="34"/>
  <c r="AG119" i="25"/>
  <c r="AG120" i="25"/>
  <c r="AF120" i="25"/>
  <c r="U15" i="3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69" i="43"/>
  <c r="Y19" i="34"/>
  <c r="AR69" i="43"/>
  <c r="AG19" i="34"/>
  <c r="AN66" i="47"/>
  <c r="AC18" i="34"/>
  <c r="AV66" i="47"/>
  <c r="AK18" i="34"/>
  <c r="AS66" i="47"/>
  <c r="AH18" i="34"/>
  <c r="AF69" i="43"/>
  <c r="U19" i="34"/>
  <c r="AN69" i="43"/>
  <c r="AC19" i="34"/>
  <c r="AV69" i="43"/>
  <c r="AK19" i="34"/>
  <c r="AJ66" i="47"/>
  <c r="Y18" i="34"/>
  <c r="AR66" i="47"/>
  <c r="AG18" i="34"/>
  <c r="AK66" i="47"/>
  <c r="Z18" i="34"/>
  <c r="AO66" i="47"/>
  <c r="AD18" i="34"/>
  <c r="AH84" i="44"/>
  <c r="AT84" i="44"/>
  <c r="AN84" i="44"/>
  <c r="AE57" i="46"/>
  <c r="T20" i="34"/>
  <c r="AI57" i="46"/>
  <c r="X20" i="34"/>
  <c r="AQ57" i="46"/>
  <c r="AF20" i="34"/>
  <c r="AD84" i="44"/>
  <c r="AL84" i="44"/>
  <c r="AP84" i="44"/>
  <c r="AF84" i="44"/>
  <c r="AM57" i="46"/>
  <c r="AB20" i="34"/>
  <c r="AU57" i="46"/>
  <c r="AJ20" i="34"/>
  <c r="AJ84" i="44"/>
  <c r="AR84" i="44"/>
  <c r="AF66" i="47"/>
  <c r="U18" i="34"/>
  <c r="AG66" i="47"/>
  <c r="V18" i="34"/>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D66" i="47"/>
  <c r="S18" i="34"/>
  <c r="AH66" i="47"/>
  <c r="AL66" i="47"/>
  <c r="AA18" i="34"/>
  <c r="AP66" i="47"/>
  <c r="AP70" i="47"/>
  <c r="AT66" i="47"/>
  <c r="AI18" i="34"/>
  <c r="AE66" i="47"/>
  <c r="T18" i="34"/>
  <c r="AI66" i="47"/>
  <c r="AQ66" i="47"/>
  <c r="AU66" i="47"/>
  <c r="AJ18" i="34"/>
  <c r="AF57" i="46"/>
  <c r="AJ57" i="46"/>
  <c r="Y20" i="34"/>
  <c r="AN57" i="46"/>
  <c r="AC20" i="34"/>
  <c r="AR57" i="46"/>
  <c r="AV57" i="46"/>
  <c r="AG57" i="46"/>
  <c r="V20" i="34"/>
  <c r="AK57" i="46"/>
  <c r="Z20" i="34"/>
  <c r="AO57" i="46"/>
  <c r="AD20" i="34"/>
  <c r="AS57" i="46"/>
  <c r="AD57" i="46"/>
  <c r="S20" i="34"/>
  <c r="AH57" i="46"/>
  <c r="W20" i="34"/>
  <c r="AL57" i="46"/>
  <c r="AA20" i="34"/>
  <c r="AP57" i="46"/>
  <c r="AT57" i="46"/>
  <c r="AI20" i="34"/>
  <c r="AH74" i="45"/>
  <c r="W21" i="34"/>
  <c r="AT74" i="45"/>
  <c r="AI21" i="34"/>
  <c r="AU74" i="45"/>
  <c r="AD74" i="45"/>
  <c r="AL74" i="45"/>
  <c r="AA21" i="34"/>
  <c r="AP74" i="45"/>
  <c r="AE21" i="34"/>
  <c r="AE74" i="45"/>
  <c r="AI74" i="45"/>
  <c r="AM74" i="45"/>
  <c r="AB21" i="34"/>
  <c r="AQ74" i="45"/>
  <c r="AF21" i="34"/>
  <c r="AF74" i="45"/>
  <c r="U21" i="34"/>
  <c r="AJ74" i="45"/>
  <c r="Y21" i="34"/>
  <c r="AN74" i="45"/>
  <c r="AC21" i="34"/>
  <c r="AR74" i="45"/>
  <c r="AG21" i="34"/>
  <c r="AV74" i="45"/>
  <c r="AK21" i="34"/>
  <c r="AG74" i="45"/>
  <c r="AK74" i="45"/>
  <c r="Z21" i="34"/>
  <c r="AO74" i="45"/>
  <c r="AD21" i="34"/>
  <c r="AS74" i="45"/>
  <c r="AG84" i="44"/>
  <c r="V22" i="34"/>
  <c r="AS84" i="44"/>
  <c r="AH22" i="34"/>
  <c r="AK84" i="44"/>
  <c r="AO84" i="44"/>
  <c r="AE84" i="44"/>
  <c r="AI84" i="44"/>
  <c r="AM84" i="44"/>
  <c r="AQ84" i="44"/>
  <c r="AU84" i="44"/>
  <c r="AG88" i="44"/>
  <c r="AG89" i="44"/>
  <c r="AK88" i="44"/>
  <c r="AM66" i="47"/>
  <c r="AG69" i="43"/>
  <c r="V19" i="34"/>
  <c r="AK69" i="43"/>
  <c r="Z19" i="34"/>
  <c r="AO69" i="43"/>
  <c r="AD19" i="34"/>
  <c r="AS69" i="43"/>
  <c r="AD69" i="43"/>
  <c r="AH69" i="43"/>
  <c r="W19" i="34"/>
  <c r="AL69" i="43"/>
  <c r="AP69" i="43"/>
  <c r="AT69" i="43"/>
  <c r="AE69" i="43"/>
  <c r="AE73" i="43"/>
  <c r="AI69" i="43"/>
  <c r="X19" i="34"/>
  <c r="AM69" i="43"/>
  <c r="AQ69" i="43"/>
  <c r="AU69" i="43"/>
  <c r="AJ19" i="34"/>
  <c r="AD68" i="35"/>
  <c r="AD69" i="35"/>
  <c r="AQ68" i="35"/>
  <c r="AQ69" i="35"/>
  <c r="AU68" i="35"/>
  <c r="AU69" i="35"/>
  <c r="AN68" i="35"/>
  <c r="AN69" i="35"/>
  <c r="AR68" i="35"/>
  <c r="AR69" i="35"/>
  <c r="AS68" i="35"/>
  <c r="AS69" i="35"/>
  <c r="AL70" i="47"/>
  <c r="AL71" i="47"/>
  <c r="AF70" i="47"/>
  <c r="AF71" i="47"/>
  <c r="AJ70" i="47"/>
  <c r="AJ71" i="47"/>
  <c r="AR70" i="47"/>
  <c r="AR71" i="47"/>
  <c r="AK70" i="47"/>
  <c r="AK71" i="47"/>
  <c r="AS70" i="47"/>
  <c r="AS71" i="47"/>
  <c r="AU73" i="43"/>
  <c r="AU74" i="43"/>
  <c r="AJ73" i="43"/>
  <c r="AJ74" i="43"/>
  <c r="AN73" i="43"/>
  <c r="AN74" i="43"/>
  <c r="AR73" i="43"/>
  <c r="AR74" i="43"/>
  <c r="AG61" i="46"/>
  <c r="AG62" i="46"/>
  <c r="AD61" i="46"/>
  <c r="AD62" i="46"/>
  <c r="AT61" i="46"/>
  <c r="AT62" i="46"/>
  <c r="AK61" i="46"/>
  <c r="AK62" i="46"/>
  <c r="AP61" i="46"/>
  <c r="AI61" i="46"/>
  <c r="AI62" i="46"/>
  <c r="AM61" i="46"/>
  <c r="AM62" i="46"/>
  <c r="AQ61" i="46"/>
  <c r="AQ62" i="46"/>
  <c r="AN61" i="46"/>
  <c r="AN62" i="46"/>
  <c r="AP78" i="45"/>
  <c r="AP79" i="45"/>
  <c r="AF78" i="45"/>
  <c r="AF79" i="45"/>
  <c r="AJ78" i="45"/>
  <c r="AJ79" i="45"/>
  <c r="AV78" i="45"/>
  <c r="AV79" i="45"/>
  <c r="AG78" i="45"/>
  <c r="AK78" i="45"/>
  <c r="AL66" i="49"/>
  <c r="AA23" i="34"/>
  <c r="AR66" i="49"/>
  <c r="AU66" i="49"/>
  <c r="AF66" i="49"/>
  <c r="U23" i="34"/>
  <c r="AH66" i="49"/>
  <c r="AN66" i="49"/>
  <c r="AE66" i="49"/>
  <c r="AI66" i="49"/>
  <c r="AQ66" i="49"/>
  <c r="AT66" i="49"/>
  <c r="AG66" i="49"/>
  <c r="Y66" i="49"/>
  <c r="AC66" i="49"/>
  <c r="AK66" i="49"/>
  <c r="AO66" i="49"/>
  <c r="AS66" i="49"/>
  <c r="Z66" i="49"/>
  <c r="O23" i="34"/>
  <c r="AB66" i="49"/>
  <c r="W66" i="49"/>
  <c r="L23" i="34"/>
  <c r="V66" i="49"/>
  <c r="K23" i="34"/>
  <c r="AW65" i="23"/>
  <c r="AX65" i="23"/>
  <c r="AY65" i="23"/>
  <c r="AW66" i="23"/>
  <c r="AX66" i="23"/>
  <c r="AY66" i="23"/>
  <c r="AF70" i="49"/>
  <c r="AF71" i="49"/>
  <c r="AI73" i="43"/>
  <c r="AI74" i="43"/>
  <c r="AO73" i="43"/>
  <c r="AO74" i="43"/>
  <c r="AV70" i="47"/>
  <c r="AV71" i="47"/>
  <c r="AQ78" i="45"/>
  <c r="AK73" i="43"/>
  <c r="AK74" i="43"/>
  <c r="AT70" i="47"/>
  <c r="AT71" i="47"/>
  <c r="AP68" i="35"/>
  <c r="AP69" i="35"/>
  <c r="AN78" i="45"/>
  <c r="AN79" i="45"/>
  <c r="AM78" i="45"/>
  <c r="AM79" i="45"/>
  <c r="AJ61" i="46"/>
  <c r="AJ62" i="46"/>
  <c r="AL61" i="46"/>
  <c r="AL62" i="46"/>
  <c r="AV73" i="43"/>
  <c r="AV74" i="43"/>
  <c r="AF73" i="43"/>
  <c r="AF74" i="43"/>
  <c r="AH73" i="43"/>
  <c r="AH74" i="43"/>
  <c r="AO70" i="47"/>
  <c r="AO71" i="47"/>
  <c r="AN70" i="47"/>
  <c r="AN71" i="47"/>
  <c r="AL68" i="35"/>
  <c r="AL69" i="35"/>
  <c r="AB70" i="49"/>
  <c r="AB71" i="49"/>
  <c r="Q23" i="34"/>
  <c r="AT70" i="49"/>
  <c r="AT71" i="49"/>
  <c r="AI23" i="34"/>
  <c r="AR70" i="49"/>
  <c r="AR71" i="49"/>
  <c r="AG23" i="34"/>
  <c r="AQ73" i="43"/>
  <c r="AQ74" i="43"/>
  <c r="AF19" i="34"/>
  <c r="AD73" i="43"/>
  <c r="AD74" i="43"/>
  <c r="S19" i="34"/>
  <c r="AM88" i="44"/>
  <c r="AM89" i="44"/>
  <c r="AB22" i="34"/>
  <c r="AM68" i="35"/>
  <c r="AM69" i="35"/>
  <c r="AB17" i="34"/>
  <c r="AQ70" i="49"/>
  <c r="AQ71" i="49"/>
  <c r="AF23" i="34"/>
  <c r="AH70" i="49"/>
  <c r="AH71" i="49"/>
  <c r="W23" i="34"/>
  <c r="AM73" i="43"/>
  <c r="AM74" i="43"/>
  <c r="AB19" i="34"/>
  <c r="AS73" i="43"/>
  <c r="AS74" i="43"/>
  <c r="AH19" i="34"/>
  <c r="AP71" i="47"/>
  <c r="AE18" i="34"/>
  <c r="AD88" i="44"/>
  <c r="AD89" i="44"/>
  <c r="S22" i="34"/>
  <c r="AS70" i="49"/>
  <c r="AS71" i="49"/>
  <c r="AH23" i="34"/>
  <c r="Y70" i="49"/>
  <c r="Y71" i="49"/>
  <c r="N23" i="34"/>
  <c r="AI70" i="49"/>
  <c r="AI71" i="49"/>
  <c r="X23" i="34"/>
  <c r="AO78" i="45"/>
  <c r="AO79" i="45"/>
  <c r="AL78" i="45"/>
  <c r="AL79" i="45"/>
  <c r="AH61" i="46"/>
  <c r="AH62" i="46"/>
  <c r="AG68" i="35"/>
  <c r="AG69" i="35"/>
  <c r="AJ68" i="35"/>
  <c r="AJ69" i="35"/>
  <c r="AI68" i="35"/>
  <c r="AI69" i="35"/>
  <c r="AL73" i="43"/>
  <c r="AL74" i="43"/>
  <c r="AA19" i="34"/>
  <c r="AA27" i="34"/>
  <c r="AU88" i="44"/>
  <c r="AU89" i="44"/>
  <c r="AJ22" i="34"/>
  <c r="AE88" i="44"/>
  <c r="AE89" i="44"/>
  <c r="T22" i="34"/>
  <c r="AG79" i="45"/>
  <c r="V21" i="34"/>
  <c r="AI78" i="45"/>
  <c r="AI79" i="45"/>
  <c r="X21" i="34"/>
  <c r="AD78" i="45"/>
  <c r="AD79" i="45"/>
  <c r="S21" i="34"/>
  <c r="AI70" i="47"/>
  <c r="AI71" i="47"/>
  <c r="X18" i="34"/>
  <c r="AO68" i="35"/>
  <c r="AD17" i="34"/>
  <c r="AE68" i="35"/>
  <c r="T17" i="34"/>
  <c r="AH68" i="35"/>
  <c r="AH69" i="35"/>
  <c r="W17" i="34"/>
  <c r="AR88" i="44"/>
  <c r="AR89" i="44"/>
  <c r="AG22" i="34"/>
  <c r="AF88" i="44"/>
  <c r="AF89" i="44"/>
  <c r="U22" i="34"/>
  <c r="AT88" i="44"/>
  <c r="AT89" i="44"/>
  <c r="AI22" i="34"/>
  <c r="AK70" i="49"/>
  <c r="AK71" i="49"/>
  <c r="Z23" i="34"/>
  <c r="Z27" i="34"/>
  <c r="AN70" i="49"/>
  <c r="AN71" i="49"/>
  <c r="AC23" i="34"/>
  <c r="AT73" i="43"/>
  <c r="AT74" i="43"/>
  <c r="AI19" i="34"/>
  <c r="AK89" i="44"/>
  <c r="Z22" i="34"/>
  <c r="AR61" i="46"/>
  <c r="AR62" i="46"/>
  <c r="AG20" i="34"/>
  <c r="AG27" i="34"/>
  <c r="AL88" i="44"/>
  <c r="AL89" i="44"/>
  <c r="AA22" i="34"/>
  <c r="AC70" i="49"/>
  <c r="AC71" i="49"/>
  <c r="R23" i="34"/>
  <c r="AO61" i="46"/>
  <c r="AO62" i="46"/>
  <c r="AP73" i="43"/>
  <c r="AP74" i="43"/>
  <c r="AE19" i="34"/>
  <c r="AM70" i="47"/>
  <c r="AM71" i="47"/>
  <c r="AB18" i="34"/>
  <c r="AI88" i="44"/>
  <c r="AI89" i="44"/>
  <c r="X22" i="34"/>
  <c r="X27" i="34"/>
  <c r="AQ70" i="47"/>
  <c r="AQ71" i="47"/>
  <c r="AF18" i="34"/>
  <c r="AN88" i="44"/>
  <c r="AN89" i="44"/>
  <c r="AC22" i="34"/>
  <c r="AC27" i="34"/>
  <c r="AL70" i="49"/>
  <c r="AL71" i="49"/>
  <c r="AO70" i="49"/>
  <c r="AO71" i="49"/>
  <c r="AD23" i="34"/>
  <c r="AG70" i="49"/>
  <c r="AG71" i="49"/>
  <c r="V23" i="34"/>
  <c r="AE70" i="49"/>
  <c r="AE71" i="49"/>
  <c r="T23" i="34"/>
  <c r="AU70" i="49"/>
  <c r="AU71" i="49"/>
  <c r="AJ23" i="34"/>
  <c r="AK79" i="45"/>
  <c r="AR78" i="45"/>
  <c r="AR79" i="45"/>
  <c r="AQ79" i="45"/>
  <c r="AT78" i="45"/>
  <c r="AT79" i="45"/>
  <c r="AH78" i="45"/>
  <c r="AH79" i="45"/>
  <c r="AU61" i="46"/>
  <c r="AU62" i="46"/>
  <c r="AE61" i="46"/>
  <c r="AE62" i="46"/>
  <c r="AG70" i="47"/>
  <c r="AG71" i="47"/>
  <c r="AU70" i="47"/>
  <c r="AU71" i="47"/>
  <c r="AD70" i="47"/>
  <c r="AD71" i="47"/>
  <c r="AV68" i="35"/>
  <c r="AV69" i="35"/>
  <c r="AF68" i="35"/>
  <c r="AF69" i="35"/>
  <c r="AE74" i="43"/>
  <c r="T19" i="34"/>
  <c r="AS88" i="44"/>
  <c r="AS89" i="44"/>
  <c r="AQ88" i="44"/>
  <c r="AQ89" i="44"/>
  <c r="AF22" i="34"/>
  <c r="AO88" i="44"/>
  <c r="AO89" i="44"/>
  <c r="AD22" i="34"/>
  <c r="AD27" i="34"/>
  <c r="AS78" i="45"/>
  <c r="AS79" i="45"/>
  <c r="AH21" i="34"/>
  <c r="AE78" i="45"/>
  <c r="T21" i="34"/>
  <c r="AU78" i="45"/>
  <c r="AU79" i="45"/>
  <c r="AJ21" i="34"/>
  <c r="AP62" i="46"/>
  <c r="AE20" i="34"/>
  <c r="AS61" i="46"/>
  <c r="AS62" i="46"/>
  <c r="AH20" i="34"/>
  <c r="AV61" i="46"/>
  <c r="AK20" i="34"/>
  <c r="AF61" i="46"/>
  <c r="AF62" i="46"/>
  <c r="U20" i="34"/>
  <c r="AH70" i="47"/>
  <c r="AH71" i="47"/>
  <c r="W18" i="34"/>
  <c r="AK68" i="35"/>
  <c r="AK69" i="35"/>
  <c r="Z17" i="34"/>
  <c r="AT68" i="35"/>
  <c r="AT69" i="35"/>
  <c r="AI17" i="34"/>
  <c r="AI27" i="34"/>
  <c r="AJ88" i="44"/>
  <c r="AJ89" i="44"/>
  <c r="Y22" i="34"/>
  <c r="AP88" i="44"/>
  <c r="AP89" i="44"/>
  <c r="AE22" i="34"/>
  <c r="AH88" i="44"/>
  <c r="AH89" i="44"/>
  <c r="W22" i="34"/>
  <c r="AE70" i="47"/>
  <c r="AE71" i="47"/>
  <c r="AO69" i="35"/>
  <c r="AE69" i="35"/>
  <c r="AG73" i="43"/>
  <c r="AG74" i="43"/>
  <c r="AV62" i="46"/>
  <c r="AE79" i="45"/>
  <c r="Z70" i="49"/>
  <c r="Z71" i="49"/>
  <c r="V70" i="49"/>
  <c r="V71" i="49"/>
  <c r="W70" i="49"/>
  <c r="W71" i="49"/>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U27" i="34"/>
  <c r="W27" i="34"/>
  <c r="AJ27" i="34"/>
  <c r="AF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W16" i="22"/>
  <c r="AX16" i="22"/>
  <c r="AY16" i="22"/>
  <c r="F16" i="22"/>
  <c r="F15" i="22"/>
  <c r="AW15" i="22"/>
  <c r="AX15" i="22"/>
  <c r="AY15" i="22"/>
  <c r="J16" i="22"/>
  <c r="J15" i="22"/>
  <c r="J14" i="22"/>
  <c r="H16" i="22"/>
  <c r="H15" i="22"/>
  <c r="H14" i="22"/>
  <c r="F14" i="22"/>
  <c r="J13" i="22"/>
  <c r="H13" i="22"/>
  <c r="F13" i="22"/>
  <c r="AW14" i="22"/>
  <c r="AX14" i="22"/>
  <c r="AY14" i="22"/>
  <c r="AW13" i="22"/>
  <c r="AX13" i="22"/>
  <c r="AY13" i="22"/>
  <c r="I77" i="48"/>
  <c r="I75" i="48"/>
  <c r="I74" i="48"/>
  <c r="I73" i="48"/>
  <c r="I72" i="48"/>
  <c r="I71" i="48"/>
  <c r="I70" i="48"/>
  <c r="I68" i="48"/>
  <c r="I67" i="48"/>
  <c r="I65" i="48"/>
  <c r="I63" i="48"/>
  <c r="I64" i="48"/>
  <c r="I62" i="48"/>
  <c r="I61" i="48"/>
  <c r="I60" i="48"/>
  <c r="I59" i="48"/>
  <c r="I58" i="48"/>
  <c r="I56" i="48"/>
  <c r="I55" i="48"/>
  <c r="I53" i="48"/>
  <c r="I52" i="48"/>
  <c r="I51" i="48"/>
  <c r="I50" i="48"/>
  <c r="I49" i="48"/>
  <c r="I47" i="48"/>
  <c r="I46" i="48"/>
  <c r="I45"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c r="I10" i="48"/>
  <c r="I9" i="48"/>
  <c r="E77" i="48"/>
  <c r="E76" i="48"/>
  <c r="E75" i="48"/>
  <c r="E74" i="48"/>
  <c r="E73" i="48"/>
  <c r="E72" i="48"/>
  <c r="E71" i="48"/>
  <c r="E69" i="48"/>
  <c r="E70" i="48"/>
  <c r="E68" i="48"/>
  <c r="E67" i="48"/>
  <c r="E66" i="48"/>
  <c r="E65" i="48"/>
  <c r="E63" i="48"/>
  <c r="E64" i="48"/>
  <c r="E62" i="48"/>
  <c r="E61" i="48"/>
  <c r="E60" i="48"/>
  <c r="E59" i="48"/>
  <c r="E58" i="48"/>
  <c r="E57" i="48"/>
  <c r="E56" i="48"/>
  <c r="E55"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c r="J52" i="44"/>
  <c r="J51" i="44"/>
  <c r="J50" i="44"/>
  <c r="J49" i="44"/>
  <c r="J48" i="44"/>
  <c r="J47" i="44"/>
  <c r="J46" i="44"/>
  <c r="J45" i="44"/>
  <c r="J44" i="44"/>
  <c r="J41"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6" i="45"/>
  <c r="J65" i="45"/>
  <c r="J63" i="45"/>
  <c r="J62" i="45"/>
  <c r="J60" i="45"/>
  <c r="J59" i="45"/>
  <c r="J58"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c r="J52" i="46"/>
  <c r="J51" i="46"/>
  <c r="J49" i="46"/>
  <c r="J48" i="46"/>
  <c r="J47" i="46"/>
  <c r="J46" i="46"/>
  <c r="J45" i="46"/>
  <c r="J43" i="46"/>
  <c r="J42" i="46"/>
  <c r="J41" i="46"/>
  <c r="J40" i="46"/>
  <c r="J39" i="46"/>
  <c r="J37" i="46"/>
  <c r="J36" i="46"/>
  <c r="J35" i="46"/>
  <c r="J34" i="46"/>
  <c r="J33" i="46"/>
  <c r="J32" i="46"/>
  <c r="J31" i="46"/>
  <c r="J30" i="46"/>
  <c r="J29" i="46"/>
  <c r="J28" i="46"/>
  <c r="J27" i="46"/>
  <c r="J26" i="46"/>
  <c r="J25" i="46"/>
  <c r="J24" i="46"/>
  <c r="J22" i="46"/>
  <c r="J21" i="46"/>
  <c r="J20" i="46"/>
  <c r="J19" i="46"/>
  <c r="J18" i="46"/>
  <c r="J17" i="46"/>
  <c r="J16" i="46"/>
  <c r="J15" i="46"/>
  <c r="J14" i="46"/>
  <c r="J13" i="46"/>
  <c r="J12" i="46"/>
  <c r="J11" i="46"/>
  <c r="J10" i="46"/>
  <c r="J9" i="46"/>
  <c r="F55" i="46"/>
  <c r="F54" i="46"/>
  <c r="F52" i="46"/>
  <c r="F51" i="46"/>
  <c r="F50" i="46"/>
  <c r="F49" i="46"/>
  <c r="F48" i="46"/>
  <c r="F47" i="46"/>
  <c r="F46" i="46"/>
  <c r="F45" i="46"/>
  <c r="F43" i="46"/>
  <c r="F42" i="46"/>
  <c r="F41" i="46"/>
  <c r="F40" i="46"/>
  <c r="F39" i="46"/>
  <c r="F38" i="46"/>
  <c r="F37" i="46"/>
  <c r="F36" i="46"/>
  <c r="F35" i="46"/>
  <c r="F34" i="46"/>
  <c r="F33" i="46"/>
  <c r="F31" i="46"/>
  <c r="F30" i="46"/>
  <c r="F29" i="46"/>
  <c r="F28" i="46"/>
  <c r="F27" i="46"/>
  <c r="F26" i="46"/>
  <c r="F25" i="46"/>
  <c r="F24" i="46"/>
  <c r="F22" i="46"/>
  <c r="F21" i="46"/>
  <c r="F10" i="46"/>
  <c r="F11" i="46"/>
  <c r="F12" i="46"/>
  <c r="F13" i="46"/>
  <c r="F14" i="46"/>
  <c r="F15" i="46"/>
  <c r="F16" i="46"/>
  <c r="F17" i="46"/>
  <c r="F18" i="46"/>
  <c r="F19" i="46"/>
  <c r="F9" i="46"/>
  <c r="J67" i="43"/>
  <c r="J66" i="43"/>
  <c r="J65" i="43"/>
  <c r="J64" i="43"/>
  <c r="J63" i="43"/>
  <c r="J61" i="43"/>
  <c r="J60" i="43"/>
  <c r="J59" i="43"/>
  <c r="J58" i="43"/>
  <c r="J57" i="43"/>
  <c r="J55" i="43"/>
  <c r="J54" i="43"/>
  <c r="J53"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c r="F64" i="43"/>
  <c r="F63" i="43"/>
  <c r="F61" i="43"/>
  <c r="F60" i="43"/>
  <c r="F59"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c r="J61" i="47"/>
  <c r="J60" i="47"/>
  <c r="J58" i="47"/>
  <c r="J57" i="47"/>
  <c r="J55" i="47"/>
  <c r="J54" i="47"/>
  <c r="J52" i="47"/>
  <c r="J51" i="47"/>
  <c r="J50" i="47"/>
  <c r="J49" i="47"/>
  <c r="J48" i="47"/>
  <c r="J47" i="47"/>
  <c r="J46" i="47"/>
  <c r="J44" i="47"/>
  <c r="J45" i="47"/>
  <c r="J43" i="47"/>
  <c r="J42" i="47"/>
  <c r="J41" i="47"/>
  <c r="J40" i="47"/>
  <c r="J38" i="47"/>
  <c r="J39" i="47"/>
  <c r="J37" i="47"/>
  <c r="J36" i="47"/>
  <c r="J35" i="47"/>
  <c r="J34" i="47"/>
  <c r="J33" i="47"/>
  <c r="J32" i="47"/>
  <c r="J31" i="47"/>
  <c r="J30" i="47"/>
  <c r="J29" i="47"/>
  <c r="J28" i="47"/>
  <c r="J26" i="47"/>
  <c r="J25" i="47"/>
  <c r="J24" i="47"/>
  <c r="J23" i="47"/>
  <c r="J21" i="47"/>
  <c r="J19" i="47"/>
  <c r="J18" i="47"/>
  <c r="J17" i="47"/>
  <c r="J16" i="47"/>
  <c r="J15" i="47"/>
  <c r="J14" i="47"/>
  <c r="J13" i="47"/>
  <c r="J12" i="47"/>
  <c r="J11" i="47"/>
  <c r="J10" i="47"/>
  <c r="J9" i="47"/>
  <c r="F64" i="47"/>
  <c r="F63" i="47"/>
  <c r="F62" i="47"/>
  <c r="F61" i="47"/>
  <c r="F60" i="47"/>
  <c r="F58" i="47"/>
  <c r="F57" i="47"/>
  <c r="F56" i="47"/>
  <c r="F55" i="47"/>
  <c r="F54" i="47"/>
  <c r="F52" i="47"/>
  <c r="F51" i="47"/>
  <c r="F50" i="47"/>
  <c r="F49" i="47"/>
  <c r="F48" i="47"/>
  <c r="F47"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c r="J59" i="35"/>
  <c r="J58" i="35"/>
  <c r="J57" i="35"/>
  <c r="J56" i="35"/>
  <c r="J55" i="35"/>
  <c r="J53" i="35"/>
  <c r="J52" i="35"/>
  <c r="J50" i="35"/>
  <c r="J49" i="35"/>
  <c r="J47" i="35"/>
  <c r="J46" i="35"/>
  <c r="J45" i="35"/>
  <c r="J44" i="35"/>
  <c r="J43" i="35"/>
  <c r="J41" i="35"/>
  <c r="J40" i="35"/>
  <c r="J38" i="35"/>
  <c r="J37" i="35"/>
  <c r="J36" i="35"/>
  <c r="J35" i="35"/>
  <c r="J34" i="35"/>
  <c r="J33"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64" i="26"/>
  <c r="J73" i="26"/>
  <c r="J20" i="47"/>
  <c r="J8" i="26"/>
  <c r="J42" i="26"/>
  <c r="J38" i="45"/>
  <c r="F30" i="26"/>
  <c r="J8" i="47"/>
  <c r="J59" i="47"/>
  <c r="J21" i="43"/>
  <c r="F23" i="46"/>
  <c r="J23" i="46"/>
  <c r="J57" i="46"/>
  <c r="J38" i="46"/>
  <c r="J50" i="46"/>
  <c r="F8" i="45"/>
  <c r="F55" i="45"/>
  <c r="F61" i="45"/>
  <c r="F67" i="45"/>
  <c r="J8" i="45"/>
  <c r="J55" i="45"/>
  <c r="J67" i="45"/>
  <c r="E54" i="48"/>
  <c r="I48" i="48"/>
  <c r="I54" i="48"/>
  <c r="I69" i="48"/>
  <c r="J48" i="35"/>
  <c r="F26" i="26"/>
  <c r="F83" i="26"/>
  <c r="J26" i="26"/>
  <c r="J54" i="26"/>
  <c r="J86" i="26"/>
  <c r="F41" i="47"/>
  <c r="J27" i="47"/>
  <c r="J32" i="45"/>
  <c r="J24" i="44"/>
  <c r="J84" i="44"/>
  <c r="J30" i="26"/>
  <c r="J70" i="26"/>
  <c r="J23" i="35"/>
  <c r="F44" i="47"/>
  <c r="F44" i="46"/>
  <c r="J44" i="45"/>
  <c r="J47" i="26"/>
  <c r="F33" i="35"/>
  <c r="F39" i="35"/>
  <c r="F45" i="35"/>
  <c r="J8" i="35"/>
  <c r="F53" i="47"/>
  <c r="F59" i="47"/>
  <c r="J53" i="47"/>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6" i="25"/>
  <c r="J97" i="25"/>
  <c r="J95" i="25"/>
  <c r="J94" i="25"/>
  <c r="J93" i="25"/>
  <c r="J92" i="25"/>
  <c r="J91" i="25"/>
  <c r="J90" i="25"/>
  <c r="J89" i="25"/>
  <c r="J88" i="25"/>
  <c r="J86" i="25"/>
  <c r="J85" i="25"/>
  <c r="J84" i="25"/>
  <c r="J83" i="25"/>
  <c r="J82" i="25"/>
  <c r="J81" i="25"/>
  <c r="J80" i="25"/>
  <c r="J78"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c r="F65" i="24"/>
  <c r="F64" i="24"/>
  <c r="F63" i="24"/>
  <c r="F62" i="24"/>
  <c r="F61" i="24"/>
  <c r="F60" i="24"/>
  <c r="F59" i="24"/>
  <c r="F58" i="24"/>
  <c r="F56" i="24"/>
  <c r="F55" i="24"/>
  <c r="F54" i="24"/>
  <c r="F53" i="24"/>
  <c r="F52" i="24"/>
  <c r="F51" i="24"/>
  <c r="F50" i="24"/>
  <c r="F49" i="24"/>
  <c r="F48" i="24"/>
  <c r="F47" i="24"/>
  <c r="F46" i="24"/>
  <c r="F44" i="24"/>
  <c r="F43" i="24"/>
  <c r="F42"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c r="J54" i="33"/>
  <c r="J52" i="33"/>
  <c r="J51" i="33"/>
  <c r="J49" i="33"/>
  <c r="J48" i="33"/>
  <c r="J46" i="33"/>
  <c r="J45" i="33"/>
  <c r="J43" i="33"/>
  <c r="J42" i="33"/>
  <c r="J41" i="33"/>
  <c r="J40" i="33"/>
  <c r="J39" i="33"/>
  <c r="J38" i="33"/>
  <c r="J37" i="33"/>
  <c r="J36" i="33"/>
  <c r="J34" i="33"/>
  <c r="J33" i="33"/>
  <c r="J32" i="33"/>
  <c r="J31" i="33"/>
  <c r="J30" i="33"/>
  <c r="J29" i="33"/>
  <c r="J28" i="33"/>
  <c r="J27" i="33"/>
  <c r="J25" i="33"/>
  <c r="J24" i="33"/>
  <c r="J23" i="33"/>
  <c r="J22" i="33"/>
  <c r="J21" i="33"/>
  <c r="J20" i="33"/>
  <c r="J19" i="33"/>
  <c r="J17" i="33"/>
  <c r="J18" i="33"/>
  <c r="J16" i="33"/>
  <c r="J15" i="33"/>
  <c r="J14" i="33"/>
  <c r="J13" i="33"/>
  <c r="J12" i="33"/>
  <c r="J11" i="33"/>
  <c r="J10" i="33"/>
  <c r="J9" i="33"/>
  <c r="F61" i="33"/>
  <c r="F60" i="33"/>
  <c r="F59" i="33"/>
  <c r="F58" i="33"/>
  <c r="F57" i="33"/>
  <c r="F56" i="33"/>
  <c r="F55" i="33"/>
  <c r="F54" i="33"/>
  <c r="F53" i="33"/>
  <c r="F52" i="33"/>
  <c r="F51" i="33"/>
  <c r="F49" i="33"/>
  <c r="F48" i="33"/>
  <c r="F46" i="33"/>
  <c r="F45" i="33"/>
  <c r="F43" i="33"/>
  <c r="F42" i="33"/>
  <c r="F40" i="33"/>
  <c r="F39" i="33"/>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42" i="25"/>
  <c r="J51" i="25"/>
  <c r="J8" i="33"/>
  <c r="J33" i="24"/>
  <c r="J54" i="24"/>
  <c r="J60" i="24"/>
  <c r="J86" i="23"/>
  <c r="J98" i="23"/>
  <c r="J66" i="47"/>
  <c r="I79" i="48"/>
  <c r="J26" i="33"/>
  <c r="F72" i="22"/>
  <c r="J41" i="22"/>
  <c r="J46" i="22"/>
  <c r="J21" i="25"/>
  <c r="J69" i="25"/>
  <c r="J64" i="35"/>
  <c r="J35" i="33"/>
  <c r="J32" i="25"/>
  <c r="J87" i="25"/>
  <c r="F38" i="33"/>
  <c r="F44" i="33"/>
  <c r="F50" i="33"/>
  <c r="J48" i="24"/>
  <c r="J8" i="25"/>
  <c r="J60" i="25"/>
  <c r="J105"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2" i="9"/>
  <c r="J60" i="9"/>
  <c r="J59" i="9"/>
  <c r="J58" i="9"/>
  <c r="J56" i="9"/>
  <c r="J55" i="9"/>
  <c r="J53" i="9"/>
  <c r="J52" i="9"/>
  <c r="J50" i="9"/>
  <c r="J49" i="9"/>
  <c r="J47" i="9"/>
  <c r="J46" i="9"/>
  <c r="J44" i="9"/>
  <c r="J43" i="9"/>
  <c r="J41" i="9"/>
  <c r="J40" i="9"/>
  <c r="J38" i="9"/>
  <c r="J37" i="9"/>
  <c r="J35" i="9"/>
  <c r="J34" i="9"/>
  <c r="J32" i="9"/>
  <c r="J30" i="9"/>
  <c r="J28" i="9"/>
  <c r="J26" i="9"/>
  <c r="J24" i="9"/>
  <c r="J23" i="9"/>
  <c r="J22" i="9"/>
  <c r="J21" i="9"/>
  <c r="J20" i="9"/>
  <c r="J19" i="9"/>
  <c r="J18" i="9"/>
  <c r="J17" i="9"/>
  <c r="J16" i="9"/>
  <c r="J15" i="9"/>
  <c r="J14" i="9"/>
  <c r="J13" i="9"/>
  <c r="J12" i="9"/>
  <c r="J11" i="9"/>
  <c r="J10" i="9"/>
  <c r="F62" i="9"/>
  <c r="F61" i="9"/>
  <c r="F59" i="9"/>
  <c r="F57" i="9"/>
  <c r="F56" i="9"/>
  <c r="F55" i="9"/>
  <c r="F53" i="9"/>
  <c r="F52" i="9"/>
  <c r="F50" i="9"/>
  <c r="F49" i="9"/>
  <c r="F47" i="9"/>
  <c r="F46" i="9"/>
  <c r="F44" i="9"/>
  <c r="F43" i="9"/>
  <c r="F41" i="9"/>
  <c r="F40" i="9"/>
  <c r="F38" i="9"/>
  <c r="F37" i="9"/>
  <c r="F35" i="9"/>
  <c r="F34" i="9"/>
  <c r="F32" i="9"/>
  <c r="F30" i="9"/>
  <c r="F28" i="9"/>
  <c r="F25" i="9"/>
  <c r="F10" i="9"/>
  <c r="F11" i="9"/>
  <c r="F12" i="9"/>
  <c r="F13" i="9"/>
  <c r="F14" i="9"/>
  <c r="F15" i="9"/>
  <c r="F16" i="9"/>
  <c r="F17" i="9"/>
  <c r="F18" i="9"/>
  <c r="F19" i="9"/>
  <c r="F20" i="9"/>
  <c r="F21" i="9"/>
  <c r="F22" i="9"/>
  <c r="F23" i="9"/>
  <c r="F24" i="9"/>
  <c r="F33" i="9"/>
  <c r="F39" i="9"/>
  <c r="F45" i="9"/>
  <c r="F51" i="9"/>
  <c r="J29" i="9"/>
  <c r="J36" i="9"/>
  <c r="J42" i="9"/>
  <c r="J48" i="9"/>
  <c r="J54" i="9"/>
  <c r="F8" i="22"/>
  <c r="F60" i="9"/>
  <c r="F29" i="9"/>
  <c r="F36" i="9"/>
  <c r="F42" i="9"/>
  <c r="F48" i="9"/>
  <c r="F54" i="9"/>
  <c r="J25" i="9"/>
  <c r="J33" i="9"/>
  <c r="J39" i="9"/>
  <c r="J45" i="9"/>
  <c r="J51" i="9"/>
  <c r="J57" i="9"/>
  <c r="F36" i="22"/>
  <c r="F46" i="22"/>
  <c r="F41" i="22"/>
  <c r="J8" i="9"/>
  <c r="AW30" i="49"/>
  <c r="AX30" i="49"/>
  <c r="AY30" i="49"/>
  <c r="AW29" i="49"/>
  <c r="AX29" i="49"/>
  <c r="AY29" i="49"/>
  <c r="AW28" i="49"/>
  <c r="AX28" i="49"/>
  <c r="AY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J67" i="9"/>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W42" i="43"/>
  <c r="AX42" i="43"/>
  <c r="AY42" i="43"/>
  <c r="AW41" i="43"/>
  <c r="AX41" i="43"/>
  <c r="AY41" i="43"/>
  <c r="AW37" i="43"/>
  <c r="AX37" i="43"/>
  <c r="AY37" i="43"/>
  <c r="AW36" i="43"/>
  <c r="AX36" i="43"/>
  <c r="AY36" i="43"/>
  <c r="AW35" i="43"/>
  <c r="AX35" i="43"/>
  <c r="AY35" i="43"/>
  <c r="AW34" i="43"/>
  <c r="AX34" i="43"/>
  <c r="AY34" i="43"/>
  <c r="AW30" i="43"/>
  <c r="AX30" i="43"/>
  <c r="AY30" i="43"/>
  <c r="AW29" i="43"/>
  <c r="AX29" i="43"/>
  <c r="AY29" i="43"/>
  <c r="AW28" i="43"/>
  <c r="AX28" i="43"/>
  <c r="AY28" i="43"/>
  <c r="AW24" i="43"/>
  <c r="AX24" i="43"/>
  <c r="AY24" i="43"/>
  <c r="AW23" i="43"/>
  <c r="AX23" i="43"/>
  <c r="AY23" i="43"/>
  <c r="E5" i="43"/>
  <c r="AW36" i="47"/>
  <c r="AW32" i="47"/>
  <c r="AX32" i="47"/>
  <c r="AY32" i="47"/>
  <c r="AW31" i="47"/>
  <c r="AX31" i="47"/>
  <c r="AY31" i="47"/>
  <c r="AW30" i="47"/>
  <c r="AX30" i="47"/>
  <c r="AY30" i="47"/>
  <c r="AW29" i="47"/>
  <c r="AX29" i="47"/>
  <c r="AY29" i="47"/>
  <c r="AW25" i="47"/>
  <c r="AW24" i="47"/>
  <c r="AX24" i="47"/>
  <c r="AY24" i="47"/>
  <c r="AW23" i="47"/>
  <c r="AX23" i="47"/>
  <c r="AY23" i="47"/>
  <c r="AW22" i="47"/>
  <c r="AX22" i="47"/>
  <c r="AY22" i="47"/>
  <c r="E5" i="47"/>
  <c r="AW28" i="35"/>
  <c r="AX28" i="35"/>
  <c r="AY28" i="35"/>
  <c r="AW27" i="35"/>
  <c r="AX27" i="35"/>
  <c r="AY27" i="35"/>
  <c r="AW26" i="35"/>
  <c r="AX26" i="35"/>
  <c r="AY26" i="35"/>
  <c r="AW25" i="35"/>
  <c r="E5" i="35"/>
  <c r="AW78" i="26"/>
  <c r="AX78" i="26"/>
  <c r="AY78" i="26"/>
  <c r="AW77" i="26"/>
  <c r="AX77" i="26"/>
  <c r="AY77" i="26"/>
  <c r="AW76" i="26"/>
  <c r="AX76" i="26"/>
  <c r="AY76" i="26"/>
  <c r="AW75" i="26"/>
  <c r="AX75" i="26"/>
  <c r="AY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N62" i="49"/>
  <c r="N59" i="49"/>
  <c r="N56" i="49"/>
  <c r="N53" i="49"/>
  <c r="N52" i="49"/>
  <c r="H52" i="49"/>
  <c r="N44" i="49"/>
  <c r="N38" i="49"/>
  <c r="N35" i="49"/>
  <c r="N32" i="49"/>
  <c r="N80" i="44"/>
  <c r="N77" i="44"/>
  <c r="N76" i="44"/>
  <c r="H76" i="44"/>
  <c r="N68" i="44"/>
  <c r="N65" i="44"/>
  <c r="N62" i="44"/>
  <c r="N59" i="44"/>
  <c r="N56" i="44"/>
  <c r="N53" i="44"/>
  <c r="N70" i="45"/>
  <c r="N67" i="45"/>
  <c r="N64" i="45"/>
  <c r="N61" i="45"/>
  <c r="N58" i="45"/>
  <c r="N55" i="45"/>
  <c r="N49" i="45"/>
  <c r="N53" i="46"/>
  <c r="N52" i="46"/>
  <c r="H52" i="46"/>
  <c r="N44" i="46"/>
  <c r="N38" i="46"/>
  <c r="N35" i="46"/>
  <c r="N32" i="46"/>
  <c r="N65" i="43"/>
  <c r="N62" i="43"/>
  <c r="N59" i="43"/>
  <c r="N56" i="43"/>
  <c r="N53" i="43"/>
  <c r="N52" i="43"/>
  <c r="H52" i="43"/>
  <c r="N44" i="43"/>
  <c r="N62" i="47"/>
  <c r="N59" i="47"/>
  <c r="N56" i="47"/>
  <c r="N53" i="47"/>
  <c r="N52" i="47"/>
  <c r="H52" i="47"/>
  <c r="N60" i="35"/>
  <c r="N57" i="35"/>
  <c r="N51" i="35"/>
  <c r="N48" i="35"/>
  <c r="N42" i="35"/>
  <c r="N36" i="35"/>
  <c r="N33" i="35"/>
  <c r="N30" i="35"/>
  <c r="N80" i="26"/>
  <c r="N83" i="26"/>
  <c r="N86" i="26"/>
  <c r="N89" i="26"/>
  <c r="N108" i="25"/>
  <c r="N111" i="25"/>
  <c r="N45" i="24"/>
  <c r="N54" i="24"/>
  <c r="N53" i="24"/>
  <c r="H53" i="24"/>
  <c r="N57" i="24"/>
  <c r="N60" i="24"/>
  <c r="N63" i="24"/>
  <c r="N66" i="24"/>
  <c r="N32" i="33"/>
  <c r="N35" i="33"/>
  <c r="N38" i="33"/>
  <c r="N44" i="33"/>
  <c r="N53" i="33"/>
  <c r="N52" i="33"/>
  <c r="H52" i="33"/>
  <c r="N56" i="33"/>
  <c r="N59" i="33"/>
  <c r="N83" i="23"/>
  <c r="N86" i="23"/>
  <c r="N89" i="23"/>
  <c r="N92" i="23"/>
  <c r="N95" i="23"/>
  <c r="N98" i="2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E5" i="23"/>
  <c r="N50" i="43"/>
  <c r="N50" i="46"/>
  <c r="N74" i="44"/>
  <c r="N50" i="33"/>
  <c r="N51" i="24"/>
  <c r="N50" i="47"/>
  <c r="N50" i="49"/>
  <c r="AX61" i="22"/>
  <c r="AY61" i="22"/>
  <c r="E5" i="22"/>
  <c r="E5" i="9"/>
  <c r="D3" i="48"/>
  <c r="D1" i="48"/>
  <c r="E3" i="49"/>
  <c r="E1" i="49"/>
  <c r="E3" i="44"/>
  <c r="E1" i="44"/>
  <c r="E3" i="45"/>
  <c r="E1" i="45"/>
  <c r="E3" i="46"/>
  <c r="E1" i="46"/>
  <c r="E3" i="43"/>
  <c r="E1" i="43"/>
  <c r="E3" i="47"/>
  <c r="E1" i="47"/>
  <c r="E3" i="35"/>
  <c r="E1" i="35"/>
  <c r="E3" i="26"/>
  <c r="E1" i="26"/>
  <c r="E3" i="25"/>
  <c r="B51" i="25"/>
  <c r="E1" i="25"/>
  <c r="E3" i="24"/>
  <c r="E1" i="24"/>
  <c r="E3" i="33"/>
  <c r="E1" i="33"/>
  <c r="E3" i="23"/>
  <c r="E1" i="23"/>
  <c r="E3" i="22"/>
  <c r="E1" i="22"/>
  <c r="E3" i="9"/>
  <c r="B51" i="9"/>
  <c r="E1" i="9"/>
  <c r="B41" i="22"/>
  <c r="B96" i="55"/>
  <c r="B99" i="55"/>
  <c r="G100" i="55"/>
  <c r="B51" i="22"/>
  <c r="B52" i="9"/>
  <c r="N53" i="9"/>
  <c r="N51" i="9"/>
  <c r="B51" i="55"/>
  <c r="B52" i="55"/>
  <c r="G53" i="55"/>
  <c r="B58" i="25"/>
  <c r="N59" i="25"/>
  <c r="B280" i="55"/>
  <c r="B287" i="55"/>
  <c r="G288" i="55"/>
  <c r="B44" i="45"/>
  <c r="B569" i="55"/>
  <c r="B572" i="55"/>
  <c r="G573" i="55"/>
  <c r="B38" i="45"/>
  <c r="B44" i="47"/>
  <c r="B38" i="47"/>
  <c r="H52" i="9"/>
  <c r="B55" i="22"/>
  <c r="N56" i="22"/>
  <c r="B8" i="22"/>
  <c r="B63" i="55"/>
  <c r="B84" i="55"/>
  <c r="G85" i="55"/>
  <c r="B69" i="22"/>
  <c r="N70" i="22"/>
  <c r="H42" i="22"/>
  <c r="B59" i="22"/>
  <c r="N60" i="22"/>
  <c r="B66" i="22"/>
  <c r="N67" i="22"/>
  <c r="B72" i="22"/>
  <c r="N73" i="22"/>
  <c r="B26" i="49"/>
  <c r="B8" i="49"/>
  <c r="B24" i="44"/>
  <c r="B8" i="44"/>
  <c r="B41" i="44"/>
  <c r="B607" i="55"/>
  <c r="B32" i="45"/>
  <c r="B23" i="45"/>
  <c r="B8" i="45"/>
  <c r="B26" i="46"/>
  <c r="B23" i="46"/>
  <c r="B29" i="46"/>
  <c r="B20" i="46"/>
  <c r="B8" i="46"/>
  <c r="B21" i="43"/>
  <c r="B486" i="55"/>
  <c r="B489" i="55"/>
  <c r="G490" i="55"/>
  <c r="B26" i="43"/>
  <c r="B39" i="43"/>
  <c r="B504" i="55"/>
  <c r="B507" i="55"/>
  <c r="G508" i="55"/>
  <c r="B8" i="43"/>
  <c r="B32" i="43"/>
  <c r="B27" i="47"/>
  <c r="B450" i="55"/>
  <c r="B455" i="55"/>
  <c r="G456" i="55"/>
  <c r="B8" i="47"/>
  <c r="B47" i="47"/>
  <c r="B41" i="47"/>
  <c r="B20" i="47"/>
  <c r="B34" i="47"/>
  <c r="B457" i="55"/>
  <c r="B459" i="55"/>
  <c r="G460" i="55"/>
  <c r="B23" i="35"/>
  <c r="B424" i="55"/>
  <c r="B429" i="55"/>
  <c r="G430" i="55"/>
  <c r="B8" i="35"/>
  <c r="B73" i="26"/>
  <c r="B30" i="26"/>
  <c r="B8" i="26"/>
  <c r="B64" i="26"/>
  <c r="B70" i="26"/>
  <c r="B54" i="26"/>
  <c r="B42" i="26"/>
  <c r="B371" i="55"/>
  <c r="B374" i="55"/>
  <c r="G375" i="55"/>
  <c r="B26" i="26"/>
  <c r="B47" i="26"/>
  <c r="B376" i="55"/>
  <c r="B381" i="55"/>
  <c r="G382" i="55"/>
  <c r="B105" i="25"/>
  <c r="B21" i="25"/>
  <c r="B250" i="55"/>
  <c r="B259" i="55"/>
  <c r="G260" i="55"/>
  <c r="B78" i="25"/>
  <c r="B96" i="25"/>
  <c r="B69" i="25"/>
  <c r="B298" i="55"/>
  <c r="B8" i="25"/>
  <c r="B32" i="25"/>
  <c r="B261" i="55"/>
  <c r="B269" i="55"/>
  <c r="G270" i="55"/>
  <c r="B87" i="25"/>
  <c r="B42" i="25"/>
  <c r="B271" i="55"/>
  <c r="B60" i="25"/>
  <c r="B38" i="24"/>
  <c r="B33" i="24"/>
  <c r="B24" i="24"/>
  <c r="B8" i="24"/>
  <c r="B8" i="33"/>
  <c r="B26" i="33"/>
  <c r="B17" i="33"/>
  <c r="B188" i="55"/>
  <c r="B195" i="55"/>
  <c r="G196" i="55"/>
  <c r="B70" i="23"/>
  <c r="B172" i="55"/>
  <c r="B177" i="55"/>
  <c r="G178" i="55"/>
  <c r="B77" i="23"/>
  <c r="B40" i="23"/>
  <c r="B53" i="23"/>
  <c r="B155" i="55"/>
  <c r="B170" i="55"/>
  <c r="G171" i="55"/>
  <c r="B8" i="23"/>
  <c r="B26" i="23"/>
  <c r="B128" i="55"/>
  <c r="B140" i="55"/>
  <c r="G141" i="55"/>
  <c r="B46" i="23"/>
  <c r="B148" i="55"/>
  <c r="B153" i="55"/>
  <c r="G154" i="55"/>
  <c r="B46" i="22"/>
  <c r="B63" i="22"/>
  <c r="N64" i="22"/>
  <c r="B31" i="22"/>
  <c r="B36" i="22"/>
  <c r="B91" i="55"/>
  <c r="B94" i="55"/>
  <c r="G95" i="55"/>
  <c r="B57" i="9"/>
  <c r="B63" i="9"/>
  <c r="B64" i="9"/>
  <c r="B8" i="9"/>
  <c r="B9" i="55"/>
  <c r="B24" i="55"/>
  <c r="B42" i="9"/>
  <c r="B60" i="9"/>
  <c r="B54" i="9"/>
  <c r="B25" i="9"/>
  <c r="B33" i="9"/>
  <c r="B36" i="9"/>
  <c r="B39" i="9"/>
  <c r="B29" i="9"/>
  <c r="B45" i="9"/>
  <c r="B48" i="9"/>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4" i="48"/>
  <c r="AD44" i="48"/>
  <c r="AE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C40" i="48"/>
  <c r="AD40" i="48"/>
  <c r="AE40" i="48"/>
  <c r="G40" i="48"/>
  <c r="AC39" i="48"/>
  <c r="AD39" i="48"/>
  <c r="AE39" i="48"/>
  <c r="G39" i="48"/>
  <c r="AC38" i="48"/>
  <c r="AD38" i="48"/>
  <c r="AE38" i="48"/>
  <c r="G38" i="48"/>
  <c r="AD37" i="48"/>
  <c r="AE37" i="48"/>
  <c r="AC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D29" i="48"/>
  <c r="AE29" i="48"/>
  <c r="AC29" i="48"/>
  <c r="G29" i="48"/>
  <c r="AC28" i="48"/>
  <c r="AD28" i="48"/>
  <c r="AE28" i="48"/>
  <c r="G28" i="48"/>
  <c r="AC27" i="48"/>
  <c r="AD27" i="48"/>
  <c r="AE27" i="48"/>
  <c r="G27" i="48"/>
  <c r="AC26" i="48"/>
  <c r="AD26" i="48"/>
  <c r="AE26" i="48"/>
  <c r="G26" i="48"/>
  <c r="AC25" i="48"/>
  <c r="AD25" i="48"/>
  <c r="AE25" i="48"/>
  <c r="G25" i="48"/>
  <c r="AC24" i="48"/>
  <c r="AD24" i="48"/>
  <c r="AE24" i="48"/>
  <c r="G24" i="48"/>
  <c r="AC23" i="48"/>
  <c r="AD23" i="48"/>
  <c r="AE23" i="48"/>
  <c r="G23" i="48"/>
  <c r="AC22" i="48"/>
  <c r="AD22" i="48"/>
  <c r="AE22" i="48"/>
  <c r="G22" i="48"/>
  <c r="AD21" i="48"/>
  <c r="AE21" i="48"/>
  <c r="AC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D13" i="48"/>
  <c r="AE13" i="48"/>
  <c r="AC13" i="48"/>
  <c r="G13" i="48"/>
  <c r="AC12" i="48"/>
  <c r="AD12" i="48"/>
  <c r="AE12" i="48"/>
  <c r="G12" i="48"/>
  <c r="E8" i="48"/>
  <c r="AC11" i="48"/>
  <c r="AD11" i="48"/>
  <c r="AE11" i="48"/>
  <c r="G11" i="48"/>
  <c r="AC10" i="48"/>
  <c r="AD10" i="48"/>
  <c r="AE10" i="48"/>
  <c r="G10" i="48"/>
  <c r="AC9" i="48"/>
  <c r="AD9" i="48"/>
  <c r="AE9" i="48"/>
  <c r="G9" i="48"/>
  <c r="AB8" i="48"/>
  <c r="AA8" i="48"/>
  <c r="Z8" i="48"/>
  <c r="Y8" i="48"/>
  <c r="X8" i="48"/>
  <c r="W8" i="48"/>
  <c r="V8" i="48"/>
  <c r="U8" i="48"/>
  <c r="T8" i="48"/>
  <c r="S8" i="48"/>
  <c r="R8" i="48"/>
  <c r="Q8" i="48"/>
  <c r="P8" i="48"/>
  <c r="O8" i="48"/>
  <c r="N8" i="48"/>
  <c r="M8" i="48"/>
  <c r="M79" i="48"/>
  <c r="K8" i="48"/>
  <c r="J8" i="48"/>
  <c r="H8" i="48"/>
  <c r="F8" i="48"/>
  <c r="D8" i="48"/>
  <c r="AW65" i="49"/>
  <c r="AX65" i="49"/>
  <c r="AY65" i="49"/>
  <c r="AW64" i="49"/>
  <c r="AX64" i="49"/>
  <c r="AY64" i="49"/>
  <c r="AW63" i="49"/>
  <c r="AX63" i="49"/>
  <c r="AY63" i="49"/>
  <c r="U62" i="49"/>
  <c r="T62" i="49"/>
  <c r="S62" i="49"/>
  <c r="R62" i="49"/>
  <c r="Q62" i="49"/>
  <c r="P62" i="49"/>
  <c r="L62" i="49"/>
  <c r="K62" i="49"/>
  <c r="I62" i="49"/>
  <c r="H62" i="49"/>
  <c r="G62" i="49"/>
  <c r="E62" i="49"/>
  <c r="AW61" i="49"/>
  <c r="AX61" i="49"/>
  <c r="AY61" i="49"/>
  <c r="AW60" i="49"/>
  <c r="AX60" i="49"/>
  <c r="AY60" i="49"/>
  <c r="X59" i="49"/>
  <c r="U59" i="49"/>
  <c r="T59" i="49"/>
  <c r="S59" i="49"/>
  <c r="R59" i="49"/>
  <c r="Q59" i="49"/>
  <c r="P59" i="49"/>
  <c r="L59" i="49"/>
  <c r="K59" i="49"/>
  <c r="I59" i="49"/>
  <c r="H59" i="49"/>
  <c r="G59" i="49"/>
  <c r="E59" i="49"/>
  <c r="AW58" i="49"/>
  <c r="AX58" i="49"/>
  <c r="AY58" i="49"/>
  <c r="AW57" i="49"/>
  <c r="AX57" i="49"/>
  <c r="AY57" i="49"/>
  <c r="X56" i="49"/>
  <c r="U56" i="49"/>
  <c r="T56" i="49"/>
  <c r="S56" i="49"/>
  <c r="R56" i="49"/>
  <c r="Q56" i="49"/>
  <c r="P56" i="49"/>
  <c r="L56" i="49"/>
  <c r="K56" i="49"/>
  <c r="I56" i="49"/>
  <c r="H56" i="49"/>
  <c r="G56" i="49"/>
  <c r="E56" i="49"/>
  <c r="AW55" i="49"/>
  <c r="AX55" i="49"/>
  <c r="AY55" i="49"/>
  <c r="AW54" i="49"/>
  <c r="AX54" i="49"/>
  <c r="AY54" i="49"/>
  <c r="X53" i="49"/>
  <c r="U53" i="49"/>
  <c r="T53" i="49"/>
  <c r="S53" i="49"/>
  <c r="R53" i="49"/>
  <c r="Q53" i="49"/>
  <c r="P53" i="49"/>
  <c r="L53" i="49"/>
  <c r="K53" i="49"/>
  <c r="I53" i="49"/>
  <c r="H53" i="49"/>
  <c r="G53" i="49"/>
  <c r="E53" i="49"/>
  <c r="AW52" i="49"/>
  <c r="AX52" i="49"/>
  <c r="AY52" i="49"/>
  <c r="AW51" i="49"/>
  <c r="AX51" i="49"/>
  <c r="AY51" i="49"/>
  <c r="AV50" i="49"/>
  <c r="AP50" i="49"/>
  <c r="AD50" i="49"/>
  <c r="U50" i="49"/>
  <c r="T50" i="49"/>
  <c r="S50" i="49"/>
  <c r="R50" i="49"/>
  <c r="Q50" i="49"/>
  <c r="P50" i="49"/>
  <c r="L50" i="49"/>
  <c r="K50" i="49"/>
  <c r="I50" i="49"/>
  <c r="H50" i="49"/>
  <c r="G50" i="49"/>
  <c r="E50" i="49"/>
  <c r="AW49" i="49"/>
  <c r="AX49" i="49"/>
  <c r="AY49" i="49"/>
  <c r="AW48" i="49"/>
  <c r="AX48" i="49"/>
  <c r="AY48" i="49"/>
  <c r="AV47" i="49"/>
  <c r="AP47" i="49"/>
  <c r="AD47" i="49"/>
  <c r="U47" i="49"/>
  <c r="T47" i="49"/>
  <c r="S47" i="49"/>
  <c r="R47" i="49"/>
  <c r="Q47" i="49"/>
  <c r="P47" i="49"/>
  <c r="L47" i="49"/>
  <c r="K47" i="49"/>
  <c r="I47" i="49"/>
  <c r="H47" i="49"/>
  <c r="G47" i="49"/>
  <c r="E47" i="49"/>
  <c r="AW46" i="49"/>
  <c r="AX46" i="49"/>
  <c r="AY46" i="49"/>
  <c r="AW45" i="49"/>
  <c r="AX45" i="49"/>
  <c r="AY45" i="49"/>
  <c r="AV44" i="49"/>
  <c r="AP44" i="49"/>
  <c r="AD44" i="49"/>
  <c r="U44" i="49"/>
  <c r="T44" i="49"/>
  <c r="S44" i="49"/>
  <c r="R44" i="49"/>
  <c r="Q44" i="49"/>
  <c r="P44" i="49"/>
  <c r="L44" i="49"/>
  <c r="K44" i="49"/>
  <c r="I44" i="49"/>
  <c r="H44" i="49"/>
  <c r="G44" i="49"/>
  <c r="E44" i="49"/>
  <c r="AW43" i="49"/>
  <c r="AX43" i="49"/>
  <c r="AY43" i="49"/>
  <c r="AW42" i="49"/>
  <c r="AX42" i="49"/>
  <c r="AY42" i="49"/>
  <c r="AV41" i="49"/>
  <c r="AP41" i="49"/>
  <c r="AD41" i="49"/>
  <c r="U41" i="49"/>
  <c r="T41" i="49"/>
  <c r="S41" i="49"/>
  <c r="R41" i="49"/>
  <c r="Q41" i="49"/>
  <c r="P41" i="49"/>
  <c r="L41" i="49"/>
  <c r="K41" i="49"/>
  <c r="I41" i="49"/>
  <c r="H41" i="49"/>
  <c r="G41" i="49"/>
  <c r="E41" i="49"/>
  <c r="AW40" i="49"/>
  <c r="AX40" i="49"/>
  <c r="AY40" i="49"/>
  <c r="AW39" i="49"/>
  <c r="AX39" i="49"/>
  <c r="AY39" i="49"/>
  <c r="AV38" i="49"/>
  <c r="AP38" i="49"/>
  <c r="AD38" i="49"/>
  <c r="X38" i="49"/>
  <c r="U38" i="49"/>
  <c r="T38" i="49"/>
  <c r="S38" i="49"/>
  <c r="R38" i="49"/>
  <c r="Q38" i="49"/>
  <c r="P38" i="49"/>
  <c r="L38" i="49"/>
  <c r="K38" i="49"/>
  <c r="I38" i="49"/>
  <c r="G38" i="49"/>
  <c r="E38" i="49"/>
  <c r="AW37" i="49"/>
  <c r="AX37" i="49"/>
  <c r="AY37" i="49"/>
  <c r="AW36" i="49"/>
  <c r="AX36" i="49"/>
  <c r="AY36" i="49"/>
  <c r="AV35" i="49"/>
  <c r="AP35" i="49"/>
  <c r="AD35" i="49"/>
  <c r="X35" i="49"/>
  <c r="U35" i="49"/>
  <c r="T35" i="49"/>
  <c r="S35" i="49"/>
  <c r="R35" i="49"/>
  <c r="Q35" i="49"/>
  <c r="P35" i="49"/>
  <c r="L35" i="49"/>
  <c r="K35" i="49"/>
  <c r="I35" i="49"/>
  <c r="H35" i="49"/>
  <c r="G35" i="49"/>
  <c r="E35" i="49"/>
  <c r="AW34" i="49"/>
  <c r="AX34" i="49"/>
  <c r="AY34" i="49"/>
  <c r="AW33" i="49"/>
  <c r="AX33" i="49"/>
  <c r="AY33" i="49"/>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c r="AY24" i="49"/>
  <c r="H24" i="49"/>
  <c r="AW23" i="49"/>
  <c r="AX23" i="49"/>
  <c r="AY23" i="49"/>
  <c r="H23" i="49"/>
  <c r="AW22" i="49"/>
  <c r="AX22" i="49"/>
  <c r="AY22" i="49"/>
  <c r="H22" i="49"/>
  <c r="AW21" i="49"/>
  <c r="AX21" i="49"/>
  <c r="AY21" i="49"/>
  <c r="H21" i="49"/>
  <c r="AW20" i="49"/>
  <c r="AX20" i="49"/>
  <c r="AY20" i="49"/>
  <c r="H20" i="49"/>
  <c r="AW19" i="49"/>
  <c r="AX19" i="49"/>
  <c r="AY19" i="49"/>
  <c r="H19" i="49"/>
  <c r="AW18" i="49"/>
  <c r="AX18" i="49"/>
  <c r="AY18" i="49"/>
  <c r="H18" i="49"/>
  <c r="AW17" i="49"/>
  <c r="AX17" i="49"/>
  <c r="AY17" i="49"/>
  <c r="H17" i="49"/>
  <c r="AW16" i="49"/>
  <c r="AX16" i="49"/>
  <c r="AY16" i="49"/>
  <c r="H16" i="49"/>
  <c r="AW15" i="49"/>
  <c r="AX15" i="49"/>
  <c r="AY15" i="49"/>
  <c r="H15" i="49"/>
  <c r="AW14" i="49"/>
  <c r="AX14" i="49"/>
  <c r="AY14" i="49"/>
  <c r="H14" i="49"/>
  <c r="AW13" i="49"/>
  <c r="AX13" i="49"/>
  <c r="AY13" i="49"/>
  <c r="H13" i="49"/>
  <c r="AW12" i="49"/>
  <c r="AX12" i="49"/>
  <c r="AY12" i="49"/>
  <c r="H12" i="49"/>
  <c r="AW11" i="49"/>
  <c r="AX11" i="49"/>
  <c r="AY11" i="49"/>
  <c r="H11" i="49"/>
  <c r="AW10" i="49"/>
  <c r="AX10" i="49"/>
  <c r="AY10" i="49"/>
  <c r="H10" i="49"/>
  <c r="AW9" i="49"/>
  <c r="AX9" i="49"/>
  <c r="AY9" i="49"/>
  <c r="H9" i="49"/>
  <c r="AP8" i="49"/>
  <c r="AM8" i="49"/>
  <c r="AM66" i="49"/>
  <c r="AJ8" i="49"/>
  <c r="AJ66" i="49"/>
  <c r="AD8" i="49"/>
  <c r="AA8" i="49"/>
  <c r="AA66" i="49"/>
  <c r="X8" i="49"/>
  <c r="T8" i="49"/>
  <c r="S8" i="49"/>
  <c r="R8" i="49"/>
  <c r="Q8" i="49"/>
  <c r="P8" i="49"/>
  <c r="L8" i="49"/>
  <c r="I8" i="49"/>
  <c r="G8" i="49"/>
  <c r="AW83" i="44"/>
  <c r="AX83" i="44"/>
  <c r="AY83" i="44"/>
  <c r="AW82" i="44"/>
  <c r="AX82" i="44"/>
  <c r="AY82" i="44"/>
  <c r="F82" i="44"/>
  <c r="AW81" i="44"/>
  <c r="AX81" i="44"/>
  <c r="AY81" i="44"/>
  <c r="F81" i="44"/>
  <c r="AC80" i="44"/>
  <c r="AB80" i="44"/>
  <c r="AA80" i="44"/>
  <c r="Z80" i="44"/>
  <c r="Y80" i="44"/>
  <c r="X80" i="44"/>
  <c r="W80" i="44"/>
  <c r="V80" i="44"/>
  <c r="U80" i="44"/>
  <c r="T80" i="44"/>
  <c r="S80" i="44"/>
  <c r="R80" i="44"/>
  <c r="Q80" i="44"/>
  <c r="P80" i="44"/>
  <c r="L80" i="44"/>
  <c r="K80" i="44"/>
  <c r="I80" i="44"/>
  <c r="H80" i="44"/>
  <c r="G80" i="44"/>
  <c r="E80" i="44"/>
  <c r="AW79" i="44"/>
  <c r="AX79" i="44"/>
  <c r="AY79" i="44"/>
  <c r="F79" i="44"/>
  <c r="AW78" i="44"/>
  <c r="AX78" i="44"/>
  <c r="AY78" i="44"/>
  <c r="F78" i="44"/>
  <c r="AV77" i="44"/>
  <c r="AB77" i="44"/>
  <c r="AA77" i="44"/>
  <c r="Z77" i="44"/>
  <c r="Y77" i="44"/>
  <c r="X77" i="44"/>
  <c r="W77" i="44"/>
  <c r="V77" i="44"/>
  <c r="U77" i="44"/>
  <c r="T77" i="44"/>
  <c r="S77" i="44"/>
  <c r="R77" i="44"/>
  <c r="Q77" i="44"/>
  <c r="P77" i="44"/>
  <c r="L77" i="44"/>
  <c r="K77" i="44"/>
  <c r="I77" i="44"/>
  <c r="H77" i="44"/>
  <c r="G77" i="44"/>
  <c r="E77" i="44"/>
  <c r="AW76" i="44"/>
  <c r="AX76" i="44"/>
  <c r="AY76" i="44"/>
  <c r="F76" i="44"/>
  <c r="AW75" i="44"/>
  <c r="AX75" i="44"/>
  <c r="AY75" i="44"/>
  <c r="F75" i="44"/>
  <c r="AC74" i="44"/>
  <c r="AB74" i="44"/>
  <c r="AA74" i="44"/>
  <c r="Z74" i="44"/>
  <c r="Y74" i="44"/>
  <c r="X74" i="44"/>
  <c r="W74" i="44"/>
  <c r="V74" i="44"/>
  <c r="U74" i="44"/>
  <c r="T74" i="44"/>
  <c r="S74" i="44"/>
  <c r="R74" i="44"/>
  <c r="Q74" i="44"/>
  <c r="P74" i="44"/>
  <c r="L74" i="44"/>
  <c r="K74" i="44"/>
  <c r="I74" i="44"/>
  <c r="H74" i="44"/>
  <c r="G74" i="44"/>
  <c r="E74" i="44"/>
  <c r="AW73" i="44"/>
  <c r="AX73" i="44"/>
  <c r="AY73" i="44"/>
  <c r="F73" i="44"/>
  <c r="AW72" i="44"/>
  <c r="AX72" i="44"/>
  <c r="AY72" i="44"/>
  <c r="F72" i="44"/>
  <c r="AV71" i="44"/>
  <c r="AB71" i="44"/>
  <c r="AA71" i="44"/>
  <c r="Z71" i="44"/>
  <c r="Y71" i="44"/>
  <c r="X71" i="44"/>
  <c r="W71" i="44"/>
  <c r="V71" i="44"/>
  <c r="U71" i="44"/>
  <c r="T71" i="44"/>
  <c r="S71" i="44"/>
  <c r="R71" i="44"/>
  <c r="Q71" i="44"/>
  <c r="P71" i="44"/>
  <c r="L71" i="44"/>
  <c r="K71" i="44"/>
  <c r="I71" i="44"/>
  <c r="H71" i="44"/>
  <c r="G71" i="44"/>
  <c r="E71" i="44"/>
  <c r="AW70" i="44"/>
  <c r="AX70" i="44"/>
  <c r="AY70" i="44"/>
  <c r="F70" i="44"/>
  <c r="AW69" i="44"/>
  <c r="AX69" i="44"/>
  <c r="AY69" i="44"/>
  <c r="F69" i="44"/>
  <c r="AC68" i="44"/>
  <c r="AB68" i="44"/>
  <c r="AA68" i="44"/>
  <c r="Z68" i="44"/>
  <c r="Y68" i="44"/>
  <c r="X68" i="44"/>
  <c r="W68" i="44"/>
  <c r="V68" i="44"/>
  <c r="U68" i="44"/>
  <c r="T68" i="44"/>
  <c r="S68" i="44"/>
  <c r="R68" i="44"/>
  <c r="Q68" i="44"/>
  <c r="P68" i="44"/>
  <c r="L68" i="44"/>
  <c r="K68" i="44"/>
  <c r="I68" i="44"/>
  <c r="H68" i="44"/>
  <c r="G68" i="44"/>
  <c r="E68" i="44"/>
  <c r="AW67" i="44"/>
  <c r="AX67" i="44"/>
  <c r="AY67" i="44"/>
  <c r="F67" i="44"/>
  <c r="AW66" i="44"/>
  <c r="AX66" i="44"/>
  <c r="AY66" i="44"/>
  <c r="F66" i="44"/>
  <c r="AV65" i="44"/>
  <c r="AB65" i="44"/>
  <c r="AA65" i="44"/>
  <c r="Z65" i="44"/>
  <c r="Y65" i="44"/>
  <c r="X65" i="44"/>
  <c r="W65" i="44"/>
  <c r="V65" i="44"/>
  <c r="U65" i="44"/>
  <c r="T65" i="44"/>
  <c r="S65" i="44"/>
  <c r="R65" i="44"/>
  <c r="Q65" i="44"/>
  <c r="P65" i="44"/>
  <c r="L65" i="44"/>
  <c r="K65" i="44"/>
  <c r="I65" i="44"/>
  <c r="H65" i="44"/>
  <c r="G65" i="44"/>
  <c r="E65" i="44"/>
  <c r="AW64" i="44"/>
  <c r="AX64" i="44"/>
  <c r="AY64" i="44"/>
  <c r="F64" i="44"/>
  <c r="AW63" i="44"/>
  <c r="AX63" i="44"/>
  <c r="AY63" i="44"/>
  <c r="F63" i="44"/>
  <c r="AC62" i="44"/>
  <c r="AB62" i="44"/>
  <c r="AA62" i="44"/>
  <c r="Z62" i="44"/>
  <c r="Y62" i="44"/>
  <c r="X62" i="44"/>
  <c r="W62" i="44"/>
  <c r="V62" i="44"/>
  <c r="U62" i="44"/>
  <c r="T62" i="44"/>
  <c r="S62" i="44"/>
  <c r="R62" i="44"/>
  <c r="Q62" i="44"/>
  <c r="P62" i="44"/>
  <c r="L62" i="44"/>
  <c r="K62" i="44"/>
  <c r="I62" i="44"/>
  <c r="H62" i="44"/>
  <c r="G62" i="44"/>
  <c r="E62" i="44"/>
  <c r="AW61" i="44"/>
  <c r="AX61" i="44"/>
  <c r="AY61" i="44"/>
  <c r="F61" i="44"/>
  <c r="AW60" i="44"/>
  <c r="AX60" i="44"/>
  <c r="AY60" i="44"/>
  <c r="F60" i="44"/>
  <c r="AV59" i="44"/>
  <c r="AB59" i="44"/>
  <c r="AA59" i="44"/>
  <c r="Z59" i="44"/>
  <c r="Y59" i="44"/>
  <c r="X59" i="44"/>
  <c r="W59" i="44"/>
  <c r="V59" i="44"/>
  <c r="U59" i="44"/>
  <c r="T59" i="44"/>
  <c r="S59" i="44"/>
  <c r="R59" i="44"/>
  <c r="Q59" i="44"/>
  <c r="P59" i="44"/>
  <c r="L59" i="44"/>
  <c r="K59" i="44"/>
  <c r="I59" i="44"/>
  <c r="H59" i="44"/>
  <c r="G59" i="44"/>
  <c r="E59" i="44"/>
  <c r="AW58" i="44"/>
  <c r="AX58" i="44"/>
  <c r="AY58" i="44"/>
  <c r="F58" i="44"/>
  <c r="AW57" i="44"/>
  <c r="AX57" i="44"/>
  <c r="AY57" i="44"/>
  <c r="F57" i="44"/>
  <c r="AV56" i="44"/>
  <c r="AC56" i="44"/>
  <c r="AB56" i="44"/>
  <c r="AA56" i="44"/>
  <c r="Z56" i="44"/>
  <c r="Y56" i="44"/>
  <c r="X56" i="44"/>
  <c r="W56" i="44"/>
  <c r="V56" i="44"/>
  <c r="U56" i="44"/>
  <c r="T56" i="44"/>
  <c r="S56" i="44"/>
  <c r="R56" i="44"/>
  <c r="Q56" i="44"/>
  <c r="P56" i="44"/>
  <c r="L56" i="44"/>
  <c r="K56" i="44"/>
  <c r="I56" i="44"/>
  <c r="H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L70" i="45"/>
  <c r="K70" i="45"/>
  <c r="I70" i="45"/>
  <c r="H70" i="45"/>
  <c r="G70" i="45"/>
  <c r="E70" i="45"/>
  <c r="AW69" i="45"/>
  <c r="AX69" i="45"/>
  <c r="AY69" i="45"/>
  <c r="AW68" i="45"/>
  <c r="AX68" i="45"/>
  <c r="AY68" i="45"/>
  <c r="AC67" i="45"/>
  <c r="AB67" i="45"/>
  <c r="AA67" i="45"/>
  <c r="Z67" i="45"/>
  <c r="Y67" i="45"/>
  <c r="X67" i="45"/>
  <c r="W67" i="45"/>
  <c r="V67" i="45"/>
  <c r="U67" i="45"/>
  <c r="T67" i="45"/>
  <c r="S67" i="45"/>
  <c r="R67" i="45"/>
  <c r="Q67" i="45"/>
  <c r="P67" i="45"/>
  <c r="L67" i="45"/>
  <c r="K67" i="45"/>
  <c r="I67" i="45"/>
  <c r="H67" i="45"/>
  <c r="G67" i="45"/>
  <c r="E67" i="45"/>
  <c r="AW66" i="45"/>
  <c r="AX66" i="45"/>
  <c r="AY66" i="45"/>
  <c r="AW65" i="45"/>
  <c r="AX65" i="45"/>
  <c r="AY65" i="45"/>
  <c r="AC64" i="45"/>
  <c r="AB64" i="45"/>
  <c r="AA64" i="45"/>
  <c r="Z64" i="45"/>
  <c r="Y64" i="45"/>
  <c r="X64" i="45"/>
  <c r="W64" i="45"/>
  <c r="V64" i="45"/>
  <c r="U64" i="45"/>
  <c r="T64" i="45"/>
  <c r="S64" i="45"/>
  <c r="R64" i="45"/>
  <c r="Q64" i="45"/>
  <c r="P64" i="45"/>
  <c r="L64" i="45"/>
  <c r="K64" i="45"/>
  <c r="I64" i="45"/>
  <c r="H64" i="45"/>
  <c r="G64" i="45"/>
  <c r="E64" i="45"/>
  <c r="AW63" i="45"/>
  <c r="AX63" i="45"/>
  <c r="AY63" i="45"/>
  <c r="AW62" i="45"/>
  <c r="AX62" i="45"/>
  <c r="AY62" i="45"/>
  <c r="AC61" i="45"/>
  <c r="AB61" i="45"/>
  <c r="AA61" i="45"/>
  <c r="Z61" i="45"/>
  <c r="Y61" i="45"/>
  <c r="X61" i="45"/>
  <c r="W61" i="45"/>
  <c r="V61" i="45"/>
  <c r="U61" i="45"/>
  <c r="T61" i="45"/>
  <c r="S61" i="45"/>
  <c r="R61" i="45"/>
  <c r="Q61" i="45"/>
  <c r="P61" i="45"/>
  <c r="L61" i="45"/>
  <c r="K61" i="45"/>
  <c r="I61" i="45"/>
  <c r="H61" i="45"/>
  <c r="G61" i="45"/>
  <c r="E61" i="45"/>
  <c r="AW60" i="45"/>
  <c r="AX60" i="45"/>
  <c r="AY60" i="45"/>
  <c r="AW59" i="45"/>
  <c r="AX59" i="45"/>
  <c r="AY59" i="45"/>
  <c r="AC58" i="45"/>
  <c r="AB58" i="45"/>
  <c r="AA58" i="45"/>
  <c r="Z58" i="45"/>
  <c r="Y58" i="45"/>
  <c r="X58" i="45"/>
  <c r="W58" i="45"/>
  <c r="V58" i="45"/>
  <c r="U58" i="45"/>
  <c r="T58" i="45"/>
  <c r="S58" i="45"/>
  <c r="R58" i="45"/>
  <c r="Q58" i="45"/>
  <c r="P58" i="45"/>
  <c r="L58" i="45"/>
  <c r="K58" i="45"/>
  <c r="I58" i="45"/>
  <c r="H58" i="45"/>
  <c r="G58" i="45"/>
  <c r="E58" i="45"/>
  <c r="AW57" i="45"/>
  <c r="AX57" i="45"/>
  <c r="AY57" i="45"/>
  <c r="AW56" i="45"/>
  <c r="AX56" i="45"/>
  <c r="AY56" i="45"/>
  <c r="AC55" i="45"/>
  <c r="AB55" i="45"/>
  <c r="AA55" i="45"/>
  <c r="Z55" i="45"/>
  <c r="Y55" i="45"/>
  <c r="X55" i="45"/>
  <c r="W55" i="45"/>
  <c r="V55" i="45"/>
  <c r="U55" i="45"/>
  <c r="T55" i="45"/>
  <c r="S55" i="45"/>
  <c r="R55" i="45"/>
  <c r="Q55" i="45"/>
  <c r="P55" i="45"/>
  <c r="L55" i="45"/>
  <c r="K55" i="45"/>
  <c r="I55" i="45"/>
  <c r="H55" i="45"/>
  <c r="G55" i="45"/>
  <c r="E55" i="45"/>
  <c r="AW54" i="45"/>
  <c r="AX54" i="45"/>
  <c r="AY54" i="45"/>
  <c r="AW53" i="45"/>
  <c r="AX53" i="45"/>
  <c r="AY53" i="45"/>
  <c r="AC52" i="45"/>
  <c r="AB52" i="45"/>
  <c r="AA52" i="45"/>
  <c r="Z52" i="45"/>
  <c r="Y52" i="45"/>
  <c r="X52" i="45"/>
  <c r="W52" i="45"/>
  <c r="V52" i="45"/>
  <c r="U52" i="45"/>
  <c r="T52" i="45"/>
  <c r="S52" i="45"/>
  <c r="R52" i="45"/>
  <c r="Q52" i="45"/>
  <c r="P52" i="45"/>
  <c r="L52" i="45"/>
  <c r="K52" i="45"/>
  <c r="I52" i="45"/>
  <c r="H52" i="45"/>
  <c r="G52" i="45"/>
  <c r="E52" i="45"/>
  <c r="AW51" i="45"/>
  <c r="AX51" i="45"/>
  <c r="AY51" i="45"/>
  <c r="AW50" i="45"/>
  <c r="AX50" i="45"/>
  <c r="AY50" i="45"/>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X51" i="46"/>
  <c r="AY51" i="46"/>
  <c r="AC50" i="46"/>
  <c r="AB50" i="46"/>
  <c r="AA50" i="46"/>
  <c r="Z50" i="46"/>
  <c r="Y50" i="46"/>
  <c r="X50" i="46"/>
  <c r="W50" i="46"/>
  <c r="V50" i="46"/>
  <c r="U50" i="46"/>
  <c r="T50" i="46"/>
  <c r="S50" i="46"/>
  <c r="R50" i="46"/>
  <c r="Q50" i="46"/>
  <c r="P50" i="46"/>
  <c r="L50" i="46"/>
  <c r="K50" i="46"/>
  <c r="I50" i="46"/>
  <c r="H50" i="46"/>
  <c r="G50" i="46"/>
  <c r="E50" i="46"/>
  <c r="AW49" i="46"/>
  <c r="AX49" i="46"/>
  <c r="AY49" i="46"/>
  <c r="AW48" i="46"/>
  <c r="AX48" i="46"/>
  <c r="AY48" i="46"/>
  <c r="AC47" i="46"/>
  <c r="AB47" i="46"/>
  <c r="AA47" i="46"/>
  <c r="Z47" i="46"/>
  <c r="Y47" i="46"/>
  <c r="X47" i="46"/>
  <c r="W47" i="46"/>
  <c r="V47" i="46"/>
  <c r="U47" i="46"/>
  <c r="T47" i="46"/>
  <c r="S47" i="46"/>
  <c r="R47" i="46"/>
  <c r="Q47" i="46"/>
  <c r="P47" i="46"/>
  <c r="L47" i="46"/>
  <c r="K47" i="46"/>
  <c r="I47" i="46"/>
  <c r="H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H44" i="46"/>
  <c r="G44" i="46"/>
  <c r="E44" i="46"/>
  <c r="AW43" i="46"/>
  <c r="AX43" i="46"/>
  <c r="AY43" i="46"/>
  <c r="AW42" i="46"/>
  <c r="AX42" i="46"/>
  <c r="AY42" i="46"/>
  <c r="AC41" i="46"/>
  <c r="AB41" i="46"/>
  <c r="AA41" i="46"/>
  <c r="Z41" i="46"/>
  <c r="Y41" i="46"/>
  <c r="X41" i="46"/>
  <c r="W41" i="46"/>
  <c r="V41" i="46"/>
  <c r="U41" i="46"/>
  <c r="T41" i="46"/>
  <c r="S41" i="46"/>
  <c r="R41" i="46"/>
  <c r="Q41" i="46"/>
  <c r="P41" i="46"/>
  <c r="L41" i="46"/>
  <c r="K41" i="46"/>
  <c r="I41" i="46"/>
  <c r="H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W68" i="43"/>
  <c r="AX68" i="43"/>
  <c r="AY68" i="43"/>
  <c r="AW67" i="43"/>
  <c r="AX67" i="43"/>
  <c r="AY67" i="43"/>
  <c r="AW66" i="43"/>
  <c r="AX66" i="43"/>
  <c r="AY66" i="43"/>
  <c r="AC65" i="43"/>
  <c r="AB65" i="43"/>
  <c r="AA65" i="43"/>
  <c r="Z65" i="43"/>
  <c r="Y65" i="43"/>
  <c r="X65" i="43"/>
  <c r="W65" i="43"/>
  <c r="V65" i="43"/>
  <c r="U65" i="43"/>
  <c r="T65" i="43"/>
  <c r="S65" i="43"/>
  <c r="R65" i="43"/>
  <c r="Q65" i="43"/>
  <c r="P65" i="43"/>
  <c r="L65" i="43"/>
  <c r="K65" i="43"/>
  <c r="I65" i="43"/>
  <c r="H65" i="43"/>
  <c r="G65" i="43"/>
  <c r="E65" i="43"/>
  <c r="AW64" i="43"/>
  <c r="AX64" i="43"/>
  <c r="AY64" i="43"/>
  <c r="AW63" i="43"/>
  <c r="AX63" i="43"/>
  <c r="AY63" i="43"/>
  <c r="AC62" i="43"/>
  <c r="AB62" i="43"/>
  <c r="AA62" i="43"/>
  <c r="Z62" i="43"/>
  <c r="Y62" i="43"/>
  <c r="X62" i="43"/>
  <c r="W62" i="43"/>
  <c r="V62" i="43"/>
  <c r="U62" i="43"/>
  <c r="T62" i="43"/>
  <c r="S62" i="43"/>
  <c r="R62" i="43"/>
  <c r="Q62" i="43"/>
  <c r="P62" i="43"/>
  <c r="L62" i="43"/>
  <c r="K62" i="43"/>
  <c r="I62" i="43"/>
  <c r="H62" i="43"/>
  <c r="G62" i="43"/>
  <c r="E62" i="43"/>
  <c r="AW61" i="43"/>
  <c r="AX61" i="43"/>
  <c r="AY61" i="43"/>
  <c r="AW60" i="43"/>
  <c r="AX60" i="43"/>
  <c r="AY60" i="43"/>
  <c r="AC59" i="43"/>
  <c r="AB59" i="43"/>
  <c r="AA59" i="43"/>
  <c r="Z59" i="43"/>
  <c r="Y59" i="43"/>
  <c r="X59" i="43"/>
  <c r="W59" i="43"/>
  <c r="V59" i="43"/>
  <c r="U59" i="43"/>
  <c r="T59" i="43"/>
  <c r="S59" i="43"/>
  <c r="R59" i="43"/>
  <c r="Q59" i="43"/>
  <c r="P59" i="43"/>
  <c r="L59" i="43"/>
  <c r="K59" i="43"/>
  <c r="I59" i="43"/>
  <c r="H59" i="43"/>
  <c r="G59" i="43"/>
  <c r="E59" i="43"/>
  <c r="AW58" i="43"/>
  <c r="AX58" i="43"/>
  <c r="AY58" i="43"/>
  <c r="AW57" i="43"/>
  <c r="AX57" i="43"/>
  <c r="AY57" i="43"/>
  <c r="AC56" i="43"/>
  <c r="AB56" i="43"/>
  <c r="AA56" i="43"/>
  <c r="Z56" i="43"/>
  <c r="Y56" i="43"/>
  <c r="X56" i="43"/>
  <c r="W56" i="43"/>
  <c r="V56" i="43"/>
  <c r="U56" i="43"/>
  <c r="T56" i="43"/>
  <c r="S56" i="43"/>
  <c r="R56" i="43"/>
  <c r="Q56" i="43"/>
  <c r="P56" i="43"/>
  <c r="L56" i="43"/>
  <c r="K56" i="43"/>
  <c r="I56" i="43"/>
  <c r="H56" i="43"/>
  <c r="G56" i="43"/>
  <c r="E56" i="43"/>
  <c r="AW55" i="43"/>
  <c r="AX55" i="43"/>
  <c r="AY55" i="43"/>
  <c r="AW54" i="43"/>
  <c r="AX54" i="43"/>
  <c r="AY54" i="43"/>
  <c r="AC53" i="43"/>
  <c r="AB53" i="43"/>
  <c r="AA53" i="43"/>
  <c r="Z53" i="43"/>
  <c r="Y53" i="43"/>
  <c r="X53" i="43"/>
  <c r="W53" i="43"/>
  <c r="V53" i="43"/>
  <c r="U53" i="43"/>
  <c r="T53" i="43"/>
  <c r="S53" i="43"/>
  <c r="R53" i="43"/>
  <c r="Q53" i="43"/>
  <c r="P53" i="43"/>
  <c r="L53" i="43"/>
  <c r="K53" i="43"/>
  <c r="I53" i="43"/>
  <c r="H53" i="43"/>
  <c r="G53" i="43"/>
  <c r="E53" i="43"/>
  <c r="AW52" i="43"/>
  <c r="AX52" i="43"/>
  <c r="AY52" i="43"/>
  <c r="AW51" i="43"/>
  <c r="AX51" i="43"/>
  <c r="AY51" i="43"/>
  <c r="AC50" i="43"/>
  <c r="AB50" i="43"/>
  <c r="AA50" i="43"/>
  <c r="Z50" i="43"/>
  <c r="Y50" i="43"/>
  <c r="X50" i="43"/>
  <c r="W50" i="43"/>
  <c r="V50" i="43"/>
  <c r="U50" i="43"/>
  <c r="T50" i="43"/>
  <c r="S50" i="43"/>
  <c r="R50" i="43"/>
  <c r="Q50" i="43"/>
  <c r="P50" i="43"/>
  <c r="L50" i="43"/>
  <c r="K50" i="43"/>
  <c r="I50" i="43"/>
  <c r="H50" i="43"/>
  <c r="G50" i="43"/>
  <c r="E50" i="43"/>
  <c r="AW49" i="43"/>
  <c r="AX49" i="43"/>
  <c r="AY49" i="43"/>
  <c r="AW48" i="43"/>
  <c r="AX48" i="43"/>
  <c r="AY48" i="43"/>
  <c r="AC47" i="43"/>
  <c r="AB47" i="43"/>
  <c r="AA47" i="43"/>
  <c r="Z47" i="43"/>
  <c r="Y47" i="43"/>
  <c r="X47" i="43"/>
  <c r="W47" i="43"/>
  <c r="V47" i="43"/>
  <c r="U47" i="43"/>
  <c r="T47" i="43"/>
  <c r="S47" i="43"/>
  <c r="R47" i="43"/>
  <c r="Q47" i="43"/>
  <c r="P47" i="43"/>
  <c r="L47" i="43"/>
  <c r="K47" i="43"/>
  <c r="I47" i="43"/>
  <c r="H47" i="43"/>
  <c r="G47" i="43"/>
  <c r="E47" i="43"/>
  <c r="AW46" i="43"/>
  <c r="AX46" i="43"/>
  <c r="AY46" i="43"/>
  <c r="AW45" i="43"/>
  <c r="AX45" i="43"/>
  <c r="AY45" i="43"/>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c r="AY19" i="43"/>
  <c r="H19" i="43"/>
  <c r="AW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F8" i="43"/>
  <c r="AC8" i="43"/>
  <c r="AB8" i="43"/>
  <c r="AA8" i="43"/>
  <c r="Z8" i="43"/>
  <c r="Y8" i="43"/>
  <c r="X8" i="43"/>
  <c r="W8" i="43"/>
  <c r="V8" i="43"/>
  <c r="U8" i="43"/>
  <c r="T8" i="43"/>
  <c r="S8" i="43"/>
  <c r="R8" i="43"/>
  <c r="Q8" i="43"/>
  <c r="P8" i="43"/>
  <c r="L8" i="43"/>
  <c r="K8" i="43"/>
  <c r="I8" i="43"/>
  <c r="G8" i="43"/>
  <c r="AW65" i="47"/>
  <c r="AX65" i="47"/>
  <c r="AY65" i="47"/>
  <c r="AW64" i="47"/>
  <c r="AX64" i="47"/>
  <c r="AY64" i="47"/>
  <c r="AW63" i="47"/>
  <c r="AX63" i="47"/>
  <c r="AY63" i="47"/>
  <c r="AC62" i="47"/>
  <c r="AB62" i="47"/>
  <c r="AA62" i="47"/>
  <c r="Z62" i="47"/>
  <c r="Y62" i="47"/>
  <c r="X62" i="47"/>
  <c r="W62" i="47"/>
  <c r="V62" i="47"/>
  <c r="U62" i="47"/>
  <c r="T62" i="47"/>
  <c r="S62" i="47"/>
  <c r="R62" i="47"/>
  <c r="Q62" i="47"/>
  <c r="P62" i="47"/>
  <c r="L62" i="47"/>
  <c r="K62" i="47"/>
  <c r="I62" i="47"/>
  <c r="H62" i="47"/>
  <c r="G62" i="47"/>
  <c r="E62" i="47"/>
  <c r="AW61" i="47"/>
  <c r="AX61" i="47"/>
  <c r="AY61" i="47"/>
  <c r="AW60" i="47"/>
  <c r="AX60" i="47"/>
  <c r="AY60" i="47"/>
  <c r="AC59" i="47"/>
  <c r="AB59" i="47"/>
  <c r="AA59" i="47"/>
  <c r="Z59" i="47"/>
  <c r="Y59" i="47"/>
  <c r="X59" i="47"/>
  <c r="W59" i="47"/>
  <c r="V59" i="47"/>
  <c r="U59" i="47"/>
  <c r="T59" i="47"/>
  <c r="S59" i="47"/>
  <c r="R59" i="47"/>
  <c r="Q59" i="47"/>
  <c r="P59" i="47"/>
  <c r="L59" i="47"/>
  <c r="K59" i="47"/>
  <c r="I59" i="47"/>
  <c r="H59" i="47"/>
  <c r="G59" i="47"/>
  <c r="E59" i="47"/>
  <c r="AW58" i="47"/>
  <c r="AX58" i="47"/>
  <c r="AY58" i="47"/>
  <c r="AW57" i="47"/>
  <c r="AX57" i="47"/>
  <c r="AY57" i="47"/>
  <c r="AC56" i="47"/>
  <c r="AB56" i="47"/>
  <c r="AA56" i="47"/>
  <c r="Z56" i="47"/>
  <c r="Y56" i="47"/>
  <c r="X56" i="47"/>
  <c r="W56" i="47"/>
  <c r="V56" i="47"/>
  <c r="U56" i="47"/>
  <c r="T56" i="47"/>
  <c r="S56" i="47"/>
  <c r="R56" i="47"/>
  <c r="Q56" i="47"/>
  <c r="P56" i="47"/>
  <c r="L56" i="47"/>
  <c r="K56" i="47"/>
  <c r="I56" i="47"/>
  <c r="H56" i="47"/>
  <c r="G56" i="47"/>
  <c r="E56" i="47"/>
  <c r="AW55" i="47"/>
  <c r="AX55" i="47"/>
  <c r="AY55" i="47"/>
  <c r="AW54" i="47"/>
  <c r="AX54" i="47"/>
  <c r="AY54" i="47"/>
  <c r="AC53" i="47"/>
  <c r="AB53" i="47"/>
  <c r="AA53" i="47"/>
  <c r="Z53" i="47"/>
  <c r="Y53" i="47"/>
  <c r="X53" i="47"/>
  <c r="W53" i="47"/>
  <c r="V53" i="47"/>
  <c r="U53" i="47"/>
  <c r="T53" i="47"/>
  <c r="S53" i="47"/>
  <c r="R53" i="47"/>
  <c r="Q53" i="47"/>
  <c r="P53" i="47"/>
  <c r="L53" i="47"/>
  <c r="K53" i="47"/>
  <c r="I53" i="47"/>
  <c r="H53" i="47"/>
  <c r="G53" i="47"/>
  <c r="E53" i="47"/>
  <c r="AW52" i="47"/>
  <c r="AX52" i="47"/>
  <c r="AY52" i="47"/>
  <c r="AW51" i="47"/>
  <c r="AX51" i="47"/>
  <c r="AY51" i="47"/>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c r="AY18" i="47"/>
  <c r="H18" i="47"/>
  <c r="AW17" i="47"/>
  <c r="AW16" i="47"/>
  <c r="AX16" i="47"/>
  <c r="AY16" i="47"/>
  <c r="H16" i="47"/>
  <c r="AW15" i="47"/>
  <c r="AX15" i="47"/>
  <c r="AY15" i="47"/>
  <c r="H15" i="47"/>
  <c r="AW14" i="47"/>
  <c r="AX14" i="47"/>
  <c r="AY14" i="47"/>
  <c r="H14" i="47"/>
  <c r="AW13" i="47"/>
  <c r="AX13" i="47"/>
  <c r="AY13" i="47"/>
  <c r="H13" i="47"/>
  <c r="AW12" i="47"/>
  <c r="AX12" i="47"/>
  <c r="AY12" i="47"/>
  <c r="H12" i="47"/>
  <c r="AW11" i="47"/>
  <c r="AX11" i="47"/>
  <c r="AY11" i="47"/>
  <c r="H11" i="47"/>
  <c r="AW10" i="47"/>
  <c r="AX10" i="47"/>
  <c r="AY10" i="47"/>
  <c r="H10" i="47"/>
  <c r="AW9" i="47"/>
  <c r="AX9" i="47"/>
  <c r="AY9" i="47"/>
  <c r="AC8" i="47"/>
  <c r="AB8" i="47"/>
  <c r="AA8" i="47"/>
  <c r="Z8" i="47"/>
  <c r="Y8" i="47"/>
  <c r="X8" i="47"/>
  <c r="W8" i="47"/>
  <c r="V8" i="47"/>
  <c r="U8" i="47"/>
  <c r="T8" i="47"/>
  <c r="S8" i="47"/>
  <c r="R8" i="47"/>
  <c r="Q8" i="47"/>
  <c r="P8" i="47"/>
  <c r="L8" i="47"/>
  <c r="K8" i="47"/>
  <c r="I8" i="47"/>
  <c r="G8" i="47"/>
  <c r="E8" i="47"/>
  <c r="G8" i="48"/>
  <c r="K79" i="48"/>
  <c r="AA84" i="44"/>
  <c r="P22" i="34"/>
  <c r="AM70" i="49"/>
  <c r="AM71" i="49"/>
  <c r="AB23" i="34"/>
  <c r="AB84" i="44"/>
  <c r="Q22" i="34"/>
  <c r="AA70" i="49"/>
  <c r="AA71" i="49"/>
  <c r="P23" i="34"/>
  <c r="H79" i="48"/>
  <c r="I25" i="8"/>
  <c r="AC8" i="48"/>
  <c r="AC84" i="44"/>
  <c r="R22" i="34"/>
  <c r="D79" i="48"/>
  <c r="D25" i="8"/>
  <c r="AC42" i="48"/>
  <c r="AD42" i="48"/>
  <c r="AJ70" i="49"/>
  <c r="AJ71" i="49"/>
  <c r="Y23" i="34"/>
  <c r="G25" i="55"/>
  <c r="G9" i="55"/>
  <c r="I25" i="55"/>
  <c r="I9" i="55"/>
  <c r="F25" i="55"/>
  <c r="G128" i="55"/>
  <c r="F141" i="55"/>
  <c r="I141" i="55"/>
  <c r="I128" i="55"/>
  <c r="I270" i="55"/>
  <c r="I261" i="55"/>
  <c r="G261" i="55"/>
  <c r="F270" i="55"/>
  <c r="F490" i="55"/>
  <c r="I490" i="55"/>
  <c r="I486" i="55"/>
  <c r="G486" i="55"/>
  <c r="F53" i="55"/>
  <c r="I53" i="55"/>
  <c r="I51" i="55"/>
  <c r="I171" i="55"/>
  <c r="I155" i="55"/>
  <c r="F171" i="55"/>
  <c r="G155" i="55"/>
  <c r="I196" i="55"/>
  <c r="I188" i="55"/>
  <c r="F196" i="55"/>
  <c r="G457" i="55"/>
  <c r="I460" i="55"/>
  <c r="I457" i="55"/>
  <c r="F460" i="55"/>
  <c r="F508" i="55"/>
  <c r="I508" i="55"/>
  <c r="F288" i="55"/>
  <c r="G280" i="55"/>
  <c r="I288" i="55"/>
  <c r="I280" i="55"/>
  <c r="F178" i="55"/>
  <c r="I178" i="55"/>
  <c r="I172" i="55"/>
  <c r="F260" i="55"/>
  <c r="G250" i="55"/>
  <c r="I260" i="55"/>
  <c r="I250" i="55"/>
  <c r="I375" i="55"/>
  <c r="I371" i="55"/>
  <c r="F375" i="55"/>
  <c r="G371" i="55"/>
  <c r="G424" i="55"/>
  <c r="I430" i="55"/>
  <c r="F430" i="55"/>
  <c r="F573" i="55"/>
  <c r="I573" i="55"/>
  <c r="I569" i="55"/>
  <c r="F95" i="55"/>
  <c r="I95" i="55"/>
  <c r="I91" i="55"/>
  <c r="G91" i="55"/>
  <c r="F154" i="55"/>
  <c r="I154" i="55"/>
  <c r="I148" i="55"/>
  <c r="G148" i="55"/>
  <c r="I382" i="55"/>
  <c r="F382" i="55"/>
  <c r="F456" i="55"/>
  <c r="I456" i="55"/>
  <c r="G63" i="55"/>
  <c r="F85" i="55"/>
  <c r="I85" i="55"/>
  <c r="I63" i="55"/>
  <c r="I100" i="55"/>
  <c r="I96" i="55"/>
  <c r="G96" i="55"/>
  <c r="F100" i="55"/>
  <c r="B44" i="22"/>
  <c r="N45" i="22"/>
  <c r="N41" i="22"/>
  <c r="G188" i="55"/>
  <c r="G51" i="55"/>
  <c r="G172" i="55"/>
  <c r="I424" i="55"/>
  <c r="G569" i="55"/>
  <c r="B53" i="22"/>
  <c r="B106" i="55"/>
  <c r="B108" i="55"/>
  <c r="G109" i="55"/>
  <c r="N52" i="22"/>
  <c r="B49" i="9"/>
  <c r="N50" i="9"/>
  <c r="N48" i="9"/>
  <c r="B48" i="55"/>
  <c r="B49" i="55"/>
  <c r="G50" i="55"/>
  <c r="B46" i="9"/>
  <c r="N47" i="9"/>
  <c r="N45" i="9"/>
  <c r="B45" i="55"/>
  <c r="B46" i="55"/>
  <c r="G47" i="55"/>
  <c r="B30" i="9"/>
  <c r="N32" i="9"/>
  <c r="N29" i="9"/>
  <c r="B30" i="55"/>
  <c r="B31" i="55"/>
  <c r="G32" i="55"/>
  <c r="B40" i="9"/>
  <c r="N41" i="9"/>
  <c r="N39" i="9"/>
  <c r="B39" i="55"/>
  <c r="B40" i="55"/>
  <c r="G41" i="55"/>
  <c r="B37" i="9"/>
  <c r="N38" i="9"/>
  <c r="N36" i="9"/>
  <c r="B36" i="55"/>
  <c r="B37" i="55"/>
  <c r="G38" i="55"/>
  <c r="B34" i="9"/>
  <c r="N35" i="9"/>
  <c r="N33" i="9"/>
  <c r="B33" i="55"/>
  <c r="B34" i="55"/>
  <c r="G35" i="55"/>
  <c r="B26" i="9"/>
  <c r="N28" i="9"/>
  <c r="N25" i="9"/>
  <c r="B26" i="55"/>
  <c r="B27" i="55"/>
  <c r="G29" i="55"/>
  <c r="B55" i="9"/>
  <c r="N56" i="9"/>
  <c r="N54" i="9"/>
  <c r="B54" i="55"/>
  <c r="B55" i="55"/>
  <c r="G56" i="55"/>
  <c r="B61" i="9"/>
  <c r="N62" i="9"/>
  <c r="N60" i="9"/>
  <c r="B60" i="55"/>
  <c r="B61" i="55"/>
  <c r="G62" i="55"/>
  <c r="B43" i="9"/>
  <c r="N44" i="9"/>
  <c r="N42" i="9"/>
  <c r="B42" i="55"/>
  <c r="B43" i="55"/>
  <c r="G44" i="55"/>
  <c r="B58" i="9"/>
  <c r="N59" i="9"/>
  <c r="N57" i="9"/>
  <c r="B57" i="55"/>
  <c r="B58" i="55"/>
  <c r="G59" i="55"/>
  <c r="B34" i="22"/>
  <c r="N35" i="22"/>
  <c r="N31" i="22"/>
  <c r="B86" i="55"/>
  <c r="B89" i="55"/>
  <c r="G90" i="55"/>
  <c r="B49" i="22"/>
  <c r="N50" i="22"/>
  <c r="N46" i="22"/>
  <c r="B101" i="55"/>
  <c r="B104" i="55"/>
  <c r="G105" i="55"/>
  <c r="B24" i="23"/>
  <c r="N25" i="23"/>
  <c r="B110" i="55"/>
  <c r="B126" i="55"/>
  <c r="G127" i="55"/>
  <c r="B44" i="23"/>
  <c r="N45" i="23"/>
  <c r="N40" i="23"/>
  <c r="B142" i="55"/>
  <c r="B146" i="55"/>
  <c r="G147" i="55"/>
  <c r="B30" i="33"/>
  <c r="N31" i="33"/>
  <c r="N26" i="33"/>
  <c r="B197" i="55"/>
  <c r="B201" i="55"/>
  <c r="G202" i="55"/>
  <c r="B15" i="33"/>
  <c r="N16" i="33"/>
  <c r="B179" i="55"/>
  <c r="B186" i="55"/>
  <c r="G187" i="55"/>
  <c r="B22" i="24"/>
  <c r="N23" i="24"/>
  <c r="B203" i="55"/>
  <c r="B217" i="55"/>
  <c r="G218" i="55"/>
  <c r="B31" i="24"/>
  <c r="N32" i="24"/>
  <c r="N24" i="24"/>
  <c r="B219" i="55"/>
  <c r="B226" i="55"/>
  <c r="G227" i="55"/>
  <c r="B36" i="24"/>
  <c r="N37" i="24"/>
  <c r="N33" i="24"/>
  <c r="B228" i="55"/>
  <c r="B231" i="55"/>
  <c r="G232" i="55"/>
  <c r="B39" i="24"/>
  <c r="N41" i="24"/>
  <c r="N38" i="24"/>
  <c r="B233" i="55"/>
  <c r="B67" i="25"/>
  <c r="N68" i="25"/>
  <c r="N60" i="25"/>
  <c r="B289" i="55"/>
  <c r="B296" i="55"/>
  <c r="G297" i="55"/>
  <c r="B278" i="55"/>
  <c r="G279" i="55"/>
  <c r="B273" i="55"/>
  <c r="B94" i="25"/>
  <c r="N95" i="25"/>
  <c r="N87" i="25"/>
  <c r="B316" i="55"/>
  <c r="B323" i="55"/>
  <c r="G324" i="55"/>
  <c r="B19" i="25"/>
  <c r="N20" i="25"/>
  <c r="B237" i="55"/>
  <c r="B248" i="55"/>
  <c r="G249" i="55"/>
  <c r="B305" i="55"/>
  <c r="G306" i="55"/>
  <c r="B304" i="55"/>
  <c r="B103" i="25"/>
  <c r="N104" i="25"/>
  <c r="N96" i="25"/>
  <c r="B325" i="55"/>
  <c r="B332" i="55"/>
  <c r="G333" i="55"/>
  <c r="B85" i="25"/>
  <c r="N86" i="25"/>
  <c r="N78" i="25"/>
  <c r="B307" i="55"/>
  <c r="B314" i="55"/>
  <c r="G315" i="55"/>
  <c r="B106" i="25"/>
  <c r="N107" i="25"/>
  <c r="N105" i="25"/>
  <c r="B334" i="55"/>
  <c r="B335" i="55"/>
  <c r="G336" i="55"/>
  <c r="B28" i="26"/>
  <c r="N29" i="26"/>
  <c r="N26" i="26"/>
  <c r="B355" i="55"/>
  <c r="B357" i="55"/>
  <c r="G358" i="55"/>
  <c r="B62" i="26"/>
  <c r="N63" i="26"/>
  <c r="B383" i="55"/>
  <c r="B391" i="55"/>
  <c r="G392" i="55"/>
  <c r="B71" i="26"/>
  <c r="N72" i="26"/>
  <c r="N70" i="26"/>
  <c r="B399" i="55"/>
  <c r="B400" i="55"/>
  <c r="G401" i="55"/>
  <c r="B68" i="26"/>
  <c r="N69" i="26"/>
  <c r="B393" i="55"/>
  <c r="B397" i="55"/>
  <c r="G398" i="55"/>
  <c r="B24" i="26"/>
  <c r="N25" i="26"/>
  <c r="B337" i="55"/>
  <c r="B353" i="55"/>
  <c r="G354" i="55"/>
  <c r="B40" i="26"/>
  <c r="N41" i="26"/>
  <c r="B359" i="55"/>
  <c r="B369" i="55"/>
  <c r="G370" i="55"/>
  <c r="B78" i="26"/>
  <c r="N79" i="26"/>
  <c r="N73" i="26"/>
  <c r="B402" i="55"/>
  <c r="B407" i="55"/>
  <c r="G408" i="55"/>
  <c r="B21" i="35"/>
  <c r="B409" i="55"/>
  <c r="B422" i="55"/>
  <c r="G423" i="55"/>
  <c r="B25" i="47"/>
  <c r="N26" i="47"/>
  <c r="B443" i="55"/>
  <c r="B448" i="55"/>
  <c r="G449" i="55"/>
  <c r="B42" i="47"/>
  <c r="N43" i="47"/>
  <c r="B464" i="55"/>
  <c r="B465" i="55"/>
  <c r="G466" i="55"/>
  <c r="B48" i="47"/>
  <c r="N49" i="47"/>
  <c r="AX49" i="47"/>
  <c r="AY49" i="47"/>
  <c r="B470" i="55"/>
  <c r="B471" i="55"/>
  <c r="G472" i="55"/>
  <c r="B18" i="47"/>
  <c r="N19" i="47"/>
  <c r="AX19" i="47"/>
  <c r="AY19" i="47"/>
  <c r="B431" i="55"/>
  <c r="B441" i="55"/>
  <c r="G442" i="55"/>
  <c r="B37" i="43"/>
  <c r="N38" i="43"/>
  <c r="AX38" i="43"/>
  <c r="AY38" i="43"/>
  <c r="B497" i="55"/>
  <c r="B502" i="55"/>
  <c r="G503" i="55"/>
  <c r="B19" i="43"/>
  <c r="N20" i="43"/>
  <c r="AX20" i="43"/>
  <c r="AY20" i="43"/>
  <c r="B473" i="55"/>
  <c r="B484" i="55"/>
  <c r="G485" i="55"/>
  <c r="B30" i="43"/>
  <c r="N31" i="43"/>
  <c r="AX31" i="43"/>
  <c r="AY31" i="43"/>
  <c r="B491" i="55"/>
  <c r="B495" i="55"/>
  <c r="G496" i="55"/>
  <c r="B18" i="46"/>
  <c r="N19" i="46"/>
  <c r="N8" i="46"/>
  <c r="B509" i="55"/>
  <c r="B519" i="55"/>
  <c r="G520" i="55"/>
  <c r="B21" i="46"/>
  <c r="N22" i="46"/>
  <c r="N20" i="46"/>
  <c r="B521" i="55"/>
  <c r="B522" i="55"/>
  <c r="G523" i="55"/>
  <c r="B30" i="46"/>
  <c r="N31" i="46"/>
  <c r="N29" i="46"/>
  <c r="B530" i="55"/>
  <c r="B531" i="55"/>
  <c r="G532" i="55"/>
  <c r="B24" i="46"/>
  <c r="N25" i="46"/>
  <c r="B524" i="55"/>
  <c r="B525" i="55"/>
  <c r="G526" i="55"/>
  <c r="B27" i="46"/>
  <c r="N28" i="46"/>
  <c r="AX28" i="46"/>
  <c r="AY28" i="46"/>
  <c r="B527" i="55"/>
  <c r="B528" i="55"/>
  <c r="G529" i="55"/>
  <c r="B21" i="45"/>
  <c r="N22" i="45"/>
  <c r="AX22" i="45"/>
  <c r="AY22" i="45"/>
  <c r="B533" i="55"/>
  <c r="B546" i="55"/>
  <c r="G547" i="55"/>
  <c r="B24" i="45"/>
  <c r="B30" i="45"/>
  <c r="B548" i="55"/>
  <c r="B36" i="45"/>
  <c r="N37" i="45"/>
  <c r="N32" i="45"/>
  <c r="B557" i="55"/>
  <c r="B561" i="55"/>
  <c r="G562" i="55"/>
  <c r="B617" i="55"/>
  <c r="G618" i="55"/>
  <c r="B610" i="55"/>
  <c r="B22" i="44"/>
  <c r="N23" i="44"/>
  <c r="N8" i="44"/>
  <c r="B574" i="55"/>
  <c r="B39" i="44"/>
  <c r="N40" i="44"/>
  <c r="AX40" i="44"/>
  <c r="AY40" i="44"/>
  <c r="B590" i="55"/>
  <c r="B605" i="55"/>
  <c r="G606" i="55"/>
  <c r="N25" i="49"/>
  <c r="N8" i="49"/>
  <c r="B619" i="55"/>
  <c r="B635" i="55"/>
  <c r="G636" i="55"/>
  <c r="N31" i="49"/>
  <c r="AX31" i="49"/>
  <c r="AY31" i="49"/>
  <c r="B637" i="55"/>
  <c r="B641" i="55"/>
  <c r="G642" i="55"/>
  <c r="B39" i="47"/>
  <c r="N40" i="47"/>
  <c r="AX40" i="47"/>
  <c r="AY40" i="47"/>
  <c r="B461" i="55"/>
  <c r="B462" i="55"/>
  <c r="G463" i="55"/>
  <c r="B45" i="47"/>
  <c r="N46" i="47"/>
  <c r="AX46" i="47"/>
  <c r="AY46" i="47"/>
  <c r="B467" i="55"/>
  <c r="B468" i="55"/>
  <c r="G469" i="55"/>
  <c r="B42" i="45"/>
  <c r="N43" i="45"/>
  <c r="N38" i="45"/>
  <c r="B563" i="55"/>
  <c r="B567" i="55"/>
  <c r="G568" i="55"/>
  <c r="O65" i="9"/>
  <c r="O63" i="9"/>
  <c r="N65" i="9"/>
  <c r="N63" i="9"/>
  <c r="AX63" i="9"/>
  <c r="AY63" i="9"/>
  <c r="AX39" i="25"/>
  <c r="AY39" i="25"/>
  <c r="B40" i="25"/>
  <c r="N22" i="35"/>
  <c r="N25" i="35"/>
  <c r="AX25" i="35"/>
  <c r="AY25" i="35"/>
  <c r="B28" i="35"/>
  <c r="B44" i="44"/>
  <c r="AX45" i="44"/>
  <c r="AY45" i="44"/>
  <c r="B51" i="44"/>
  <c r="B75" i="25"/>
  <c r="AX76" i="25"/>
  <c r="AY76" i="25"/>
  <c r="B76" i="25"/>
  <c r="AX36" i="47"/>
  <c r="AY36" i="47"/>
  <c r="B36" i="47"/>
  <c r="AX25" i="25"/>
  <c r="AY25" i="25"/>
  <c r="B30" i="25"/>
  <c r="AX45" i="26"/>
  <c r="AY45" i="26"/>
  <c r="B45" i="26"/>
  <c r="AX39" i="22"/>
  <c r="AY39" i="22"/>
  <c r="B39" i="22"/>
  <c r="AX52" i="26"/>
  <c r="AY52" i="26"/>
  <c r="B52" i="26"/>
  <c r="AX25" i="45"/>
  <c r="AY25" i="45"/>
  <c r="N45" i="45"/>
  <c r="AX45" i="45"/>
  <c r="AY45" i="45"/>
  <c r="B47" i="45"/>
  <c r="E57" i="46"/>
  <c r="D21" i="8"/>
  <c r="H9" i="9"/>
  <c r="B23" i="9"/>
  <c r="N24" i="9"/>
  <c r="O78" i="23"/>
  <c r="O77" i="23"/>
  <c r="N78" i="23"/>
  <c r="N33" i="43"/>
  <c r="H33" i="43"/>
  <c r="B24" i="43"/>
  <c r="N25" i="43"/>
  <c r="AX25" i="43"/>
  <c r="AY25" i="43"/>
  <c r="N22" i="43"/>
  <c r="AX22" i="43"/>
  <c r="AY22" i="43"/>
  <c r="H9" i="22"/>
  <c r="B29" i="22"/>
  <c r="N30" i="22"/>
  <c r="N25" i="22"/>
  <c r="AX21" i="46"/>
  <c r="AY21" i="46"/>
  <c r="AX39" i="45"/>
  <c r="AY39" i="45"/>
  <c r="H9" i="23"/>
  <c r="H9" i="43"/>
  <c r="AX18" i="43"/>
  <c r="AY18" i="43"/>
  <c r="AX17" i="47"/>
  <c r="AY17" i="47"/>
  <c r="B24" i="33"/>
  <c r="N25" i="33"/>
  <c r="N18" i="33"/>
  <c r="H18" i="33"/>
  <c r="B44" i="25"/>
  <c r="AX45" i="25"/>
  <c r="AY45" i="25"/>
  <c r="B49" i="25"/>
  <c r="H9" i="47"/>
  <c r="B42" i="43"/>
  <c r="N43" i="43"/>
  <c r="AX43" i="43"/>
  <c r="AY43" i="43"/>
  <c r="N40" i="43"/>
  <c r="AX40" i="43"/>
  <c r="AY40" i="43"/>
  <c r="B12" i="44"/>
  <c r="AX42" i="47"/>
  <c r="AY42" i="47"/>
  <c r="AX20" i="45"/>
  <c r="AY20" i="45"/>
  <c r="AX13" i="44"/>
  <c r="AY13" i="44"/>
  <c r="AX25" i="47"/>
  <c r="AY25" i="47"/>
  <c r="B32" i="47"/>
  <c r="N33" i="47"/>
  <c r="AX33" i="47"/>
  <c r="AY33" i="47"/>
  <c r="AX30" i="46"/>
  <c r="AY30" i="46"/>
  <c r="AX24" i="45"/>
  <c r="AY24" i="45"/>
  <c r="AX24" i="46"/>
  <c r="AY24" i="46"/>
  <c r="H9" i="44"/>
  <c r="AX27" i="49"/>
  <c r="AY27" i="49"/>
  <c r="AX35" i="47"/>
  <c r="AY35" i="47"/>
  <c r="AX45" i="47"/>
  <c r="AY45" i="47"/>
  <c r="AX9" i="44"/>
  <c r="AY9" i="44"/>
  <c r="AX33" i="45"/>
  <c r="AY33" i="45"/>
  <c r="AX48" i="47"/>
  <c r="AY48" i="47"/>
  <c r="AX9" i="43"/>
  <c r="AY9" i="43"/>
  <c r="AX27" i="46"/>
  <c r="AY27" i="46"/>
  <c r="H46" i="9"/>
  <c r="H34" i="9"/>
  <c r="H43" i="9"/>
  <c r="H37" i="22"/>
  <c r="H76" i="22"/>
  <c r="N75" i="22"/>
  <c r="H54" i="23"/>
  <c r="N53" i="23"/>
  <c r="H25" i="24"/>
  <c r="H52" i="25"/>
  <c r="N51" i="25"/>
  <c r="H22" i="25"/>
  <c r="H43" i="26"/>
  <c r="H24" i="35"/>
  <c r="H28" i="47"/>
  <c r="H27" i="43"/>
  <c r="H42" i="44"/>
  <c r="H27" i="49"/>
  <c r="AX28" i="47"/>
  <c r="AY28" i="47"/>
  <c r="AX27" i="43"/>
  <c r="AY27" i="43"/>
  <c r="AX25" i="44"/>
  <c r="AY25" i="44"/>
  <c r="H30" i="9"/>
  <c r="H26" i="9"/>
  <c r="H32" i="22"/>
  <c r="H47" i="23"/>
  <c r="N46" i="23"/>
  <c r="H41" i="23"/>
  <c r="H27" i="33"/>
  <c r="H34" i="24"/>
  <c r="H43" i="25"/>
  <c r="H70" i="25"/>
  <c r="H106" i="25"/>
  <c r="H55" i="26"/>
  <c r="H31" i="26"/>
  <c r="H35" i="47"/>
  <c r="H24" i="45"/>
  <c r="H73" i="22"/>
  <c r="N72" i="22"/>
  <c r="H56" i="22"/>
  <c r="N55" i="22"/>
  <c r="H40" i="9"/>
  <c r="H55" i="9"/>
  <c r="H64" i="9"/>
  <c r="AX64" i="9"/>
  <c r="AY64" i="9"/>
  <c r="H64" i="22"/>
  <c r="N63" i="22"/>
  <c r="H27" i="23"/>
  <c r="N26" i="23"/>
  <c r="H39" i="24"/>
  <c r="H88" i="25"/>
  <c r="H97" i="25"/>
  <c r="H48" i="26"/>
  <c r="H71" i="26"/>
  <c r="H74" i="26"/>
  <c r="H21" i="47"/>
  <c r="H33" i="45"/>
  <c r="H67" i="22"/>
  <c r="N66" i="22"/>
  <c r="AX21" i="47"/>
  <c r="AY21" i="47"/>
  <c r="AX42" i="44"/>
  <c r="AY42" i="44"/>
  <c r="H49" i="9"/>
  <c r="H37" i="9"/>
  <c r="H61" i="9"/>
  <c r="H58" i="9"/>
  <c r="H47" i="22"/>
  <c r="AX47" i="22"/>
  <c r="AY47" i="22"/>
  <c r="H71" i="23"/>
  <c r="N70" i="23"/>
  <c r="H61" i="25"/>
  <c r="H33" i="25"/>
  <c r="H79" i="25"/>
  <c r="H27" i="26"/>
  <c r="H65" i="26"/>
  <c r="H60" i="22"/>
  <c r="N59" i="22"/>
  <c r="H70" i="22"/>
  <c r="AE76" i="48"/>
  <c r="G75" i="48"/>
  <c r="G79" i="48"/>
  <c r="AD8" i="48"/>
  <c r="AE8" i="48"/>
  <c r="AW53" i="46"/>
  <c r="AX53" i="46"/>
  <c r="AY53" i="46"/>
  <c r="E84" i="44"/>
  <c r="D23" i="8"/>
  <c r="AW20" i="46"/>
  <c r="AV66" i="49"/>
  <c r="AP66" i="49"/>
  <c r="AD66" i="49"/>
  <c r="J62" i="49"/>
  <c r="J32" i="49"/>
  <c r="J53" i="49"/>
  <c r="J56" i="49"/>
  <c r="J47" i="49"/>
  <c r="J59" i="49"/>
  <c r="I66" i="49"/>
  <c r="I24" i="8"/>
  <c r="AW32" i="49"/>
  <c r="AX32" i="49"/>
  <c r="AY32" i="49"/>
  <c r="E79" i="48"/>
  <c r="AC72" i="48"/>
  <c r="AD72" i="48"/>
  <c r="AE72" i="48"/>
  <c r="AC66" i="48"/>
  <c r="AD66" i="48"/>
  <c r="R79" i="48"/>
  <c r="Z79" i="48"/>
  <c r="AC60" i="48"/>
  <c r="AD60" i="48"/>
  <c r="AE60" i="48"/>
  <c r="O79" i="48"/>
  <c r="O83" i="48"/>
  <c r="S79" i="48"/>
  <c r="S83" i="48"/>
  <c r="W79" i="48"/>
  <c r="W83" i="48"/>
  <c r="W84" i="48"/>
  <c r="AA79" i="48"/>
  <c r="AA83" i="48"/>
  <c r="AA84" i="48"/>
  <c r="AC54" i="48"/>
  <c r="AD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P66" i="49"/>
  <c r="T66" i="49"/>
  <c r="Q84" i="44"/>
  <c r="U84" i="44"/>
  <c r="Y84" i="44"/>
  <c r="AC88" i="44"/>
  <c r="AC89" i="44"/>
  <c r="S57" i="46"/>
  <c r="W57" i="46"/>
  <c r="AA57" i="46"/>
  <c r="Q57" i="46"/>
  <c r="U57" i="46"/>
  <c r="Y57" i="46"/>
  <c r="AC57" i="46"/>
  <c r="AW53" i="47"/>
  <c r="AX53" i="47"/>
  <c r="AY53" i="47"/>
  <c r="AW50" i="47"/>
  <c r="AX50" i="47"/>
  <c r="AY50" i="47"/>
  <c r="AW44" i="47"/>
  <c r="J35" i="49"/>
  <c r="J38" i="49"/>
  <c r="J41" i="49"/>
  <c r="J50" i="49"/>
  <c r="J44" i="49"/>
  <c r="K66" i="49"/>
  <c r="U66" i="49"/>
  <c r="AW38" i="49"/>
  <c r="AX38" i="49"/>
  <c r="AY38" i="49"/>
  <c r="AW50" i="49"/>
  <c r="AX50" i="49"/>
  <c r="AY50" i="49"/>
  <c r="AW56" i="49"/>
  <c r="AX56" i="49"/>
  <c r="AY56" i="49"/>
  <c r="E66" i="49"/>
  <c r="D24" i="8"/>
  <c r="L66" i="49"/>
  <c r="R66" i="49"/>
  <c r="X66" i="49"/>
  <c r="AW26" i="49"/>
  <c r="AW35" i="49"/>
  <c r="AX35" i="49"/>
  <c r="AY35" i="49"/>
  <c r="AW62" i="49"/>
  <c r="AX62" i="49"/>
  <c r="AY62" i="49"/>
  <c r="AW44" i="49"/>
  <c r="AX44" i="49"/>
  <c r="AY44" i="49"/>
  <c r="S66" i="49"/>
  <c r="AW41" i="49"/>
  <c r="AX41" i="49"/>
  <c r="AY41" i="49"/>
  <c r="AW47" i="49"/>
  <c r="AX47" i="49"/>
  <c r="AY47" i="49"/>
  <c r="AW53" i="49"/>
  <c r="AX53" i="49"/>
  <c r="AY53" i="49"/>
  <c r="AW59" i="49"/>
  <c r="AX59" i="49"/>
  <c r="AY59" i="49"/>
  <c r="L84" i="44"/>
  <c r="G84" i="44"/>
  <c r="F23" i="8"/>
  <c r="I84" i="44"/>
  <c r="I23" i="8"/>
  <c r="F8" i="44"/>
  <c r="V84" i="44"/>
  <c r="Z84" i="44"/>
  <c r="F56" i="44"/>
  <c r="F59" i="44"/>
  <c r="F65" i="44"/>
  <c r="F68" i="44"/>
  <c r="S84" i="44"/>
  <c r="W84" i="44"/>
  <c r="AA88" i="44"/>
  <c r="AW24" i="44"/>
  <c r="T84" i="44"/>
  <c r="X84" i="44"/>
  <c r="AB88" i="44"/>
  <c r="AB89" i="44"/>
  <c r="AW53" i="44"/>
  <c r="AX53" i="44"/>
  <c r="AY53" i="44"/>
  <c r="AW59" i="44"/>
  <c r="AX59" i="44"/>
  <c r="AY59" i="44"/>
  <c r="AW65" i="44"/>
  <c r="AX65" i="44"/>
  <c r="AY65" i="44"/>
  <c r="AW71" i="44"/>
  <c r="AX71" i="44"/>
  <c r="AY71" i="44"/>
  <c r="AW77" i="44"/>
  <c r="AX77" i="44"/>
  <c r="AY77" i="44"/>
  <c r="R84" i="44"/>
  <c r="AV84" i="44"/>
  <c r="F24" i="44"/>
  <c r="F41" i="44"/>
  <c r="F53" i="44"/>
  <c r="F62" i="44"/>
  <c r="F71" i="44"/>
  <c r="F74" i="44"/>
  <c r="F77" i="44"/>
  <c r="F80" i="44"/>
  <c r="AW8" i="44"/>
  <c r="F44" i="45"/>
  <c r="T74" i="45"/>
  <c r="AB74" i="45"/>
  <c r="F49" i="45"/>
  <c r="E74" i="45"/>
  <c r="D22" i="8"/>
  <c r="F32" i="45"/>
  <c r="L74" i="45"/>
  <c r="R74" i="45"/>
  <c r="V74" i="45"/>
  <c r="Z74" i="45"/>
  <c r="F23" i="45"/>
  <c r="S74" i="45"/>
  <c r="W74" i="45"/>
  <c r="L21" i="34"/>
  <c r="AA74" i="45"/>
  <c r="AW23" i="45"/>
  <c r="X74" i="45"/>
  <c r="AW49" i="45"/>
  <c r="AX49" i="45"/>
  <c r="AY49" i="45"/>
  <c r="AW61" i="45"/>
  <c r="AX61" i="45"/>
  <c r="AY61" i="45"/>
  <c r="Q74" i="45"/>
  <c r="F21" i="34"/>
  <c r="U74" i="45"/>
  <c r="Y74" i="45"/>
  <c r="N21" i="34"/>
  <c r="AC74" i="45"/>
  <c r="AW38" i="45"/>
  <c r="AW55" i="45"/>
  <c r="AX55" i="45"/>
  <c r="AY55" i="45"/>
  <c r="AW67" i="45"/>
  <c r="AX67" i="45"/>
  <c r="AY67" i="45"/>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S69" i="43"/>
  <c r="AA69" i="43"/>
  <c r="W69" i="43"/>
  <c r="AW21" i="43"/>
  <c r="AW32" i="43"/>
  <c r="AW59" i="43"/>
  <c r="AX59" i="43"/>
  <c r="AY59" i="43"/>
  <c r="P69" i="43"/>
  <c r="X69" i="43"/>
  <c r="AW65" i="43"/>
  <c r="AX65" i="43"/>
  <c r="AY65" i="43"/>
  <c r="K69" i="43"/>
  <c r="U69" i="43"/>
  <c r="AC69" i="43"/>
  <c r="AW26" i="43"/>
  <c r="Y69" i="43"/>
  <c r="AW56" i="43"/>
  <c r="AX56" i="43"/>
  <c r="AY56" i="43"/>
  <c r="AW62" i="43"/>
  <c r="AX62" i="43"/>
  <c r="AY62" i="43"/>
  <c r="I69" i="43"/>
  <c r="I20" i="8"/>
  <c r="T69" i="43"/>
  <c r="AB69" i="43"/>
  <c r="Q19" i="34"/>
  <c r="AW44" i="43"/>
  <c r="AX44" i="43"/>
  <c r="AY44" i="43"/>
  <c r="AW50" i="43"/>
  <c r="AX50" i="43"/>
  <c r="AY50" i="43"/>
  <c r="L69" i="43"/>
  <c r="R69" i="43"/>
  <c r="V69" i="43"/>
  <c r="Z69" i="43"/>
  <c r="AW39" i="43"/>
  <c r="AW47" i="43"/>
  <c r="AX47" i="43"/>
  <c r="AY47" i="43"/>
  <c r="AW53" i="43"/>
  <c r="AX53" i="43"/>
  <c r="AY53" i="43"/>
  <c r="I66" i="47"/>
  <c r="I19" i="8"/>
  <c r="P66" i="47"/>
  <c r="T66" i="47"/>
  <c r="I18" i="34"/>
  <c r="X66" i="47"/>
  <c r="AB66" i="47"/>
  <c r="AW20" i="47"/>
  <c r="Q66" i="47"/>
  <c r="F18" i="34"/>
  <c r="Y66" i="47"/>
  <c r="AW34" i="47"/>
  <c r="L66" i="47"/>
  <c r="V66" i="47"/>
  <c r="Z66" i="47"/>
  <c r="AW38" i="47"/>
  <c r="AW41" i="47"/>
  <c r="AW56" i="47"/>
  <c r="AX56" i="47"/>
  <c r="AY56" i="47"/>
  <c r="AW62" i="47"/>
  <c r="AX62" i="47"/>
  <c r="AY62" i="47"/>
  <c r="K66" i="47"/>
  <c r="U66" i="47"/>
  <c r="AC66" i="47"/>
  <c r="AW59" i="47"/>
  <c r="AX59" i="47"/>
  <c r="AY59" i="47"/>
  <c r="E66" i="47"/>
  <c r="D19" i="8"/>
  <c r="S66" i="47"/>
  <c r="W66" i="47"/>
  <c r="AA66" i="47"/>
  <c r="AW27" i="47"/>
  <c r="AW47" i="47"/>
  <c r="R83" i="48"/>
  <c r="R84" i="48"/>
  <c r="I24" i="34"/>
  <c r="Z83" i="48"/>
  <c r="Z84" i="48"/>
  <c r="AE24" i="34"/>
  <c r="M83" i="48"/>
  <c r="M84" i="48"/>
  <c r="D24" i="34"/>
  <c r="N79" i="48"/>
  <c r="AB79" i="48"/>
  <c r="AE42" i="48"/>
  <c r="AE54" i="48"/>
  <c r="AE66" i="48"/>
  <c r="F79" i="48"/>
  <c r="F25" i="8"/>
  <c r="J79" i="48"/>
  <c r="AC45" i="48"/>
  <c r="AD45" i="48"/>
  <c r="AE45" i="48"/>
  <c r="AC51" i="48"/>
  <c r="AD51" i="48"/>
  <c r="AE51" i="48"/>
  <c r="AC57" i="48"/>
  <c r="AD57" i="48"/>
  <c r="AE57" i="48"/>
  <c r="AC63" i="48"/>
  <c r="AD63" i="48"/>
  <c r="AE63" i="48"/>
  <c r="AC69" i="48"/>
  <c r="AD69" i="48"/>
  <c r="AE69" i="48"/>
  <c r="AC75" i="48"/>
  <c r="AD75" i="48"/>
  <c r="AE75" i="48"/>
  <c r="G66" i="49"/>
  <c r="F24" i="8"/>
  <c r="F8" i="49"/>
  <c r="F66" i="49"/>
  <c r="Q66" i="49"/>
  <c r="F23" i="34"/>
  <c r="AW8" i="49"/>
  <c r="K84" i="44"/>
  <c r="AW41" i="44"/>
  <c r="AW56" i="44"/>
  <c r="AX56" i="44"/>
  <c r="AY56" i="44"/>
  <c r="AW62" i="44"/>
  <c r="AX62" i="44"/>
  <c r="AY62" i="44"/>
  <c r="AW68" i="44"/>
  <c r="AX68" i="44"/>
  <c r="AY68" i="44"/>
  <c r="AW74" i="44"/>
  <c r="AX74" i="44"/>
  <c r="AY74" i="44"/>
  <c r="AW80" i="44"/>
  <c r="AX80" i="44"/>
  <c r="AY80" i="44"/>
  <c r="P84" i="44"/>
  <c r="E22" i="34"/>
  <c r="I74" i="45"/>
  <c r="I22" i="8"/>
  <c r="G74" i="45"/>
  <c r="F22" i="8"/>
  <c r="K74" i="45"/>
  <c r="AW32" i="45"/>
  <c r="AW44" i="45"/>
  <c r="AW52" i="45"/>
  <c r="AX52" i="45"/>
  <c r="AY52" i="45"/>
  <c r="AW58" i="45"/>
  <c r="AX58" i="45"/>
  <c r="AY58" i="45"/>
  <c r="AW64" i="45"/>
  <c r="AX64" i="45"/>
  <c r="AY64" i="45"/>
  <c r="AW70" i="45"/>
  <c r="AX70" i="45"/>
  <c r="AY70" i="45"/>
  <c r="P74" i="45"/>
  <c r="E21" i="34"/>
  <c r="AW8" i="45"/>
  <c r="F8" i="46"/>
  <c r="AW23" i="46"/>
  <c r="AW35" i="46"/>
  <c r="AX35" i="46"/>
  <c r="AY35" i="46"/>
  <c r="AW47" i="46"/>
  <c r="AX47" i="46"/>
  <c r="AY47" i="46"/>
  <c r="AW8" i="46"/>
  <c r="AW26" i="46"/>
  <c r="AW38" i="46"/>
  <c r="AX38" i="46"/>
  <c r="AY38" i="46"/>
  <c r="AW50" i="46"/>
  <c r="AX50" i="46"/>
  <c r="AY50" i="46"/>
  <c r="K57" i="46"/>
  <c r="P57" i="46"/>
  <c r="E20" i="34"/>
  <c r="G69" i="43"/>
  <c r="F20" i="8"/>
  <c r="Q69" i="43"/>
  <c r="F19" i="34"/>
  <c r="AW8" i="43"/>
  <c r="AW8" i="47"/>
  <c r="F8" i="47"/>
  <c r="F20" i="47"/>
  <c r="F27" i="47"/>
  <c r="F34" i="47"/>
  <c r="R66" i="47"/>
  <c r="G18" i="34"/>
  <c r="G66" i="47"/>
  <c r="F19" i="8"/>
  <c r="P460" i="55"/>
  <c r="S70" i="47"/>
  <c r="H18" i="34"/>
  <c r="U70" i="47"/>
  <c r="J18" i="34"/>
  <c r="P70" i="47"/>
  <c r="P71" i="47"/>
  <c r="E18" i="34"/>
  <c r="T73" i="43"/>
  <c r="T74" i="43"/>
  <c r="I19" i="34"/>
  <c r="Y73" i="43"/>
  <c r="Y74" i="43"/>
  <c r="N19" i="34"/>
  <c r="R61" i="46"/>
  <c r="R62" i="46"/>
  <c r="G20" i="34"/>
  <c r="T61" i="46"/>
  <c r="T62" i="46"/>
  <c r="I20" i="34"/>
  <c r="AB78" i="45"/>
  <c r="AB79" i="45"/>
  <c r="Q21" i="34"/>
  <c r="AV88" i="44"/>
  <c r="AV89" i="44"/>
  <c r="AK22" i="34"/>
  <c r="X88" i="44"/>
  <c r="X89" i="44"/>
  <c r="M22" i="34"/>
  <c r="W88" i="44"/>
  <c r="L22" i="34"/>
  <c r="S70" i="49"/>
  <c r="S71" i="49"/>
  <c r="H23" i="34"/>
  <c r="U70" i="49"/>
  <c r="U71" i="49"/>
  <c r="J23" i="34"/>
  <c r="U61" i="46"/>
  <c r="U62" i="46"/>
  <c r="J20" i="34"/>
  <c r="S61" i="46"/>
  <c r="S62" i="46"/>
  <c r="H20" i="34"/>
  <c r="Q88" i="44"/>
  <c r="F22" i="34"/>
  <c r="AP70" i="49"/>
  <c r="AP71" i="49"/>
  <c r="AE23" i="34"/>
  <c r="W70" i="47"/>
  <c r="L18" i="34"/>
  <c r="V70" i="47"/>
  <c r="V71" i="47"/>
  <c r="K18" i="34"/>
  <c r="R73" i="43"/>
  <c r="G19" i="34"/>
  <c r="U73" i="43"/>
  <c r="U74" i="43"/>
  <c r="J19" i="34"/>
  <c r="P73" i="43"/>
  <c r="P74" i="43"/>
  <c r="E19" i="34"/>
  <c r="W73" i="43"/>
  <c r="W74" i="43"/>
  <c r="L19" i="34"/>
  <c r="V61" i="46"/>
  <c r="K20" i="34"/>
  <c r="X78" i="45"/>
  <c r="X79" i="45"/>
  <c r="M21" i="34"/>
  <c r="S78" i="45"/>
  <c r="H21" i="34"/>
  <c r="R78" i="45"/>
  <c r="R79" i="45"/>
  <c r="G21" i="34"/>
  <c r="V88" i="44"/>
  <c r="V89" i="44"/>
  <c r="K22" i="34"/>
  <c r="Y61" i="46"/>
  <c r="Y62" i="46"/>
  <c r="N20" i="34"/>
  <c r="W61" i="46"/>
  <c r="W62" i="46"/>
  <c r="L20" i="34"/>
  <c r="U88" i="44"/>
  <c r="J22" i="34"/>
  <c r="AD70" i="49"/>
  <c r="AD71" i="49"/>
  <c r="S23" i="34"/>
  <c r="Z73" i="43"/>
  <c r="O19" i="34"/>
  <c r="S73" i="43"/>
  <c r="S74" i="43"/>
  <c r="H19" i="34"/>
  <c r="AC78" i="45"/>
  <c r="AC79" i="45"/>
  <c r="R21" i="34"/>
  <c r="AA78" i="45"/>
  <c r="P21" i="34"/>
  <c r="Z78" i="45"/>
  <c r="Z79" i="45"/>
  <c r="O21" i="34"/>
  <c r="T78" i="45"/>
  <c r="T79" i="45"/>
  <c r="I21" i="34"/>
  <c r="R88" i="44"/>
  <c r="R89" i="44"/>
  <c r="G22" i="34"/>
  <c r="T88" i="44"/>
  <c r="T89" i="44"/>
  <c r="I22" i="34"/>
  <c r="S88" i="44"/>
  <c r="H22" i="34"/>
  <c r="X70" i="49"/>
  <c r="X71" i="49"/>
  <c r="M23" i="34"/>
  <c r="Q61" i="46"/>
  <c r="Q62" i="46"/>
  <c r="F20" i="34"/>
  <c r="AV70" i="49"/>
  <c r="AV71" i="49"/>
  <c r="AK23" i="34"/>
  <c r="AC73" i="43"/>
  <c r="AC74" i="43"/>
  <c r="R19" i="34"/>
  <c r="X73" i="43"/>
  <c r="X74" i="43"/>
  <c r="M19" i="34"/>
  <c r="Z61" i="46"/>
  <c r="Z62" i="46"/>
  <c r="O20" i="34"/>
  <c r="AB61" i="46"/>
  <c r="AB62" i="46"/>
  <c r="Q20" i="34"/>
  <c r="V78" i="45"/>
  <c r="V79" i="45"/>
  <c r="K21" i="34"/>
  <c r="Z88" i="44"/>
  <c r="Z89" i="44"/>
  <c r="O22" i="34"/>
  <c r="R70" i="49"/>
  <c r="G23" i="34"/>
  <c r="AC61" i="46"/>
  <c r="AC62" i="46"/>
  <c r="R20" i="34"/>
  <c r="AA61" i="46"/>
  <c r="AA62" i="46"/>
  <c r="P20" i="34"/>
  <c r="Y88" i="44"/>
  <c r="Y89" i="44"/>
  <c r="N22" i="34"/>
  <c r="P70" i="49"/>
  <c r="P71" i="49"/>
  <c r="E23" i="34"/>
  <c r="P196" i="55"/>
  <c r="P25" i="55"/>
  <c r="P288" i="55"/>
  <c r="P100" i="55"/>
  <c r="P456" i="55"/>
  <c r="P178" i="55"/>
  <c r="P95" i="55"/>
  <c r="P430" i="55"/>
  <c r="P375" i="55"/>
  <c r="P260" i="55"/>
  <c r="P53" i="55"/>
  <c r="P490" i="55"/>
  <c r="P85" i="55"/>
  <c r="P573" i="55"/>
  <c r="P382" i="55"/>
  <c r="P154" i="55"/>
  <c r="P508" i="55"/>
  <c r="P171" i="55"/>
  <c r="P270" i="55"/>
  <c r="P141" i="55"/>
  <c r="F279" i="55"/>
  <c r="G271" i="55"/>
  <c r="I279" i="55"/>
  <c r="I271" i="55"/>
  <c r="G563" i="55"/>
  <c r="F568" i="55"/>
  <c r="I568" i="55"/>
  <c r="I563" i="55"/>
  <c r="I463" i="55"/>
  <c r="I461" i="55"/>
  <c r="F463" i="55"/>
  <c r="F636" i="55"/>
  <c r="I636" i="55"/>
  <c r="I619" i="55"/>
  <c r="G619" i="55"/>
  <c r="F562" i="55"/>
  <c r="I562" i="55"/>
  <c r="I557" i="55"/>
  <c r="G557" i="55"/>
  <c r="F547" i="55"/>
  <c r="I547" i="55"/>
  <c r="G533" i="55"/>
  <c r="I526" i="55"/>
  <c r="I524" i="55"/>
  <c r="G524" i="55"/>
  <c r="F526" i="55"/>
  <c r="F523" i="55"/>
  <c r="I523" i="55"/>
  <c r="I521" i="55"/>
  <c r="G521" i="55"/>
  <c r="I496" i="55"/>
  <c r="G491" i="55"/>
  <c r="F496" i="55"/>
  <c r="G497" i="55"/>
  <c r="F503" i="55"/>
  <c r="I503" i="55"/>
  <c r="I497" i="55"/>
  <c r="G470" i="55"/>
  <c r="I472" i="55"/>
  <c r="I470" i="55"/>
  <c r="F472" i="55"/>
  <c r="F449" i="55"/>
  <c r="I449" i="55"/>
  <c r="I443" i="55"/>
  <c r="G443" i="55"/>
  <c r="I408" i="55"/>
  <c r="F408" i="55"/>
  <c r="G402" i="55"/>
  <c r="I354" i="55"/>
  <c r="I337" i="55"/>
  <c r="F354" i="55"/>
  <c r="G337" i="55"/>
  <c r="I401" i="55"/>
  <c r="I399" i="55"/>
  <c r="J399" i="55"/>
  <c r="G399" i="55"/>
  <c r="F401" i="55"/>
  <c r="F358" i="55"/>
  <c r="G355" i="55"/>
  <c r="I358" i="55"/>
  <c r="F315" i="55"/>
  <c r="I315" i="55"/>
  <c r="I324" i="55"/>
  <c r="F324" i="55"/>
  <c r="F297" i="55"/>
  <c r="G289" i="55"/>
  <c r="I297" i="55"/>
  <c r="I232" i="55"/>
  <c r="I228" i="55"/>
  <c r="F232" i="55"/>
  <c r="G228" i="55"/>
  <c r="F218" i="55"/>
  <c r="G203" i="55"/>
  <c r="I218" i="55"/>
  <c r="I203" i="55"/>
  <c r="F202" i="55"/>
  <c r="I202" i="55"/>
  <c r="G197" i="55"/>
  <c r="F127" i="55"/>
  <c r="G110" i="55"/>
  <c r="I127" i="55"/>
  <c r="F90" i="55"/>
  <c r="I90" i="55"/>
  <c r="I86" i="55"/>
  <c r="G86" i="55"/>
  <c r="F44" i="55"/>
  <c r="I44" i="55"/>
  <c r="I42" i="55"/>
  <c r="G42" i="55"/>
  <c r="F56" i="55"/>
  <c r="I56" i="55"/>
  <c r="G54" i="55"/>
  <c r="F35" i="55"/>
  <c r="I35" i="55"/>
  <c r="I33" i="55"/>
  <c r="G39" i="55"/>
  <c r="I41" i="55"/>
  <c r="I39" i="55"/>
  <c r="F41" i="55"/>
  <c r="F47" i="55"/>
  <c r="I47" i="55"/>
  <c r="I45" i="55"/>
  <c r="G45" i="55"/>
  <c r="F109" i="55"/>
  <c r="I109" i="55"/>
  <c r="G106" i="55"/>
  <c r="F618" i="55"/>
  <c r="I618" i="55"/>
  <c r="I607" i="55"/>
  <c r="I306" i="55"/>
  <c r="F306" i="55"/>
  <c r="F469" i="55"/>
  <c r="G467" i="55"/>
  <c r="I469" i="55"/>
  <c r="I467" i="55"/>
  <c r="I642" i="55"/>
  <c r="I637" i="55"/>
  <c r="G637" i="55"/>
  <c r="F642" i="55"/>
  <c r="F606" i="55"/>
  <c r="G590" i="55"/>
  <c r="I606" i="55"/>
  <c r="F529" i="55"/>
  <c r="G527" i="55"/>
  <c r="I529" i="55"/>
  <c r="I527" i="55"/>
  <c r="I532" i="55"/>
  <c r="F532" i="55"/>
  <c r="G530" i="55"/>
  <c r="F520" i="55"/>
  <c r="I520" i="55"/>
  <c r="G509" i="55"/>
  <c r="I485" i="55"/>
  <c r="I473" i="55"/>
  <c r="F485" i="55"/>
  <c r="G473" i="55"/>
  <c r="I442" i="55"/>
  <c r="I431" i="55"/>
  <c r="F442" i="55"/>
  <c r="G431" i="55"/>
  <c r="F466" i="55"/>
  <c r="I466" i="55"/>
  <c r="I464" i="55"/>
  <c r="G464" i="55"/>
  <c r="F423" i="55"/>
  <c r="I423" i="55"/>
  <c r="I409" i="55"/>
  <c r="F370" i="55"/>
  <c r="G359" i="55"/>
  <c r="I370" i="55"/>
  <c r="I359" i="55"/>
  <c r="F398" i="55"/>
  <c r="G393" i="55"/>
  <c r="I398" i="55"/>
  <c r="I393" i="55"/>
  <c r="F392" i="55"/>
  <c r="I392" i="55"/>
  <c r="I336" i="55"/>
  <c r="I334" i="55"/>
  <c r="F336" i="55"/>
  <c r="G334" i="55"/>
  <c r="F333" i="55"/>
  <c r="I333" i="55"/>
  <c r="I249" i="55"/>
  <c r="I237" i="55"/>
  <c r="F249" i="55"/>
  <c r="G237" i="55"/>
  <c r="F227" i="55"/>
  <c r="G219" i="55"/>
  <c r="I227" i="55"/>
  <c r="I219" i="55"/>
  <c r="G179" i="55"/>
  <c r="F187" i="55"/>
  <c r="I187" i="55"/>
  <c r="I179" i="55"/>
  <c r="G142" i="55"/>
  <c r="F147" i="55"/>
  <c r="I147" i="55"/>
  <c r="G101" i="55"/>
  <c r="F105" i="55"/>
  <c r="I105" i="55"/>
  <c r="I101" i="55"/>
  <c r="F59" i="55"/>
  <c r="I59" i="55"/>
  <c r="I57" i="55"/>
  <c r="G57" i="55"/>
  <c r="G60" i="55"/>
  <c r="I62" i="55"/>
  <c r="I60" i="55"/>
  <c r="F62" i="55"/>
  <c r="G26" i="55"/>
  <c r="F29" i="55"/>
  <c r="I29" i="55"/>
  <c r="I26" i="55"/>
  <c r="G36" i="55"/>
  <c r="F38" i="55"/>
  <c r="I38" i="55"/>
  <c r="I36" i="55"/>
  <c r="F32" i="55"/>
  <c r="I32" i="55"/>
  <c r="I30" i="55"/>
  <c r="G30" i="55"/>
  <c r="G48" i="55"/>
  <c r="F50" i="55"/>
  <c r="I50" i="55"/>
  <c r="I48" i="55"/>
  <c r="Y70" i="47"/>
  <c r="Y71" i="47"/>
  <c r="N18" i="34"/>
  <c r="AA70" i="47"/>
  <c r="AA71" i="47"/>
  <c r="P18" i="34"/>
  <c r="Z70" i="47"/>
  <c r="Z71" i="47"/>
  <c r="O18" i="34"/>
  <c r="X70" i="47"/>
  <c r="X71" i="47"/>
  <c r="M18" i="34"/>
  <c r="AC70" i="47"/>
  <c r="AC71" i="47"/>
  <c r="R18" i="34"/>
  <c r="AB70" i="47"/>
  <c r="AB71" i="47"/>
  <c r="Q18" i="34"/>
  <c r="G461" i="55"/>
  <c r="I533" i="55"/>
  <c r="I491" i="55"/>
  <c r="I402" i="55"/>
  <c r="I355" i="55"/>
  <c r="I289" i="55"/>
  <c r="I197" i="55"/>
  <c r="I110" i="55"/>
  <c r="I54" i="55"/>
  <c r="G33" i="55"/>
  <c r="I590" i="55"/>
  <c r="I530" i="55"/>
  <c r="I509" i="55"/>
  <c r="G409" i="55"/>
  <c r="I142" i="55"/>
  <c r="F96" i="55"/>
  <c r="F261" i="55"/>
  <c r="F9" i="55"/>
  <c r="F457" i="55"/>
  <c r="F188" i="55"/>
  <c r="G607" i="55"/>
  <c r="F569" i="55"/>
  <c r="F424" i="55"/>
  <c r="F371" i="55"/>
  <c r="F172" i="55"/>
  <c r="F486" i="55"/>
  <c r="F128" i="55"/>
  <c r="F280" i="55"/>
  <c r="F250" i="55"/>
  <c r="F148" i="55"/>
  <c r="F51" i="55"/>
  <c r="I106" i="55"/>
  <c r="F63" i="55"/>
  <c r="F91" i="55"/>
  <c r="F155" i="55"/>
  <c r="O54" i="22"/>
  <c r="N54" i="22"/>
  <c r="AX8" i="49"/>
  <c r="AY8" i="49"/>
  <c r="N26" i="49"/>
  <c r="N66" i="49"/>
  <c r="G16" i="56"/>
  <c r="I16" i="56"/>
  <c r="AX25" i="49"/>
  <c r="AY25" i="49"/>
  <c r="AX37" i="45"/>
  <c r="AY37" i="45"/>
  <c r="B235" i="55"/>
  <c r="G236" i="55"/>
  <c r="B234" i="55"/>
  <c r="N26" i="43"/>
  <c r="AX26" i="43"/>
  <c r="AY26" i="43"/>
  <c r="B588" i="55"/>
  <c r="G589" i="55"/>
  <c r="B578" i="55"/>
  <c r="B555" i="55"/>
  <c r="G556" i="55"/>
  <c r="B549" i="55"/>
  <c r="AX33" i="43"/>
  <c r="AY33" i="43"/>
  <c r="AX19" i="46"/>
  <c r="AY19" i="46"/>
  <c r="N8" i="47"/>
  <c r="AX8" i="47"/>
  <c r="AY8" i="47"/>
  <c r="H65" i="9"/>
  <c r="H63" i="9"/>
  <c r="AX65" i="9"/>
  <c r="AY65" i="9"/>
  <c r="N8" i="45"/>
  <c r="AX8" i="45"/>
  <c r="AY8" i="45"/>
  <c r="N17" i="33"/>
  <c r="N24" i="44"/>
  <c r="N84" i="44"/>
  <c r="G15" i="56"/>
  <c r="I15" i="56"/>
  <c r="N26" i="46"/>
  <c r="AX26" i="46"/>
  <c r="AY26" i="46"/>
  <c r="T70" i="49"/>
  <c r="T71" i="49"/>
  <c r="I23" i="34"/>
  <c r="U78" i="45"/>
  <c r="U79" i="45"/>
  <c r="J21" i="34"/>
  <c r="V73" i="43"/>
  <c r="V74" i="43"/>
  <c r="K19" i="34"/>
  <c r="AA73" i="43"/>
  <c r="AA74" i="43"/>
  <c r="P19" i="34"/>
  <c r="H78" i="23"/>
  <c r="N53" i="26"/>
  <c r="N31" i="25"/>
  <c r="N23" i="46"/>
  <c r="AX23" i="46"/>
  <c r="AY23" i="46"/>
  <c r="N37" i="47"/>
  <c r="N77" i="25"/>
  <c r="N38" i="47"/>
  <c r="AX38" i="47"/>
  <c r="AY38" i="47"/>
  <c r="N30" i="26"/>
  <c r="N40" i="22"/>
  <c r="N46" i="26"/>
  <c r="AX22" i="46"/>
  <c r="AY22" i="46"/>
  <c r="AX43" i="47"/>
  <c r="AY43" i="47"/>
  <c r="AX25" i="46"/>
  <c r="AY25" i="46"/>
  <c r="N48" i="45"/>
  <c r="N31" i="45"/>
  <c r="N50" i="25"/>
  <c r="AX26" i="47"/>
  <c r="AY26" i="47"/>
  <c r="N41" i="25"/>
  <c r="N20" i="47"/>
  <c r="AX20" i="47"/>
  <c r="AY20" i="47"/>
  <c r="N44" i="47"/>
  <c r="AX39" i="47"/>
  <c r="AY39" i="47"/>
  <c r="AX23" i="44"/>
  <c r="AY23" i="44"/>
  <c r="N52" i="44"/>
  <c r="N29" i="35"/>
  <c r="AX43" i="45"/>
  <c r="AY43" i="45"/>
  <c r="AX31" i="46"/>
  <c r="AY31" i="46"/>
  <c r="N77" i="23"/>
  <c r="H40" i="43"/>
  <c r="H22" i="43"/>
  <c r="N21" i="43"/>
  <c r="AX21" i="43"/>
  <c r="AY21" i="43"/>
  <c r="U89" i="44"/>
  <c r="AX8" i="44"/>
  <c r="AY8" i="44"/>
  <c r="N32" i="43"/>
  <c r="AX32" i="43"/>
  <c r="AY32" i="43"/>
  <c r="N8" i="43"/>
  <c r="AX8" i="43"/>
  <c r="AY8" i="43"/>
  <c r="N64" i="26"/>
  <c r="AX41" i="44"/>
  <c r="AY41" i="44"/>
  <c r="AX32" i="45"/>
  <c r="AY32" i="45"/>
  <c r="AX8" i="46"/>
  <c r="AY8" i="46"/>
  <c r="AX47" i="47"/>
  <c r="AY47" i="47"/>
  <c r="AX41" i="47"/>
  <c r="AY41" i="47"/>
  <c r="AX20" i="46"/>
  <c r="AY20" i="46"/>
  <c r="AX27" i="47"/>
  <c r="AY27" i="47"/>
  <c r="AX39" i="43"/>
  <c r="AY39" i="43"/>
  <c r="AX38" i="45"/>
  <c r="AY38" i="45"/>
  <c r="N73" i="43"/>
  <c r="N74" i="43"/>
  <c r="AX29" i="46"/>
  <c r="AY29" i="46"/>
  <c r="H25" i="8"/>
  <c r="G83" i="48"/>
  <c r="G84" i="48"/>
  <c r="F69" i="43"/>
  <c r="AH27" i="34"/>
  <c r="V27" i="34"/>
  <c r="M25" i="8"/>
  <c r="K25" i="8"/>
  <c r="S84" i="48"/>
  <c r="J24" i="34"/>
  <c r="R71" i="49"/>
  <c r="Q89" i="44"/>
  <c r="S79" i="45"/>
  <c r="V62" i="46"/>
  <c r="S71" i="47"/>
  <c r="J66" i="49"/>
  <c r="K24" i="8"/>
  <c r="M24" i="8"/>
  <c r="AA89" i="44"/>
  <c r="H3" i="44"/>
  <c r="S89" i="44"/>
  <c r="W89" i="44"/>
  <c r="F84" i="44"/>
  <c r="K23" i="8"/>
  <c r="M23" i="8"/>
  <c r="Y78" i="45"/>
  <c r="Y79" i="45"/>
  <c r="AA79" i="45"/>
  <c r="F74" i="45"/>
  <c r="K22" i="8"/>
  <c r="M22" i="8"/>
  <c r="Q78" i="45"/>
  <c r="Q79" i="45"/>
  <c r="W78" i="45"/>
  <c r="W79" i="45"/>
  <c r="M21" i="8"/>
  <c r="K21" i="8"/>
  <c r="X61" i="46"/>
  <c r="X62" i="46"/>
  <c r="F57" i="46"/>
  <c r="H3" i="46"/>
  <c r="Z74" i="43"/>
  <c r="R74" i="43"/>
  <c r="AB73" i="43"/>
  <c r="AB74" i="43"/>
  <c r="M20" i="8"/>
  <c r="K20" i="8"/>
  <c r="T70" i="47"/>
  <c r="T71" i="47"/>
  <c r="AW66" i="47"/>
  <c r="Q70" i="47"/>
  <c r="Q71" i="47"/>
  <c r="U71" i="47"/>
  <c r="W71" i="47"/>
  <c r="M19" i="8"/>
  <c r="K19" i="8"/>
  <c r="G3" i="48"/>
  <c r="AC79" i="48"/>
  <c r="N83" i="48"/>
  <c r="N84" i="48"/>
  <c r="E24" i="34"/>
  <c r="AB83" i="48"/>
  <c r="AB84" i="48"/>
  <c r="AK24" i="34"/>
  <c r="H3" i="49"/>
  <c r="Q70" i="49"/>
  <c r="Q71" i="49"/>
  <c r="AW66" i="49"/>
  <c r="AW84" i="44"/>
  <c r="P88" i="44"/>
  <c r="P89" i="44"/>
  <c r="AW74" i="45"/>
  <c r="P78" i="45"/>
  <c r="P79" i="45"/>
  <c r="H3" i="45"/>
  <c r="AW57" i="46"/>
  <c r="P61" i="46"/>
  <c r="P62" i="46"/>
  <c r="Q73" i="43"/>
  <c r="Q74" i="43"/>
  <c r="AW69" i="43"/>
  <c r="H3" i="47"/>
  <c r="F66" i="47"/>
  <c r="R70" i="47"/>
  <c r="R71" i="47"/>
  <c r="P532" i="55"/>
  <c r="P408" i="55"/>
  <c r="P29" i="55"/>
  <c r="P147" i="55"/>
  <c r="P423" i="55"/>
  <c r="P485" i="55"/>
  <c r="P520" i="55"/>
  <c r="P306" i="55"/>
  <c r="P109" i="55"/>
  <c r="P41" i="55"/>
  <c r="P56" i="55"/>
  <c r="P202" i="55"/>
  <c r="P547" i="55"/>
  <c r="P463" i="55"/>
  <c r="P38" i="55"/>
  <c r="P105" i="55"/>
  <c r="P249" i="55"/>
  <c r="P333" i="55"/>
  <c r="P370" i="55"/>
  <c r="P442" i="55"/>
  <c r="P606" i="55"/>
  <c r="P618" i="55"/>
  <c r="P35" i="55"/>
  <c r="P127" i="55"/>
  <c r="P232" i="55"/>
  <c r="P297" i="55"/>
  <c r="P496" i="55"/>
  <c r="P62" i="55"/>
  <c r="P398" i="55"/>
  <c r="P529" i="55"/>
  <c r="P642" i="55"/>
  <c r="P90" i="55"/>
  <c r="P358" i="55"/>
  <c r="P449" i="55"/>
  <c r="P523" i="55"/>
  <c r="P636" i="55"/>
  <c r="P50" i="55"/>
  <c r="P32" i="55"/>
  <c r="P59" i="55"/>
  <c r="P187" i="55"/>
  <c r="P227" i="55"/>
  <c r="P336" i="55"/>
  <c r="P392" i="55"/>
  <c r="P466" i="55"/>
  <c r="P469" i="55"/>
  <c r="P47" i="55"/>
  <c r="P44" i="55"/>
  <c r="P218" i="55"/>
  <c r="P324" i="55"/>
  <c r="P315" i="55"/>
  <c r="P401" i="55"/>
  <c r="P354" i="55"/>
  <c r="P472" i="55"/>
  <c r="P503" i="55"/>
  <c r="P526" i="55"/>
  <c r="P562" i="55"/>
  <c r="P568" i="55"/>
  <c r="P279" i="55"/>
  <c r="I556" i="55"/>
  <c r="I548" i="55"/>
  <c r="G548" i="55"/>
  <c r="F556" i="55"/>
  <c r="F236" i="55"/>
  <c r="I236" i="55"/>
  <c r="I233" i="55"/>
  <c r="G233" i="55"/>
  <c r="I589" i="55"/>
  <c r="I574" i="55"/>
  <c r="G574" i="55"/>
  <c r="F589" i="55"/>
  <c r="AX24" i="44"/>
  <c r="AY24" i="44"/>
  <c r="H261" i="55"/>
  <c r="H424" i="55"/>
  <c r="H188" i="55"/>
  <c r="H250" i="55"/>
  <c r="H8" i="55"/>
  <c r="H96" i="55"/>
  <c r="F36" i="55"/>
  <c r="F334" i="55"/>
  <c r="F590" i="55"/>
  <c r="F45" i="55"/>
  <c r="F110" i="55"/>
  <c r="F399" i="55"/>
  <c r="P399" i="55"/>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237" i="55"/>
  <c r="F393" i="55"/>
  <c r="F203" i="55"/>
  <c r="F461" i="55"/>
  <c r="H63" i="55"/>
  <c r="F607" i="55"/>
  <c r="H9" i="55"/>
  <c r="F316" i="55"/>
  <c r="F557" i="55"/>
  <c r="H91" i="55"/>
  <c r="H128" i="55"/>
  <c r="H172" i="55"/>
  <c r="H155" i="55"/>
  <c r="H148" i="55"/>
  <c r="F271" i="55"/>
  <c r="F30" i="55"/>
  <c r="F26" i="55"/>
  <c r="F142" i="55"/>
  <c r="F179" i="55"/>
  <c r="F325" i="55"/>
  <c r="F359" i="55"/>
  <c r="F464" i="55"/>
  <c r="F509" i="55"/>
  <c r="F39" i="55"/>
  <c r="F54" i="55"/>
  <c r="F197" i="55"/>
  <c r="F355" i="55"/>
  <c r="F337" i="55"/>
  <c r="F470" i="55"/>
  <c r="F521" i="55"/>
  <c r="F619" i="55"/>
  <c r="AX26" i="49"/>
  <c r="AY26" i="49"/>
  <c r="H54" i="22"/>
  <c r="N51" i="22"/>
  <c r="N70" i="49"/>
  <c r="N57" i="46"/>
  <c r="N88" i="44"/>
  <c r="N89" i="44"/>
  <c r="D22" i="34"/>
  <c r="N42" i="26"/>
  <c r="AX37" i="47"/>
  <c r="AY37" i="47"/>
  <c r="N34" i="47"/>
  <c r="N23" i="35"/>
  <c r="AX52" i="44"/>
  <c r="AY52" i="44"/>
  <c r="N42" i="25"/>
  <c r="AX48" i="45"/>
  <c r="AY48" i="45"/>
  <c r="N44" i="45"/>
  <c r="AX44" i="45"/>
  <c r="AY44" i="45"/>
  <c r="N21" i="25"/>
  <c r="AX44" i="47"/>
  <c r="AY44" i="47"/>
  <c r="N32" i="25"/>
  <c r="N23" i="45"/>
  <c r="AX31" i="45"/>
  <c r="AY31" i="45"/>
  <c r="N36" i="22"/>
  <c r="AW70" i="47"/>
  <c r="AW71" i="47"/>
  <c r="AC83" i="48"/>
  <c r="AC84" i="48"/>
  <c r="AD79" i="48"/>
  <c r="AW70" i="49"/>
  <c r="AW71" i="49"/>
  <c r="AX66" i="49"/>
  <c r="AW88" i="44"/>
  <c r="AW89" i="44"/>
  <c r="AX84" i="44"/>
  <c r="AW78" i="45"/>
  <c r="AW79" i="45"/>
  <c r="AW61" i="46"/>
  <c r="AW62" i="46"/>
  <c r="AW73" i="43"/>
  <c r="AW74" i="43"/>
  <c r="AX69" i="43"/>
  <c r="P236" i="55"/>
  <c r="P556" i="55"/>
  <c r="P589" i="55"/>
  <c r="J155" i="55"/>
  <c r="P155" i="55"/>
  <c r="J128" i="55"/>
  <c r="P128" i="55"/>
  <c r="J9" i="55"/>
  <c r="P9"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I644" i="55"/>
  <c r="G644"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237" i="55"/>
  <c r="H563" i="55"/>
  <c r="H533" i="55"/>
  <c r="H289" i="55"/>
  <c r="H443" i="55"/>
  <c r="H228" i="55"/>
  <c r="H337" i="55"/>
  <c r="H39" i="55"/>
  <c r="H325" i="55"/>
  <c r="H142" i="55"/>
  <c r="H30" i="55"/>
  <c r="H402" i="55"/>
  <c r="H197" i="55"/>
  <c r="H33" i="55"/>
  <c r="H530" i="55"/>
  <c r="H409" i="55"/>
  <c r="H60" i="55"/>
  <c r="N61" i="46"/>
  <c r="N62" i="46"/>
  <c r="G13" i="56"/>
  <c r="I13" i="56"/>
  <c r="AX57" i="46"/>
  <c r="AX61" i="46"/>
  <c r="AX62" i="46"/>
  <c r="N74" i="45"/>
  <c r="G14" i="56"/>
  <c r="I14" i="56"/>
  <c r="AX23" i="45"/>
  <c r="AY23" i="45"/>
  <c r="AX34" i="47"/>
  <c r="AY34" i="47"/>
  <c r="N66" i="47"/>
  <c r="G11" i="56"/>
  <c r="I11" i="56"/>
  <c r="AD83" i="48"/>
  <c r="AD84" i="48"/>
  <c r="AE79" i="48"/>
  <c r="G4" i="48"/>
  <c r="AX70" i="49"/>
  <c r="AX71" i="49"/>
  <c r="AY66" i="49"/>
  <c r="H4" i="49"/>
  <c r="AX88" i="44"/>
  <c r="AX89" i="44"/>
  <c r="AY84" i="44"/>
  <c r="H4" i="44"/>
  <c r="AX73" i="43"/>
  <c r="AX74" i="43"/>
  <c r="AY69" i="43"/>
  <c r="H4" i="43"/>
  <c r="J197" i="55"/>
  <c r="P197" i="55"/>
  <c r="J443" i="55"/>
  <c r="P443" i="55"/>
  <c r="J237" i="55"/>
  <c r="P237"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337" i="55"/>
  <c r="P337"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F644" i="55"/>
  <c r="H644" i="55"/>
  <c r="J644" i="55"/>
  <c r="H233" i="55"/>
  <c r="H548" i="55"/>
  <c r="H574" i="55"/>
  <c r="AY57" i="46"/>
  <c r="H4" i="46"/>
  <c r="N70" i="47"/>
  <c r="AX66" i="47"/>
  <c r="AX74" i="45"/>
  <c r="N78" i="45"/>
  <c r="N79" i="45"/>
  <c r="AW92" i="26"/>
  <c r="AX92" i="26"/>
  <c r="AY92" i="26"/>
  <c r="AW91" i="26"/>
  <c r="AX91" i="26"/>
  <c r="AY91" i="26"/>
  <c r="AW90" i="26"/>
  <c r="AX90" i="26"/>
  <c r="AY90" i="26"/>
  <c r="AV89" i="26"/>
  <c r="AC89" i="26"/>
  <c r="AB89" i="26"/>
  <c r="AA89" i="26"/>
  <c r="Z89" i="26"/>
  <c r="Y89" i="26"/>
  <c r="X89" i="26"/>
  <c r="W89" i="26"/>
  <c r="V89" i="26"/>
  <c r="U89" i="26"/>
  <c r="T89" i="26"/>
  <c r="S89" i="26"/>
  <c r="R89" i="26"/>
  <c r="Q89" i="26"/>
  <c r="P89" i="26"/>
  <c r="L89" i="26"/>
  <c r="K89" i="26"/>
  <c r="I89" i="26"/>
  <c r="H89" i="26"/>
  <c r="G89" i="26"/>
  <c r="E89" i="26"/>
  <c r="AW88" i="26"/>
  <c r="AX88" i="26"/>
  <c r="AY88" i="26"/>
  <c r="AW87" i="26"/>
  <c r="AX87" i="26"/>
  <c r="AY87" i="26"/>
  <c r="AV86" i="26"/>
  <c r="AC86" i="26"/>
  <c r="AB86" i="26"/>
  <c r="AA86" i="26"/>
  <c r="Z86" i="26"/>
  <c r="Y86" i="26"/>
  <c r="X86" i="26"/>
  <c r="W86" i="26"/>
  <c r="V86" i="26"/>
  <c r="U86" i="26"/>
  <c r="T86" i="26"/>
  <c r="S86" i="26"/>
  <c r="R86" i="26"/>
  <c r="Q86" i="26"/>
  <c r="P86" i="26"/>
  <c r="L86" i="26"/>
  <c r="K86" i="26"/>
  <c r="I86" i="26"/>
  <c r="H86" i="26"/>
  <c r="G86" i="26"/>
  <c r="E86" i="26"/>
  <c r="AW85" i="26"/>
  <c r="AX85" i="26"/>
  <c r="AY85" i="26"/>
  <c r="AW84" i="26"/>
  <c r="AX84" i="26"/>
  <c r="AY84" i="26"/>
  <c r="AV83" i="26"/>
  <c r="AC83" i="26"/>
  <c r="AB83" i="26"/>
  <c r="AA83" i="26"/>
  <c r="Z83" i="26"/>
  <c r="Y83" i="26"/>
  <c r="X83" i="26"/>
  <c r="W83" i="26"/>
  <c r="V83" i="26"/>
  <c r="U83" i="26"/>
  <c r="T83" i="26"/>
  <c r="S83" i="26"/>
  <c r="R83" i="26"/>
  <c r="Q83" i="26"/>
  <c r="P83" i="26"/>
  <c r="L83" i="26"/>
  <c r="K83" i="26"/>
  <c r="I83" i="26"/>
  <c r="H83" i="26"/>
  <c r="G83" i="26"/>
  <c r="E83" i="26"/>
  <c r="AW82" i="26"/>
  <c r="AX82" i="26"/>
  <c r="AY82" i="26"/>
  <c r="AW81" i="26"/>
  <c r="AX81" i="26"/>
  <c r="AY81" i="26"/>
  <c r="F80" i="26"/>
  <c r="AV80" i="26"/>
  <c r="AC80" i="26"/>
  <c r="AB80" i="26"/>
  <c r="AA80" i="26"/>
  <c r="Z80" i="26"/>
  <c r="Y80" i="26"/>
  <c r="X80" i="26"/>
  <c r="W80" i="26"/>
  <c r="V80" i="26"/>
  <c r="U80" i="26"/>
  <c r="T80" i="26"/>
  <c r="S80" i="26"/>
  <c r="R80" i="26"/>
  <c r="Q80" i="26"/>
  <c r="P80" i="26"/>
  <c r="L80" i="26"/>
  <c r="K80" i="26"/>
  <c r="I80" i="26"/>
  <c r="H80" i="26"/>
  <c r="G80" i="26"/>
  <c r="E80" i="26"/>
  <c r="AW79" i="26"/>
  <c r="AX79" i="26"/>
  <c r="AY79" i="26"/>
  <c r="AW74" i="26"/>
  <c r="AX74" i="26"/>
  <c r="AY74" i="26"/>
  <c r="AV73" i="26"/>
  <c r="AC73" i="26"/>
  <c r="AB73" i="26"/>
  <c r="AA73" i="26"/>
  <c r="Z73" i="26"/>
  <c r="Y73" i="26"/>
  <c r="X73" i="26"/>
  <c r="W73" i="26"/>
  <c r="V73" i="26"/>
  <c r="U73" i="26"/>
  <c r="T73" i="26"/>
  <c r="S73" i="26"/>
  <c r="R73" i="26"/>
  <c r="Q73" i="26"/>
  <c r="P73" i="26"/>
  <c r="L73" i="26"/>
  <c r="K73" i="26"/>
  <c r="I73" i="26"/>
  <c r="G73" i="26"/>
  <c r="E73" i="26"/>
  <c r="AW72" i="26"/>
  <c r="AX72" i="26"/>
  <c r="AY72" i="26"/>
  <c r="AW71" i="26"/>
  <c r="AX71" i="26"/>
  <c r="AY71" i="26"/>
  <c r="AC70" i="26"/>
  <c r="AB70" i="26"/>
  <c r="AA70" i="26"/>
  <c r="Z70" i="26"/>
  <c r="Y70" i="26"/>
  <c r="X70" i="26"/>
  <c r="W70" i="26"/>
  <c r="V70" i="26"/>
  <c r="U70" i="26"/>
  <c r="T70" i="26"/>
  <c r="S70" i="26"/>
  <c r="R70" i="26"/>
  <c r="Q70" i="26"/>
  <c r="P70" i="26"/>
  <c r="L70" i="26"/>
  <c r="K70" i="26"/>
  <c r="I70" i="26"/>
  <c r="G70" i="26"/>
  <c r="E70" i="26"/>
  <c r="AW69" i="26"/>
  <c r="AX69" i="26"/>
  <c r="AY69" i="26"/>
  <c r="AW65" i="26"/>
  <c r="AX65" i="26"/>
  <c r="AY65" i="26"/>
  <c r="AC64" i="26"/>
  <c r="AB64" i="26"/>
  <c r="AA64" i="26"/>
  <c r="Z64" i="26"/>
  <c r="Y64" i="26"/>
  <c r="X64" i="26"/>
  <c r="W64" i="26"/>
  <c r="V64" i="26"/>
  <c r="U64" i="26"/>
  <c r="T64" i="26"/>
  <c r="S64" i="26"/>
  <c r="R64" i="26"/>
  <c r="Q64" i="26"/>
  <c r="P64" i="26"/>
  <c r="L64" i="26"/>
  <c r="K64" i="26"/>
  <c r="I64" i="26"/>
  <c r="G64" i="26"/>
  <c r="E64" i="26"/>
  <c r="AW63" i="26"/>
  <c r="AX63" i="26"/>
  <c r="AY63" i="26"/>
  <c r="AW55" i="26"/>
  <c r="AX55" i="26"/>
  <c r="AY55" i="26"/>
  <c r="F54" i="26"/>
  <c r="AV54" i="26"/>
  <c r="AC54" i="26"/>
  <c r="AB54" i="26"/>
  <c r="AA54" i="26"/>
  <c r="Z54" i="26"/>
  <c r="Y54" i="26"/>
  <c r="X54" i="26"/>
  <c r="W54" i="26"/>
  <c r="V54" i="26"/>
  <c r="U54" i="26"/>
  <c r="T54" i="26"/>
  <c r="S54" i="26"/>
  <c r="R54" i="26"/>
  <c r="Q54" i="26"/>
  <c r="P54" i="26"/>
  <c r="L54" i="26"/>
  <c r="K54" i="26"/>
  <c r="I54" i="26"/>
  <c r="G54" i="26"/>
  <c r="E54" i="26"/>
  <c r="AW53" i="26"/>
  <c r="AX53" i="26"/>
  <c r="AY53" i="26"/>
  <c r="AW48" i="26"/>
  <c r="AX48" i="26"/>
  <c r="AY48" i="26"/>
  <c r="AV47" i="26"/>
  <c r="AC47" i="26"/>
  <c r="AB47" i="26"/>
  <c r="AA47" i="26"/>
  <c r="Z47" i="26"/>
  <c r="Y47" i="26"/>
  <c r="X47" i="26"/>
  <c r="W47" i="26"/>
  <c r="V47" i="26"/>
  <c r="U47" i="26"/>
  <c r="T47" i="26"/>
  <c r="S47" i="26"/>
  <c r="R47" i="26"/>
  <c r="Q47" i="26"/>
  <c r="P47" i="26"/>
  <c r="L47" i="26"/>
  <c r="K47" i="26"/>
  <c r="I47" i="26"/>
  <c r="G47" i="26"/>
  <c r="E47" i="26"/>
  <c r="AW46" i="26"/>
  <c r="AX46" i="26"/>
  <c r="AY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X41" i="26"/>
  <c r="AY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X29" i="26"/>
  <c r="AY29" i="26"/>
  <c r="AW27" i="26"/>
  <c r="AX27" i="26"/>
  <c r="AY27" i="26"/>
  <c r="AV26" i="26"/>
  <c r="AC26" i="26"/>
  <c r="AB26" i="26"/>
  <c r="AA26" i="26"/>
  <c r="Z26" i="26"/>
  <c r="Y26" i="26"/>
  <c r="X26" i="26"/>
  <c r="W26" i="26"/>
  <c r="V26" i="26"/>
  <c r="U26" i="26"/>
  <c r="T26" i="26"/>
  <c r="S26" i="26"/>
  <c r="R26" i="26"/>
  <c r="Q26" i="26"/>
  <c r="P26" i="26"/>
  <c r="L26" i="26"/>
  <c r="K26" i="26"/>
  <c r="I26" i="26"/>
  <c r="G26" i="26"/>
  <c r="E26" i="26"/>
  <c r="AW25" i="26"/>
  <c r="AX25" i="26"/>
  <c r="AY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X8" i="26"/>
  <c r="W8" i="26"/>
  <c r="V8" i="26"/>
  <c r="U8" i="26"/>
  <c r="T8" i="26"/>
  <c r="S8" i="26"/>
  <c r="R8" i="26"/>
  <c r="Q8" i="26"/>
  <c r="P8" i="26"/>
  <c r="N8" i="26"/>
  <c r="N93"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X107" i="25"/>
  <c r="AY107" i="25"/>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X104" i="25"/>
  <c r="AY104" i="25"/>
  <c r="AW97" i="25"/>
  <c r="AX97" i="25"/>
  <c r="AY97" i="25"/>
  <c r="AC96" i="25"/>
  <c r="AB96" i="25"/>
  <c r="AA96" i="25"/>
  <c r="Z96" i="25"/>
  <c r="Y96" i="25"/>
  <c r="X96" i="25"/>
  <c r="W96" i="25"/>
  <c r="V96" i="25"/>
  <c r="U96" i="25"/>
  <c r="T96" i="25"/>
  <c r="S96" i="25"/>
  <c r="R96" i="25"/>
  <c r="Q96" i="25"/>
  <c r="P96" i="25"/>
  <c r="L96" i="25"/>
  <c r="K96" i="25"/>
  <c r="I96" i="25"/>
  <c r="G96" i="25"/>
  <c r="E96" i="25"/>
  <c r="AW95" i="25"/>
  <c r="AX95" i="25"/>
  <c r="AY95" i="25"/>
  <c r="AW88" i="25"/>
  <c r="AX88" i="25"/>
  <c r="AY88" i="25"/>
  <c r="AC87" i="25"/>
  <c r="AB87" i="25"/>
  <c r="AA87" i="25"/>
  <c r="Z87" i="25"/>
  <c r="Y87" i="25"/>
  <c r="X87" i="25"/>
  <c r="W87" i="25"/>
  <c r="V87" i="25"/>
  <c r="U87" i="25"/>
  <c r="T87" i="25"/>
  <c r="S87" i="25"/>
  <c r="R87" i="25"/>
  <c r="Q87" i="25"/>
  <c r="P87" i="25"/>
  <c r="L87" i="25"/>
  <c r="K87" i="25"/>
  <c r="I87" i="25"/>
  <c r="G87" i="25"/>
  <c r="E87" i="25"/>
  <c r="AW86" i="25"/>
  <c r="AX86" i="25"/>
  <c r="AY86" i="25"/>
  <c r="AW79" i="25"/>
  <c r="AX79" i="25"/>
  <c r="AY79" i="25"/>
  <c r="AC78" i="25"/>
  <c r="AB78" i="25"/>
  <c r="AA78" i="25"/>
  <c r="Z78" i="25"/>
  <c r="Y78" i="25"/>
  <c r="X78" i="25"/>
  <c r="W78" i="25"/>
  <c r="V78" i="25"/>
  <c r="U78" i="25"/>
  <c r="T78" i="25"/>
  <c r="S78" i="25"/>
  <c r="R78" i="25"/>
  <c r="Q78" i="25"/>
  <c r="P78" i="25"/>
  <c r="L78" i="25"/>
  <c r="K78" i="25"/>
  <c r="I78" i="25"/>
  <c r="G78" i="25"/>
  <c r="E78" i="25"/>
  <c r="AW77" i="25"/>
  <c r="AX77" i="25"/>
  <c r="AY77" i="25"/>
  <c r="AW70" i="25"/>
  <c r="AX70" i="25"/>
  <c r="AY70" i="25"/>
  <c r="AC69" i="25"/>
  <c r="AB69" i="25"/>
  <c r="AA69" i="25"/>
  <c r="Z69" i="25"/>
  <c r="Y69" i="25"/>
  <c r="X69" i="25"/>
  <c r="W69" i="25"/>
  <c r="V69" i="25"/>
  <c r="U69" i="25"/>
  <c r="T69" i="25"/>
  <c r="S69" i="25"/>
  <c r="R69" i="25"/>
  <c r="Q69" i="25"/>
  <c r="P69" i="25"/>
  <c r="L69" i="25"/>
  <c r="K69" i="25"/>
  <c r="I69" i="25"/>
  <c r="G69" i="25"/>
  <c r="E69" i="25"/>
  <c r="AW68" i="25"/>
  <c r="AX68" i="25"/>
  <c r="AY68" i="25"/>
  <c r="AW61" i="25"/>
  <c r="AX61" i="25"/>
  <c r="AY61" i="25"/>
  <c r="AC60" i="25"/>
  <c r="AB60" i="25"/>
  <c r="AA60" i="25"/>
  <c r="Z60" i="25"/>
  <c r="Y60" i="25"/>
  <c r="X60" i="25"/>
  <c r="W60" i="25"/>
  <c r="V60" i="25"/>
  <c r="U60" i="25"/>
  <c r="T60" i="25"/>
  <c r="S60" i="25"/>
  <c r="R60" i="25"/>
  <c r="Q60" i="25"/>
  <c r="P60" i="25"/>
  <c r="L60" i="25"/>
  <c r="K60" i="25"/>
  <c r="I60" i="25"/>
  <c r="G60" i="25"/>
  <c r="E60" i="25"/>
  <c r="AW59" i="25"/>
  <c r="AX59" i="25"/>
  <c r="AY59" i="25"/>
  <c r="AW52" i="25"/>
  <c r="AX52" i="25"/>
  <c r="AY52" i="25"/>
  <c r="AC51" i="25"/>
  <c r="AB51" i="25"/>
  <c r="AA51" i="25"/>
  <c r="Z51" i="25"/>
  <c r="Y51" i="25"/>
  <c r="X51" i="25"/>
  <c r="W51" i="25"/>
  <c r="V51" i="25"/>
  <c r="U51" i="25"/>
  <c r="T51" i="25"/>
  <c r="S51" i="25"/>
  <c r="R51" i="25"/>
  <c r="Q51" i="25"/>
  <c r="P51" i="25"/>
  <c r="L51" i="25"/>
  <c r="K51" i="25"/>
  <c r="I51" i="25"/>
  <c r="G51" i="25"/>
  <c r="E51" i="25"/>
  <c r="AW50" i="25"/>
  <c r="AX50" i="25"/>
  <c r="AY50" i="25"/>
  <c r="AW43" i="25"/>
  <c r="AX43" i="25"/>
  <c r="AY43" i="25"/>
  <c r="AC42" i="25"/>
  <c r="AB42" i="25"/>
  <c r="AA42" i="25"/>
  <c r="Z42" i="25"/>
  <c r="Y42" i="25"/>
  <c r="X42" i="25"/>
  <c r="W42" i="25"/>
  <c r="V42" i="25"/>
  <c r="U42" i="25"/>
  <c r="T42" i="25"/>
  <c r="S42" i="25"/>
  <c r="R42" i="25"/>
  <c r="Q42" i="25"/>
  <c r="P42" i="25"/>
  <c r="L42" i="25"/>
  <c r="K42" i="25"/>
  <c r="I42" i="25"/>
  <c r="G42" i="25"/>
  <c r="E42" i="25"/>
  <c r="AW41" i="25"/>
  <c r="AX41" i="25"/>
  <c r="AY41" i="25"/>
  <c r="AW33" i="25"/>
  <c r="AX33" i="25"/>
  <c r="AY33" i="25"/>
  <c r="AC32" i="25"/>
  <c r="AB32" i="25"/>
  <c r="AA32" i="25"/>
  <c r="Z32" i="25"/>
  <c r="Y32" i="25"/>
  <c r="X32" i="25"/>
  <c r="W32" i="25"/>
  <c r="V32" i="25"/>
  <c r="U32" i="25"/>
  <c r="T32" i="25"/>
  <c r="S32" i="25"/>
  <c r="R32" i="25"/>
  <c r="Q32" i="25"/>
  <c r="P32" i="25"/>
  <c r="L32" i="25"/>
  <c r="K32" i="25"/>
  <c r="I32" i="25"/>
  <c r="G32" i="25"/>
  <c r="E32" i="25"/>
  <c r="AW31" i="25"/>
  <c r="AX31" i="25"/>
  <c r="AY31" i="25"/>
  <c r="AW22" i="25"/>
  <c r="AX22" i="25"/>
  <c r="AY22" i="25"/>
  <c r="AC21" i="25"/>
  <c r="AB21" i="25"/>
  <c r="AA21" i="25"/>
  <c r="Z21" i="25"/>
  <c r="Y21" i="25"/>
  <c r="X21" i="25"/>
  <c r="W21" i="25"/>
  <c r="V21" i="25"/>
  <c r="U21" i="25"/>
  <c r="T21" i="25"/>
  <c r="S21" i="25"/>
  <c r="R21" i="25"/>
  <c r="Q21" i="25"/>
  <c r="P21" i="25"/>
  <c r="L21" i="25"/>
  <c r="K21" i="25"/>
  <c r="I21" i="25"/>
  <c r="G21" i="25"/>
  <c r="E21" i="25"/>
  <c r="AW20" i="25"/>
  <c r="AX20" i="25"/>
  <c r="AY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N8" i="25"/>
  <c r="N115" i="25"/>
  <c r="G8" i="56"/>
  <c r="I8" i="56"/>
  <c r="L8" i="25"/>
  <c r="K8" i="25"/>
  <c r="I8" i="25"/>
  <c r="G8" i="25"/>
  <c r="E8" i="25"/>
  <c r="AW69" i="24"/>
  <c r="AX69" i="24"/>
  <c r="AY69" i="24"/>
  <c r="AW68" i="24"/>
  <c r="AX68" i="24"/>
  <c r="AY68" i="24"/>
  <c r="AW67" i="24"/>
  <c r="AX67" i="24"/>
  <c r="AY67" i="24"/>
  <c r="AC66" i="24"/>
  <c r="AB66" i="24"/>
  <c r="AA66" i="24"/>
  <c r="Z66" i="24"/>
  <c r="Y66" i="24"/>
  <c r="X66" i="24"/>
  <c r="W66" i="24"/>
  <c r="V66" i="24"/>
  <c r="U66" i="24"/>
  <c r="T66" i="24"/>
  <c r="S66" i="24"/>
  <c r="R66" i="24"/>
  <c r="Q66" i="24"/>
  <c r="P66" i="24"/>
  <c r="L66" i="24"/>
  <c r="K66" i="24"/>
  <c r="I66" i="24"/>
  <c r="H66" i="24"/>
  <c r="G66" i="24"/>
  <c r="E66" i="24"/>
  <c r="AW65" i="24"/>
  <c r="AX65" i="24"/>
  <c r="AY65" i="24"/>
  <c r="AW64" i="24"/>
  <c r="AX64" i="24"/>
  <c r="AY64" i="24"/>
  <c r="AC63" i="24"/>
  <c r="AB63" i="24"/>
  <c r="AA63" i="24"/>
  <c r="Z63" i="24"/>
  <c r="Y63" i="24"/>
  <c r="X63" i="24"/>
  <c r="W63" i="24"/>
  <c r="V63" i="24"/>
  <c r="U63" i="24"/>
  <c r="T63" i="24"/>
  <c r="S63" i="24"/>
  <c r="R63" i="24"/>
  <c r="Q63" i="24"/>
  <c r="P63" i="24"/>
  <c r="L63" i="24"/>
  <c r="K63" i="24"/>
  <c r="I63" i="24"/>
  <c r="H63" i="24"/>
  <c r="G63" i="24"/>
  <c r="E63" i="24"/>
  <c r="AW62" i="24"/>
  <c r="AX62" i="24"/>
  <c r="AY62" i="24"/>
  <c r="AW61" i="24"/>
  <c r="AX61" i="24"/>
  <c r="AY61" i="24"/>
  <c r="AC60" i="24"/>
  <c r="AB60" i="24"/>
  <c r="AA60" i="24"/>
  <c r="Z60" i="24"/>
  <c r="Y60" i="24"/>
  <c r="X60" i="24"/>
  <c r="W60" i="24"/>
  <c r="V60" i="24"/>
  <c r="U60" i="24"/>
  <c r="T60" i="24"/>
  <c r="S60" i="24"/>
  <c r="R60" i="24"/>
  <c r="Q60" i="24"/>
  <c r="P60" i="24"/>
  <c r="L60" i="24"/>
  <c r="K60" i="24"/>
  <c r="I60" i="24"/>
  <c r="H60" i="24"/>
  <c r="G60" i="24"/>
  <c r="E60" i="24"/>
  <c r="AW59" i="24"/>
  <c r="AX59" i="24"/>
  <c r="AY59" i="24"/>
  <c r="AW58" i="24"/>
  <c r="AX58" i="24"/>
  <c r="AY58" i="24"/>
  <c r="AC57" i="24"/>
  <c r="AB57" i="24"/>
  <c r="AA57" i="24"/>
  <c r="Z57" i="24"/>
  <c r="Y57" i="24"/>
  <c r="X57" i="24"/>
  <c r="W57" i="24"/>
  <c r="V57" i="24"/>
  <c r="U57" i="24"/>
  <c r="T57" i="24"/>
  <c r="S57" i="24"/>
  <c r="R57" i="24"/>
  <c r="Q57" i="24"/>
  <c r="P57" i="24"/>
  <c r="L57" i="24"/>
  <c r="K57" i="24"/>
  <c r="I57" i="24"/>
  <c r="H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X52" i="24"/>
  <c r="AY52" i="24"/>
  <c r="AC51" i="24"/>
  <c r="AB51" i="24"/>
  <c r="AA51" i="24"/>
  <c r="Z51" i="24"/>
  <c r="Y51" i="24"/>
  <c r="X51" i="24"/>
  <c r="W51" i="24"/>
  <c r="V51" i="24"/>
  <c r="U51" i="24"/>
  <c r="T51" i="24"/>
  <c r="S51" i="24"/>
  <c r="R51" i="24"/>
  <c r="Q51" i="24"/>
  <c r="P51" i="24"/>
  <c r="L51" i="24"/>
  <c r="K51" i="24"/>
  <c r="I51" i="24"/>
  <c r="H51" i="24"/>
  <c r="G51" i="24"/>
  <c r="E51" i="24"/>
  <c r="AW50" i="24"/>
  <c r="AX50" i="24"/>
  <c r="AY50" i="24"/>
  <c r="AW49" i="24"/>
  <c r="AX49" i="24"/>
  <c r="AY49" i="24"/>
  <c r="AC48" i="24"/>
  <c r="AB48" i="24"/>
  <c r="AA48" i="24"/>
  <c r="Z48" i="24"/>
  <c r="Y48" i="24"/>
  <c r="X48" i="24"/>
  <c r="W48" i="24"/>
  <c r="V48" i="24"/>
  <c r="U48" i="24"/>
  <c r="T48" i="24"/>
  <c r="S48" i="24"/>
  <c r="R48" i="24"/>
  <c r="Q48" i="24"/>
  <c r="P48" i="24"/>
  <c r="L48" i="24"/>
  <c r="K48" i="24"/>
  <c r="I48" i="24"/>
  <c r="H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H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X41" i="24"/>
  <c r="AY41" i="24"/>
  <c r="AW39" i="24"/>
  <c r="AX39" i="24"/>
  <c r="AY39" i="24"/>
  <c r="AC38" i="24"/>
  <c r="AB38" i="24"/>
  <c r="AA38" i="24"/>
  <c r="Z38" i="24"/>
  <c r="Y38" i="24"/>
  <c r="X38" i="24"/>
  <c r="W38" i="24"/>
  <c r="V38" i="24"/>
  <c r="U38" i="24"/>
  <c r="T38" i="24"/>
  <c r="S38" i="24"/>
  <c r="R38" i="24"/>
  <c r="Q38" i="24"/>
  <c r="P38" i="24"/>
  <c r="L38" i="24"/>
  <c r="K38" i="24"/>
  <c r="I38" i="24"/>
  <c r="G38" i="24"/>
  <c r="E38" i="24"/>
  <c r="AW37" i="24"/>
  <c r="AX37" i="24"/>
  <c r="AY37" i="24"/>
  <c r="AW34" i="24"/>
  <c r="AX34" i="24"/>
  <c r="AY34" i="24"/>
  <c r="AC33" i="24"/>
  <c r="AB33" i="24"/>
  <c r="AA33" i="24"/>
  <c r="Z33" i="24"/>
  <c r="Y33" i="24"/>
  <c r="X33" i="24"/>
  <c r="W33" i="24"/>
  <c r="V33" i="24"/>
  <c r="U33" i="24"/>
  <c r="T33" i="24"/>
  <c r="S33" i="24"/>
  <c r="R33" i="24"/>
  <c r="Q33" i="24"/>
  <c r="P33" i="24"/>
  <c r="L33" i="24"/>
  <c r="K33" i="24"/>
  <c r="I33" i="24"/>
  <c r="G33" i="24"/>
  <c r="E33" i="24"/>
  <c r="AW32" i="24"/>
  <c r="AX32" i="24"/>
  <c r="AY32" i="24"/>
  <c r="AW25" i="24"/>
  <c r="AX25" i="24"/>
  <c r="AY25" i="24"/>
  <c r="AC24" i="24"/>
  <c r="AB24" i="24"/>
  <c r="AA24" i="24"/>
  <c r="Z24" i="24"/>
  <c r="Y24" i="24"/>
  <c r="X24" i="24"/>
  <c r="W24" i="24"/>
  <c r="V24" i="24"/>
  <c r="U24" i="24"/>
  <c r="T24" i="24"/>
  <c r="S24" i="24"/>
  <c r="R24" i="24"/>
  <c r="Q24" i="24"/>
  <c r="P24" i="24"/>
  <c r="L24" i="24"/>
  <c r="K24" i="24"/>
  <c r="I24" i="24"/>
  <c r="G24" i="24"/>
  <c r="E24" i="24"/>
  <c r="AW23" i="24"/>
  <c r="AX23" i="24"/>
  <c r="AY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N8" i="24"/>
  <c r="L8" i="24"/>
  <c r="K8" i="24"/>
  <c r="I8" i="24"/>
  <c r="G8" i="24"/>
  <c r="E8" i="24"/>
  <c r="AW62" i="33"/>
  <c r="AX62" i="33"/>
  <c r="AY62" i="33"/>
  <c r="AW61" i="33"/>
  <c r="AX61" i="33"/>
  <c r="AY61" i="33"/>
  <c r="AW60" i="33"/>
  <c r="AX60" i="33"/>
  <c r="AY60" i="33"/>
  <c r="AC59" i="33"/>
  <c r="AB59" i="33"/>
  <c r="AA59" i="33"/>
  <c r="Z59" i="33"/>
  <c r="Y59" i="33"/>
  <c r="X59" i="33"/>
  <c r="W59" i="33"/>
  <c r="V59" i="33"/>
  <c r="U59" i="33"/>
  <c r="T59" i="33"/>
  <c r="S59" i="33"/>
  <c r="R59" i="33"/>
  <c r="Q59" i="33"/>
  <c r="P59" i="33"/>
  <c r="L59" i="33"/>
  <c r="K59" i="33"/>
  <c r="I59" i="33"/>
  <c r="H59" i="33"/>
  <c r="G59" i="33"/>
  <c r="E59" i="33"/>
  <c r="AW58" i="33"/>
  <c r="AX58" i="33"/>
  <c r="AY58" i="33"/>
  <c r="AW57" i="33"/>
  <c r="AX57" i="33"/>
  <c r="AY57" i="33"/>
  <c r="AC56" i="33"/>
  <c r="AB56" i="33"/>
  <c r="AA56" i="33"/>
  <c r="Z56" i="33"/>
  <c r="Y56" i="33"/>
  <c r="X56" i="33"/>
  <c r="W56" i="33"/>
  <c r="V56" i="33"/>
  <c r="U56" i="33"/>
  <c r="T56" i="33"/>
  <c r="S56" i="33"/>
  <c r="R56" i="33"/>
  <c r="Q56" i="33"/>
  <c r="P56" i="33"/>
  <c r="L56" i="33"/>
  <c r="K56" i="33"/>
  <c r="I56" i="33"/>
  <c r="H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X51" i="33"/>
  <c r="AY51" i="33"/>
  <c r="AC50" i="33"/>
  <c r="AB50" i="33"/>
  <c r="AA50" i="33"/>
  <c r="Z50" i="33"/>
  <c r="Y50" i="33"/>
  <c r="X50" i="33"/>
  <c r="W50" i="33"/>
  <c r="V50" i="33"/>
  <c r="U50" i="33"/>
  <c r="T50" i="33"/>
  <c r="S50" i="33"/>
  <c r="R50" i="33"/>
  <c r="Q50" i="33"/>
  <c r="P50" i="33"/>
  <c r="L50" i="33"/>
  <c r="K50" i="33"/>
  <c r="I50" i="33"/>
  <c r="H50" i="33"/>
  <c r="G50" i="33"/>
  <c r="E50" i="33"/>
  <c r="AW49" i="33"/>
  <c r="AX49" i="33"/>
  <c r="AY49" i="33"/>
  <c r="AW48" i="33"/>
  <c r="AX48" i="33"/>
  <c r="AY48" i="33"/>
  <c r="AC47" i="33"/>
  <c r="AB47" i="33"/>
  <c r="AA47" i="33"/>
  <c r="Z47" i="33"/>
  <c r="Y47" i="33"/>
  <c r="X47" i="33"/>
  <c r="W47" i="33"/>
  <c r="V47" i="33"/>
  <c r="U47" i="33"/>
  <c r="T47" i="33"/>
  <c r="S47" i="33"/>
  <c r="R47" i="33"/>
  <c r="Q47" i="33"/>
  <c r="P47" i="33"/>
  <c r="L47" i="33"/>
  <c r="K47" i="33"/>
  <c r="I47" i="33"/>
  <c r="H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H44" i="33"/>
  <c r="G44" i="33"/>
  <c r="E44" i="33"/>
  <c r="AW43" i="33"/>
  <c r="AX43" i="33"/>
  <c r="AY43" i="33"/>
  <c r="AW42" i="33"/>
  <c r="AX42" i="33"/>
  <c r="AY42" i="33"/>
  <c r="AC41" i="33"/>
  <c r="AB41" i="33"/>
  <c r="AA41" i="33"/>
  <c r="Z41" i="33"/>
  <c r="Y41" i="33"/>
  <c r="X41" i="33"/>
  <c r="W41" i="33"/>
  <c r="V41" i="33"/>
  <c r="U41" i="33"/>
  <c r="T41" i="33"/>
  <c r="S41" i="33"/>
  <c r="R41" i="33"/>
  <c r="Q41" i="33"/>
  <c r="P41" i="33"/>
  <c r="L41" i="33"/>
  <c r="K41" i="33"/>
  <c r="I41" i="33"/>
  <c r="H41" i="33"/>
  <c r="G41" i="33"/>
  <c r="E41" i="33"/>
  <c r="AW40" i="33"/>
  <c r="AX40" i="33"/>
  <c r="AY40" i="33"/>
  <c r="AW39" i="33"/>
  <c r="AX39" i="33"/>
  <c r="AY39" i="33"/>
  <c r="AC38" i="33"/>
  <c r="AB38" i="33"/>
  <c r="AA38" i="33"/>
  <c r="Z38" i="33"/>
  <c r="Y38" i="33"/>
  <c r="X38" i="33"/>
  <c r="W38" i="33"/>
  <c r="V38" i="33"/>
  <c r="U38" i="33"/>
  <c r="T38" i="33"/>
  <c r="S38" i="33"/>
  <c r="R38" i="33"/>
  <c r="Q38" i="33"/>
  <c r="P38" i="33"/>
  <c r="L38" i="33"/>
  <c r="K38" i="33"/>
  <c r="I38" i="33"/>
  <c r="H38" i="33"/>
  <c r="G38" i="33"/>
  <c r="E38" i="33"/>
  <c r="AW37" i="33"/>
  <c r="AX37" i="33"/>
  <c r="AY37" i="33"/>
  <c r="AW36" i="33"/>
  <c r="AX36" i="33"/>
  <c r="AY36" i="33"/>
  <c r="AC35" i="33"/>
  <c r="AB35" i="33"/>
  <c r="AA35" i="33"/>
  <c r="Z35" i="33"/>
  <c r="Y35" i="33"/>
  <c r="X35" i="33"/>
  <c r="W35" i="33"/>
  <c r="V35" i="33"/>
  <c r="U35" i="33"/>
  <c r="T35" i="33"/>
  <c r="S35" i="33"/>
  <c r="R35" i="33"/>
  <c r="Q35" i="33"/>
  <c r="P35" i="33"/>
  <c r="L35" i="33"/>
  <c r="K35" i="33"/>
  <c r="I35" i="33"/>
  <c r="H35" i="33"/>
  <c r="G35" i="33"/>
  <c r="E35" i="33"/>
  <c r="AW34" i="33"/>
  <c r="AX34" i="33"/>
  <c r="AY34" i="33"/>
  <c r="AW33" i="33"/>
  <c r="AX33" i="33"/>
  <c r="AY33" i="33"/>
  <c r="AC32" i="33"/>
  <c r="AB32" i="33"/>
  <c r="AA32" i="33"/>
  <c r="Z32" i="33"/>
  <c r="Y32" i="33"/>
  <c r="X32" i="33"/>
  <c r="W32" i="33"/>
  <c r="V32" i="33"/>
  <c r="U32" i="33"/>
  <c r="T32" i="33"/>
  <c r="S32" i="33"/>
  <c r="R32" i="33"/>
  <c r="Q32" i="33"/>
  <c r="P32" i="33"/>
  <c r="L32" i="33"/>
  <c r="K32" i="33"/>
  <c r="I32" i="33"/>
  <c r="H32" i="33"/>
  <c r="G32" i="33"/>
  <c r="E32" i="33"/>
  <c r="AW31" i="33"/>
  <c r="AX31" i="33"/>
  <c r="AY31" i="33"/>
  <c r="AW27" i="33"/>
  <c r="AX27" i="33"/>
  <c r="AY27" i="33"/>
  <c r="AC26" i="33"/>
  <c r="AB26" i="33"/>
  <c r="AA26" i="33"/>
  <c r="Z26" i="33"/>
  <c r="Y26" i="33"/>
  <c r="X26" i="33"/>
  <c r="W26" i="33"/>
  <c r="V26" i="33"/>
  <c r="U26" i="33"/>
  <c r="T26" i="33"/>
  <c r="S26" i="33"/>
  <c r="R26" i="33"/>
  <c r="Q26" i="33"/>
  <c r="P26" i="33"/>
  <c r="L26" i="33"/>
  <c r="K26" i="33"/>
  <c r="I26" i="33"/>
  <c r="G26" i="33"/>
  <c r="E26" i="33"/>
  <c r="AW25" i="33"/>
  <c r="AX25" i="33"/>
  <c r="AY25" i="33"/>
  <c r="AW18" i="33"/>
  <c r="AX18" i="33"/>
  <c r="AY18" i="33"/>
  <c r="AC17" i="33"/>
  <c r="AB17" i="33"/>
  <c r="AA17" i="33"/>
  <c r="Z17" i="33"/>
  <c r="Y17" i="33"/>
  <c r="X17" i="33"/>
  <c r="W17" i="33"/>
  <c r="V17" i="33"/>
  <c r="U17" i="33"/>
  <c r="T17" i="33"/>
  <c r="S17" i="33"/>
  <c r="R17" i="33"/>
  <c r="Q17" i="33"/>
  <c r="P17" i="33"/>
  <c r="L17" i="33"/>
  <c r="K17" i="33"/>
  <c r="I17" i="33"/>
  <c r="G17" i="33"/>
  <c r="E17" i="33"/>
  <c r="AW16" i="33"/>
  <c r="AX16" i="33"/>
  <c r="AY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N8" i="33"/>
  <c r="N63" i="33"/>
  <c r="G6" i="56"/>
  <c r="I6" i="56"/>
  <c r="L8" i="33"/>
  <c r="K8" i="33"/>
  <c r="I8" i="33"/>
  <c r="G8" i="33"/>
  <c r="E8" i="33"/>
  <c r="AW101" i="23"/>
  <c r="AX101" i="23"/>
  <c r="AY101" i="23"/>
  <c r="AW100" i="23"/>
  <c r="AX100" i="23"/>
  <c r="AY100" i="23"/>
  <c r="AW99" i="23"/>
  <c r="AX99" i="23"/>
  <c r="AY99" i="23"/>
  <c r="AC98" i="23"/>
  <c r="AB98" i="23"/>
  <c r="AA98" i="23"/>
  <c r="Z98" i="23"/>
  <c r="Y98" i="23"/>
  <c r="X98" i="23"/>
  <c r="W98" i="23"/>
  <c r="V98" i="23"/>
  <c r="U98" i="23"/>
  <c r="T98" i="23"/>
  <c r="S98" i="23"/>
  <c r="R98" i="23"/>
  <c r="Q98" i="23"/>
  <c r="P98" i="23"/>
  <c r="L98" i="23"/>
  <c r="K98" i="23"/>
  <c r="I98" i="23"/>
  <c r="H98" i="23"/>
  <c r="G98" i="23"/>
  <c r="AW97" i="23"/>
  <c r="AX97" i="23"/>
  <c r="AY97" i="23"/>
  <c r="AW96" i="23"/>
  <c r="AX96" i="23"/>
  <c r="AY96" i="23"/>
  <c r="AC95" i="23"/>
  <c r="AB95" i="23"/>
  <c r="AA95" i="23"/>
  <c r="Z95" i="23"/>
  <c r="Y95" i="23"/>
  <c r="X95" i="23"/>
  <c r="W95" i="23"/>
  <c r="V95" i="23"/>
  <c r="U95" i="23"/>
  <c r="T95" i="23"/>
  <c r="S95" i="23"/>
  <c r="R95" i="23"/>
  <c r="Q95" i="23"/>
  <c r="P95" i="23"/>
  <c r="L95" i="23"/>
  <c r="K95" i="23"/>
  <c r="I95" i="23"/>
  <c r="H95" i="23"/>
  <c r="G95" i="23"/>
  <c r="AW94" i="23"/>
  <c r="AX94" i="23"/>
  <c r="AY94" i="23"/>
  <c r="AW93" i="23"/>
  <c r="AX93" i="23"/>
  <c r="AY93" i="23"/>
  <c r="AC92" i="23"/>
  <c r="AB92" i="23"/>
  <c r="AA92" i="23"/>
  <c r="Z92" i="23"/>
  <c r="Y92" i="23"/>
  <c r="X92" i="23"/>
  <c r="W92" i="23"/>
  <c r="V92" i="23"/>
  <c r="U92" i="23"/>
  <c r="T92" i="23"/>
  <c r="S92" i="23"/>
  <c r="R92" i="23"/>
  <c r="Q92" i="23"/>
  <c r="P92" i="23"/>
  <c r="L92" i="23"/>
  <c r="K92" i="23"/>
  <c r="I92" i="23"/>
  <c r="H92" i="23"/>
  <c r="G92" i="23"/>
  <c r="AW91" i="23"/>
  <c r="AX91" i="23"/>
  <c r="AY91" i="23"/>
  <c r="AW90" i="23"/>
  <c r="AX90" i="23"/>
  <c r="AY90" i="23"/>
  <c r="AC89" i="23"/>
  <c r="AB89" i="23"/>
  <c r="AA89" i="23"/>
  <c r="Z89" i="23"/>
  <c r="Y89" i="23"/>
  <c r="X89" i="23"/>
  <c r="W89" i="23"/>
  <c r="V89" i="23"/>
  <c r="U89" i="23"/>
  <c r="T89" i="23"/>
  <c r="S89" i="23"/>
  <c r="R89" i="23"/>
  <c r="Q89" i="23"/>
  <c r="P89" i="23"/>
  <c r="L89" i="23"/>
  <c r="K89" i="23"/>
  <c r="I89" i="23"/>
  <c r="H89" i="23"/>
  <c r="G89" i="23"/>
  <c r="AW88" i="23"/>
  <c r="AX88" i="23"/>
  <c r="AY88" i="23"/>
  <c r="AW87" i="23"/>
  <c r="AX87" i="23"/>
  <c r="AY87" i="23"/>
  <c r="AC86" i="23"/>
  <c r="AB86" i="23"/>
  <c r="AA86" i="23"/>
  <c r="Z86" i="23"/>
  <c r="Y86" i="23"/>
  <c r="X86" i="23"/>
  <c r="W86" i="23"/>
  <c r="V86" i="23"/>
  <c r="U86" i="23"/>
  <c r="T86" i="23"/>
  <c r="S86" i="23"/>
  <c r="R86" i="23"/>
  <c r="Q86" i="23"/>
  <c r="P86" i="23"/>
  <c r="L86" i="23"/>
  <c r="K86" i="23"/>
  <c r="I86" i="23"/>
  <c r="H86" i="23"/>
  <c r="G86" i="23"/>
  <c r="AW85" i="23"/>
  <c r="AX85" i="23"/>
  <c r="AY85" i="23"/>
  <c r="AW84" i="23"/>
  <c r="AX84" i="23"/>
  <c r="AY84" i="23"/>
  <c r="AC83" i="23"/>
  <c r="AB83" i="23"/>
  <c r="AA83" i="23"/>
  <c r="Z83" i="23"/>
  <c r="Y83" i="23"/>
  <c r="X83" i="23"/>
  <c r="W83" i="23"/>
  <c r="V83" i="23"/>
  <c r="U83" i="23"/>
  <c r="T83" i="23"/>
  <c r="S83" i="23"/>
  <c r="R83" i="23"/>
  <c r="Q83" i="23"/>
  <c r="P83" i="23"/>
  <c r="L83" i="23"/>
  <c r="L80" i="23"/>
  <c r="L79" i="23"/>
  <c r="L78" i="23"/>
  <c r="L77" i="23"/>
  <c r="K83" i="23"/>
  <c r="I83" i="23"/>
  <c r="H83" i="23"/>
  <c r="G83" i="23"/>
  <c r="AW82" i="23"/>
  <c r="AX82" i="23"/>
  <c r="AY82" i="23"/>
  <c r="AW78" i="23"/>
  <c r="AX78" i="23"/>
  <c r="AY78" i="23"/>
  <c r="AC77" i="23"/>
  <c r="AB77" i="23"/>
  <c r="AA77" i="23"/>
  <c r="Z77" i="23"/>
  <c r="Y77" i="23"/>
  <c r="X77" i="23"/>
  <c r="W77" i="23"/>
  <c r="V77" i="23"/>
  <c r="U77" i="23"/>
  <c r="T77" i="23"/>
  <c r="S77" i="23"/>
  <c r="R77" i="23"/>
  <c r="Q77" i="23"/>
  <c r="P77" i="23"/>
  <c r="K77" i="23"/>
  <c r="H77" i="23"/>
  <c r="G77" i="23"/>
  <c r="AW76" i="23"/>
  <c r="AX76" i="23"/>
  <c r="AY76" i="23"/>
  <c r="AW71" i="23"/>
  <c r="AX71" i="23"/>
  <c r="AY71" i="23"/>
  <c r="AC70" i="23"/>
  <c r="AB70" i="23"/>
  <c r="AA70" i="23"/>
  <c r="Z70" i="23"/>
  <c r="Y70" i="23"/>
  <c r="X70" i="23"/>
  <c r="W70" i="23"/>
  <c r="V70" i="23"/>
  <c r="U70" i="23"/>
  <c r="T70" i="23"/>
  <c r="S70" i="23"/>
  <c r="R70" i="23"/>
  <c r="Q70" i="23"/>
  <c r="P70" i="23"/>
  <c r="L70" i="23"/>
  <c r="K70" i="23"/>
  <c r="I70" i="23"/>
  <c r="G70" i="23"/>
  <c r="AW69" i="23"/>
  <c r="AX69" i="23"/>
  <c r="AY69" i="23"/>
  <c r="AW54" i="23"/>
  <c r="AX54" i="23"/>
  <c r="AY54" i="23"/>
  <c r="AC53" i="23"/>
  <c r="AB53" i="23"/>
  <c r="AA53" i="23"/>
  <c r="Z53" i="23"/>
  <c r="Y53" i="23"/>
  <c r="X53" i="23"/>
  <c r="W53" i="23"/>
  <c r="V53" i="23"/>
  <c r="U53" i="23"/>
  <c r="T53" i="23"/>
  <c r="S53" i="23"/>
  <c r="R53" i="23"/>
  <c r="Q53" i="23"/>
  <c r="P53" i="23"/>
  <c r="L53" i="23"/>
  <c r="K53" i="23"/>
  <c r="I53" i="23"/>
  <c r="G53" i="23"/>
  <c r="AW52" i="23"/>
  <c r="AX52" i="23"/>
  <c r="AY52" i="23"/>
  <c r="AW47" i="23"/>
  <c r="AX47" i="23"/>
  <c r="AY47" i="23"/>
  <c r="AC46" i="23"/>
  <c r="AB46" i="23"/>
  <c r="AA46" i="23"/>
  <c r="Z46" i="23"/>
  <c r="Y46" i="23"/>
  <c r="X46" i="23"/>
  <c r="W46" i="23"/>
  <c r="V46" i="23"/>
  <c r="U46" i="23"/>
  <c r="T46" i="23"/>
  <c r="S46" i="23"/>
  <c r="R46" i="23"/>
  <c r="Q46" i="23"/>
  <c r="P46" i="23"/>
  <c r="L46" i="23"/>
  <c r="K46" i="23"/>
  <c r="I46" i="23"/>
  <c r="G46" i="23"/>
  <c r="AW45" i="23"/>
  <c r="AX45" i="23"/>
  <c r="AY45" i="23"/>
  <c r="AW41" i="23"/>
  <c r="AX41" i="23"/>
  <c r="AY41" i="23"/>
  <c r="AC40" i="23"/>
  <c r="AB40" i="23"/>
  <c r="AA40" i="23"/>
  <c r="Z40" i="23"/>
  <c r="Y40" i="23"/>
  <c r="X40" i="23"/>
  <c r="W40" i="23"/>
  <c r="V40" i="23"/>
  <c r="U40" i="23"/>
  <c r="T40" i="23"/>
  <c r="S40" i="23"/>
  <c r="R40" i="23"/>
  <c r="Q40" i="23"/>
  <c r="P40" i="23"/>
  <c r="L40" i="23"/>
  <c r="K40" i="23"/>
  <c r="I40" i="23"/>
  <c r="G40" i="23"/>
  <c r="AW39" i="23"/>
  <c r="AX39" i="23"/>
  <c r="AY39" i="23"/>
  <c r="AW27" i="23"/>
  <c r="AX27" i="23"/>
  <c r="AY27" i="23"/>
  <c r="AC26" i="23"/>
  <c r="AB26" i="23"/>
  <c r="AA26" i="23"/>
  <c r="Z26" i="23"/>
  <c r="Y26" i="23"/>
  <c r="X26" i="23"/>
  <c r="W26" i="23"/>
  <c r="V26" i="23"/>
  <c r="U26" i="23"/>
  <c r="T26" i="23"/>
  <c r="S26" i="23"/>
  <c r="R26" i="23"/>
  <c r="Q26" i="23"/>
  <c r="P26" i="23"/>
  <c r="L26" i="23"/>
  <c r="K26" i="23"/>
  <c r="I26" i="23"/>
  <c r="G26" i="23"/>
  <c r="AW25" i="23"/>
  <c r="AX25" i="23"/>
  <c r="AY25" i="23"/>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Z8" i="23"/>
  <c r="Y8" i="23"/>
  <c r="X8" i="23"/>
  <c r="W8" i="23"/>
  <c r="V8" i="23"/>
  <c r="U8" i="23"/>
  <c r="T8" i="23"/>
  <c r="S8" i="23"/>
  <c r="R8" i="23"/>
  <c r="Q8" i="23"/>
  <c r="P8" i="23"/>
  <c r="N8" i="23"/>
  <c r="N102" i="23"/>
  <c r="G5" i="56"/>
  <c r="I5" i="56"/>
  <c r="L8" i="23"/>
  <c r="K8" i="23"/>
  <c r="I8" i="23"/>
  <c r="G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H75" i="22"/>
  <c r="G75" i="22"/>
  <c r="E75" i="22"/>
  <c r="AW74" i="22"/>
  <c r="AX74" i="22"/>
  <c r="AY74" i="22"/>
  <c r="AW73" i="22"/>
  <c r="AX73" i="22"/>
  <c r="AY73" i="22"/>
  <c r="AC72" i="22"/>
  <c r="AB72" i="22"/>
  <c r="AA72" i="22"/>
  <c r="Z72" i="22"/>
  <c r="Y72" i="22"/>
  <c r="X72" i="22"/>
  <c r="W72" i="22"/>
  <c r="V72" i="22"/>
  <c r="U72" i="22"/>
  <c r="T72" i="22"/>
  <c r="S72" i="22"/>
  <c r="R72" i="22"/>
  <c r="Q72" i="22"/>
  <c r="P72" i="22"/>
  <c r="L72" i="22"/>
  <c r="K72" i="22"/>
  <c r="I72" i="22"/>
  <c r="H72" i="22"/>
  <c r="G72" i="22"/>
  <c r="E72" i="22"/>
  <c r="AW71" i="22"/>
  <c r="AX71" i="22"/>
  <c r="AY71" i="22"/>
  <c r="AW70" i="22"/>
  <c r="AX70" i="22"/>
  <c r="AY70" i="22"/>
  <c r="AC69" i="22"/>
  <c r="AB69" i="22"/>
  <c r="AA69" i="22"/>
  <c r="Z69" i="22"/>
  <c r="Y69" i="22"/>
  <c r="X69" i="22"/>
  <c r="W69" i="22"/>
  <c r="V69" i="22"/>
  <c r="U69" i="22"/>
  <c r="T69" i="22"/>
  <c r="S69" i="22"/>
  <c r="R69" i="22"/>
  <c r="Q69" i="22"/>
  <c r="P69" i="22"/>
  <c r="L69" i="22"/>
  <c r="K69" i="22"/>
  <c r="I69" i="22"/>
  <c r="H69" i="22"/>
  <c r="G69" i="22"/>
  <c r="E69" i="22"/>
  <c r="AW68" i="22"/>
  <c r="AX68" i="22"/>
  <c r="AY68" i="22"/>
  <c r="AW67" i="22"/>
  <c r="AX67" i="22"/>
  <c r="AY67" i="22"/>
  <c r="AC66" i="22"/>
  <c r="AB66" i="22"/>
  <c r="AA66" i="22"/>
  <c r="Z66" i="22"/>
  <c r="Y66" i="22"/>
  <c r="X66" i="22"/>
  <c r="W66" i="22"/>
  <c r="V66" i="22"/>
  <c r="U66" i="22"/>
  <c r="T66" i="22"/>
  <c r="S66" i="22"/>
  <c r="R66" i="22"/>
  <c r="Q66" i="22"/>
  <c r="P66" i="22"/>
  <c r="L66" i="22"/>
  <c r="K66" i="22"/>
  <c r="I66" i="22"/>
  <c r="H66" i="22"/>
  <c r="G66" i="22"/>
  <c r="E66" i="22"/>
  <c r="AW65" i="22"/>
  <c r="AX65" i="22"/>
  <c r="AY65" i="22"/>
  <c r="AW64" i="22"/>
  <c r="AX64" i="22"/>
  <c r="AY64" i="22"/>
  <c r="AC63" i="22"/>
  <c r="AB63" i="22"/>
  <c r="AA63" i="22"/>
  <c r="Z63" i="22"/>
  <c r="Y63" i="22"/>
  <c r="X63" i="22"/>
  <c r="W63" i="22"/>
  <c r="V63" i="22"/>
  <c r="U63" i="22"/>
  <c r="T63" i="22"/>
  <c r="S63" i="22"/>
  <c r="R63" i="22"/>
  <c r="Q63" i="22"/>
  <c r="P63" i="22"/>
  <c r="L63" i="22"/>
  <c r="K63" i="22"/>
  <c r="I63" i="22"/>
  <c r="H63" i="22"/>
  <c r="G63" i="22"/>
  <c r="E63" i="22"/>
  <c r="AW62" i="22"/>
  <c r="AX62" i="22"/>
  <c r="AY62" i="22"/>
  <c r="AW60" i="22"/>
  <c r="AX60" i="22"/>
  <c r="AY60" i="22"/>
  <c r="AC59" i="22"/>
  <c r="AB59" i="22"/>
  <c r="AA59" i="22"/>
  <c r="Z59" i="22"/>
  <c r="Y59" i="22"/>
  <c r="X59" i="22"/>
  <c r="W59" i="22"/>
  <c r="V59" i="22"/>
  <c r="U59" i="22"/>
  <c r="T59" i="22"/>
  <c r="S59" i="22"/>
  <c r="R59" i="22"/>
  <c r="Q59" i="22"/>
  <c r="P59" i="22"/>
  <c r="L59" i="22"/>
  <c r="K59" i="22"/>
  <c r="I59" i="22"/>
  <c r="H59" i="22"/>
  <c r="G59" i="22"/>
  <c r="E59" i="22"/>
  <c r="AW58" i="22"/>
  <c r="AX58" i="22"/>
  <c r="AY58" i="22"/>
  <c r="AW56" i="22"/>
  <c r="AX56" i="22"/>
  <c r="AY56" i="22"/>
  <c r="AC55" i="22"/>
  <c r="AB55" i="22"/>
  <c r="AA55" i="22"/>
  <c r="Z55" i="22"/>
  <c r="Y55" i="22"/>
  <c r="X55" i="22"/>
  <c r="W55" i="22"/>
  <c r="V55" i="22"/>
  <c r="U55" i="22"/>
  <c r="T55" i="22"/>
  <c r="S55" i="22"/>
  <c r="R55" i="22"/>
  <c r="Q55" i="22"/>
  <c r="P55" i="22"/>
  <c r="L55" i="22"/>
  <c r="K55" i="22"/>
  <c r="I55" i="22"/>
  <c r="H55" i="22"/>
  <c r="G55" i="22"/>
  <c r="E55" i="22"/>
  <c r="AW54" i="22"/>
  <c r="AX54" i="22"/>
  <c r="AY54" i="22"/>
  <c r="AW52" i="22"/>
  <c r="AX52" i="22"/>
  <c r="AY52" i="22"/>
  <c r="AC51" i="22"/>
  <c r="AB51" i="22"/>
  <c r="AA51" i="22"/>
  <c r="Z51" i="22"/>
  <c r="Y51" i="22"/>
  <c r="X51" i="22"/>
  <c r="W51" i="22"/>
  <c r="V51" i="22"/>
  <c r="U51" i="22"/>
  <c r="T51" i="22"/>
  <c r="S51" i="22"/>
  <c r="R51" i="22"/>
  <c r="Q51" i="22"/>
  <c r="P51" i="22"/>
  <c r="L51" i="22"/>
  <c r="K51" i="22"/>
  <c r="I51" i="22"/>
  <c r="H51" i="22"/>
  <c r="G51" i="22"/>
  <c r="E51" i="22"/>
  <c r="AW50" i="22"/>
  <c r="AX50" i="22"/>
  <c r="AY50" i="22"/>
  <c r="AC46" i="22"/>
  <c r="AB46" i="22"/>
  <c r="AA46" i="22"/>
  <c r="Z46" i="22"/>
  <c r="Y46" i="22"/>
  <c r="X46" i="22"/>
  <c r="W46" i="22"/>
  <c r="V46" i="22"/>
  <c r="U46" i="22"/>
  <c r="T46" i="22"/>
  <c r="S46" i="22"/>
  <c r="R46" i="22"/>
  <c r="Q46" i="22"/>
  <c r="P46" i="22"/>
  <c r="L46" i="22"/>
  <c r="K46" i="22"/>
  <c r="I46" i="22"/>
  <c r="G46" i="22"/>
  <c r="E46" i="22"/>
  <c r="AW45" i="22"/>
  <c r="AX45" i="22"/>
  <c r="AY45" i="22"/>
  <c r="AW42" i="22"/>
  <c r="AX42" i="22"/>
  <c r="AY42" i="22"/>
  <c r="AC41" i="22"/>
  <c r="AB41" i="22"/>
  <c r="AA41" i="22"/>
  <c r="Z41" i="22"/>
  <c r="Y41" i="22"/>
  <c r="X41" i="22"/>
  <c r="W41" i="22"/>
  <c r="V41" i="22"/>
  <c r="U41" i="22"/>
  <c r="T41" i="22"/>
  <c r="S41" i="22"/>
  <c r="R41" i="22"/>
  <c r="Q41" i="22"/>
  <c r="P41" i="22"/>
  <c r="L41" i="22"/>
  <c r="K41" i="22"/>
  <c r="I41" i="22"/>
  <c r="G41" i="22"/>
  <c r="E41" i="22"/>
  <c r="AW40" i="22"/>
  <c r="AX40" i="22"/>
  <c r="AY40" i="22"/>
  <c r="AW37" i="22"/>
  <c r="AX37" i="22"/>
  <c r="AY37" i="22"/>
  <c r="AC36" i="22"/>
  <c r="AB36" i="22"/>
  <c r="AA36" i="22"/>
  <c r="Z36" i="22"/>
  <c r="Y36" i="22"/>
  <c r="X36" i="22"/>
  <c r="W36" i="22"/>
  <c r="V36" i="22"/>
  <c r="U36" i="22"/>
  <c r="T36" i="22"/>
  <c r="S36" i="22"/>
  <c r="R36" i="22"/>
  <c r="Q36" i="22"/>
  <c r="P36" i="22"/>
  <c r="L36" i="22"/>
  <c r="K36" i="22"/>
  <c r="I36" i="22"/>
  <c r="G36" i="22"/>
  <c r="E36" i="22"/>
  <c r="AW35" i="22"/>
  <c r="AX35" i="22"/>
  <c r="AY35" i="22"/>
  <c r="AW32" i="22"/>
  <c r="AX32" i="22"/>
  <c r="AY32" i="22"/>
  <c r="AC31" i="22"/>
  <c r="AB31" i="22"/>
  <c r="AA31" i="22"/>
  <c r="Z31" i="22"/>
  <c r="Y31" i="22"/>
  <c r="X31" i="22"/>
  <c r="W31" i="22"/>
  <c r="V31" i="22"/>
  <c r="U31" i="22"/>
  <c r="T31" i="22"/>
  <c r="S31" i="22"/>
  <c r="R31" i="22"/>
  <c r="Q31" i="22"/>
  <c r="P31" i="22"/>
  <c r="L31" i="22"/>
  <c r="K31" i="22"/>
  <c r="I31" i="22"/>
  <c r="G31" i="22"/>
  <c r="E31" i="22"/>
  <c r="AW30" i="22"/>
  <c r="AX30" i="22"/>
  <c r="AY30" i="22"/>
  <c r="AW29" i="22"/>
  <c r="AX29" i="22"/>
  <c r="AY29" i="22"/>
  <c r="H29" i="22"/>
  <c r="AW28" i="22"/>
  <c r="AX28" i="22"/>
  <c r="AY28" i="22"/>
  <c r="H28" i="22"/>
  <c r="AW27" i="22"/>
  <c r="AX27" i="22"/>
  <c r="AY27" i="22"/>
  <c r="H27" i="22"/>
  <c r="AW26" i="22"/>
  <c r="AX26" i="22"/>
  <c r="AY26" i="22"/>
  <c r="H26" i="22"/>
  <c r="AW25" i="22"/>
  <c r="AX25" i="22"/>
  <c r="AY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Y9" i="22"/>
  <c r="AC8" i="22"/>
  <c r="AB8" i="22"/>
  <c r="AA8" i="22"/>
  <c r="Z8" i="22"/>
  <c r="Y8" i="22"/>
  <c r="X8" i="22"/>
  <c r="W8" i="22"/>
  <c r="V8" i="22"/>
  <c r="U8" i="22"/>
  <c r="T8" i="22"/>
  <c r="S8" i="22"/>
  <c r="R8" i="22"/>
  <c r="Q8" i="22"/>
  <c r="P8" i="22"/>
  <c r="N8" i="22"/>
  <c r="N79" i="22"/>
  <c r="G4" i="56"/>
  <c r="I4" i="56"/>
  <c r="L8" i="22"/>
  <c r="K8" i="22"/>
  <c r="I8" i="22"/>
  <c r="E8" i="22"/>
  <c r="AW63" i="35"/>
  <c r="AX63" i="35"/>
  <c r="AY63" i="35"/>
  <c r="AW62" i="35"/>
  <c r="AX62" i="35"/>
  <c r="AY62" i="35"/>
  <c r="AW61" i="35"/>
  <c r="AX61" i="35"/>
  <c r="AY61" i="35"/>
  <c r="AC60" i="35"/>
  <c r="AB60" i="35"/>
  <c r="AA60" i="35"/>
  <c r="Z60" i="35"/>
  <c r="Y60" i="35"/>
  <c r="X60" i="35"/>
  <c r="W60" i="35"/>
  <c r="V60" i="35"/>
  <c r="U60" i="35"/>
  <c r="T60" i="35"/>
  <c r="S60" i="35"/>
  <c r="R60" i="35"/>
  <c r="Q60" i="35"/>
  <c r="P60" i="35"/>
  <c r="L60" i="35"/>
  <c r="K60" i="35"/>
  <c r="I60" i="35"/>
  <c r="H60" i="35"/>
  <c r="G60" i="35"/>
  <c r="E60" i="35"/>
  <c r="AW59" i="35"/>
  <c r="AX59" i="35"/>
  <c r="AY59" i="35"/>
  <c r="AW58" i="35"/>
  <c r="AX58" i="35"/>
  <c r="AY58" i="35"/>
  <c r="AC57" i="35"/>
  <c r="AB57" i="35"/>
  <c r="AA57" i="35"/>
  <c r="Z57" i="35"/>
  <c r="Y57" i="35"/>
  <c r="X57" i="35"/>
  <c r="W57" i="35"/>
  <c r="V57" i="35"/>
  <c r="U57" i="35"/>
  <c r="T57" i="35"/>
  <c r="S57" i="35"/>
  <c r="R57" i="35"/>
  <c r="Q57" i="35"/>
  <c r="P57" i="35"/>
  <c r="L57" i="35"/>
  <c r="K57" i="35"/>
  <c r="I57" i="35"/>
  <c r="H57" i="35"/>
  <c r="G57" i="35"/>
  <c r="E57" i="35"/>
  <c r="AW56" i="35"/>
  <c r="AX56" i="35"/>
  <c r="AY56" i="35"/>
  <c r="AW55" i="35"/>
  <c r="AX55" i="35"/>
  <c r="AY55" i="35"/>
  <c r="AC54" i="35"/>
  <c r="AB54" i="35"/>
  <c r="AA54" i="35"/>
  <c r="Z54" i="35"/>
  <c r="Y54" i="35"/>
  <c r="X54" i="35"/>
  <c r="W54" i="35"/>
  <c r="V54" i="35"/>
  <c r="U54" i="35"/>
  <c r="T54" i="35"/>
  <c r="S54" i="35"/>
  <c r="R54" i="35"/>
  <c r="Q54" i="35"/>
  <c r="P54" i="35"/>
  <c r="L54" i="35"/>
  <c r="K54" i="35"/>
  <c r="I54" i="35"/>
  <c r="H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H51" i="35"/>
  <c r="G51" i="35"/>
  <c r="E51" i="35"/>
  <c r="AW50" i="35"/>
  <c r="AX50" i="35"/>
  <c r="AY50" i="35"/>
  <c r="AW49" i="35"/>
  <c r="AX49" i="35"/>
  <c r="AY49" i="35"/>
  <c r="AC48" i="35"/>
  <c r="AB48" i="35"/>
  <c r="AA48" i="35"/>
  <c r="Z48" i="35"/>
  <c r="Y48" i="35"/>
  <c r="X48" i="35"/>
  <c r="W48" i="35"/>
  <c r="V48" i="35"/>
  <c r="U48" i="35"/>
  <c r="T48" i="35"/>
  <c r="S48" i="35"/>
  <c r="R48" i="35"/>
  <c r="Q48" i="35"/>
  <c r="P48" i="35"/>
  <c r="L48" i="35"/>
  <c r="K48" i="35"/>
  <c r="I48" i="35"/>
  <c r="H48" i="35"/>
  <c r="G48" i="35"/>
  <c r="E48" i="35"/>
  <c r="AW47" i="35"/>
  <c r="AX47" i="35"/>
  <c r="AY47" i="35"/>
  <c r="AW46" i="35"/>
  <c r="AX46" i="35"/>
  <c r="AY46" i="35"/>
  <c r="AC45" i="35"/>
  <c r="AB45" i="35"/>
  <c r="AA45" i="35"/>
  <c r="Z45" i="35"/>
  <c r="Y45" i="35"/>
  <c r="X45" i="35"/>
  <c r="W45" i="35"/>
  <c r="V45" i="35"/>
  <c r="U45" i="35"/>
  <c r="T45" i="35"/>
  <c r="S45" i="35"/>
  <c r="R45" i="35"/>
  <c r="Q45" i="35"/>
  <c r="P45" i="35"/>
  <c r="L45" i="35"/>
  <c r="K45" i="35"/>
  <c r="I45" i="35"/>
  <c r="H45" i="35"/>
  <c r="G45" i="35"/>
  <c r="E45" i="35"/>
  <c r="AW44" i="35"/>
  <c r="AX44" i="35"/>
  <c r="AY44" i="35"/>
  <c r="AW43" i="35"/>
  <c r="AX43" i="35"/>
  <c r="AY43" i="35"/>
  <c r="AC42" i="35"/>
  <c r="AB42" i="35"/>
  <c r="AA42" i="35"/>
  <c r="Z42" i="35"/>
  <c r="Y42" i="35"/>
  <c r="X42" i="35"/>
  <c r="W42" i="35"/>
  <c r="V42" i="35"/>
  <c r="U42" i="35"/>
  <c r="T42" i="35"/>
  <c r="S42" i="35"/>
  <c r="R42" i="35"/>
  <c r="Q42" i="35"/>
  <c r="P42" i="35"/>
  <c r="L42" i="35"/>
  <c r="K42" i="35"/>
  <c r="I42" i="35"/>
  <c r="H42" i="35"/>
  <c r="G42" i="35"/>
  <c r="E42" i="35"/>
  <c r="AW41" i="35"/>
  <c r="AX41" i="35"/>
  <c r="AY41" i="35"/>
  <c r="AW40" i="35"/>
  <c r="AX40" i="35"/>
  <c r="AY40" i="35"/>
  <c r="AC39" i="35"/>
  <c r="AB39" i="35"/>
  <c r="AA39" i="35"/>
  <c r="Z39" i="35"/>
  <c r="Y39" i="35"/>
  <c r="X39" i="35"/>
  <c r="W39" i="35"/>
  <c r="V39" i="35"/>
  <c r="U39" i="35"/>
  <c r="T39" i="35"/>
  <c r="S39" i="35"/>
  <c r="R39" i="35"/>
  <c r="Q39" i="35"/>
  <c r="P39" i="35"/>
  <c r="L39" i="35"/>
  <c r="K39" i="35"/>
  <c r="I39" i="35"/>
  <c r="H39" i="35"/>
  <c r="G39" i="35"/>
  <c r="E39" i="35"/>
  <c r="AW38" i="35"/>
  <c r="AX38" i="35"/>
  <c r="AY38" i="35"/>
  <c r="AW37" i="35"/>
  <c r="AX37" i="35"/>
  <c r="AY37" i="35"/>
  <c r="AC36" i="35"/>
  <c r="AB36" i="35"/>
  <c r="AA36" i="35"/>
  <c r="Z36" i="35"/>
  <c r="Y36" i="35"/>
  <c r="X36" i="35"/>
  <c r="W36" i="35"/>
  <c r="V36" i="35"/>
  <c r="U36" i="35"/>
  <c r="T36" i="35"/>
  <c r="S36" i="35"/>
  <c r="R36" i="35"/>
  <c r="Q36" i="35"/>
  <c r="P36" i="35"/>
  <c r="L36" i="35"/>
  <c r="K36" i="35"/>
  <c r="I36" i="35"/>
  <c r="H36" i="35"/>
  <c r="G36" i="35"/>
  <c r="E36" i="35"/>
  <c r="AW35" i="35"/>
  <c r="AX35" i="35"/>
  <c r="AY35" i="35"/>
  <c r="AW34" i="35"/>
  <c r="AX34" i="35"/>
  <c r="AY34" i="35"/>
  <c r="AC33" i="35"/>
  <c r="AB33" i="35"/>
  <c r="AA33" i="35"/>
  <c r="Z33" i="35"/>
  <c r="Y33" i="35"/>
  <c r="X33" i="35"/>
  <c r="W33" i="35"/>
  <c r="V33" i="35"/>
  <c r="U33" i="35"/>
  <c r="T33" i="35"/>
  <c r="S33" i="35"/>
  <c r="R33" i="35"/>
  <c r="Q33" i="35"/>
  <c r="P33" i="35"/>
  <c r="L33" i="35"/>
  <c r="K33" i="35"/>
  <c r="I33" i="35"/>
  <c r="H33" i="35"/>
  <c r="G33" i="35"/>
  <c r="E33" i="35"/>
  <c r="AW32" i="35"/>
  <c r="AX32" i="35"/>
  <c r="AY32" i="35"/>
  <c r="AW31" i="35"/>
  <c r="AX31" i="35"/>
  <c r="AY31" i="35"/>
  <c r="AC30" i="35"/>
  <c r="AB30" i="35"/>
  <c r="AA30" i="35"/>
  <c r="Z30" i="35"/>
  <c r="Y30" i="35"/>
  <c r="X30" i="35"/>
  <c r="W30" i="35"/>
  <c r="V30" i="35"/>
  <c r="U30" i="35"/>
  <c r="T30" i="35"/>
  <c r="S30" i="35"/>
  <c r="R30" i="35"/>
  <c r="Q30" i="35"/>
  <c r="P30" i="35"/>
  <c r="L30" i="35"/>
  <c r="K30" i="35"/>
  <c r="I30" i="35"/>
  <c r="H30" i="35"/>
  <c r="G30" i="35"/>
  <c r="E30" i="35"/>
  <c r="AW29" i="35"/>
  <c r="AX29" i="35"/>
  <c r="AY29" i="35"/>
  <c r="AW24" i="35"/>
  <c r="AX24" i="35"/>
  <c r="AY24" i="35"/>
  <c r="AC23" i="35"/>
  <c r="AB23" i="35"/>
  <c r="AA23" i="35"/>
  <c r="Z23" i="35"/>
  <c r="Y23" i="35"/>
  <c r="X23" i="35"/>
  <c r="W23" i="35"/>
  <c r="V23" i="35"/>
  <c r="U23" i="35"/>
  <c r="T23" i="35"/>
  <c r="S23" i="35"/>
  <c r="R23" i="35"/>
  <c r="Q23" i="35"/>
  <c r="P23" i="35"/>
  <c r="L23" i="35"/>
  <c r="K23" i="35"/>
  <c r="I23" i="35"/>
  <c r="G23" i="35"/>
  <c r="E23" i="35"/>
  <c r="AW22" i="35"/>
  <c r="AX22" i="35"/>
  <c r="AY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N8" i="35"/>
  <c r="N64" i="35"/>
  <c r="G10" i="56"/>
  <c r="I10" i="56"/>
  <c r="L8" i="35"/>
  <c r="K8" i="35"/>
  <c r="I8" i="35"/>
  <c r="G8" i="35"/>
  <c r="E8" i="35"/>
  <c r="I82" i="23"/>
  <c r="J233" i="55"/>
  <c r="P233" i="55"/>
  <c r="J574" i="55"/>
  <c r="P574" i="55"/>
  <c r="J548" i="55"/>
  <c r="P548" i="55"/>
  <c r="E63" i="33"/>
  <c r="D14" i="8"/>
  <c r="D16" i="34"/>
  <c r="G9" i="56"/>
  <c r="I9" i="56"/>
  <c r="AY74" i="45"/>
  <c r="H4" i="45"/>
  <c r="AX78" i="45"/>
  <c r="AX79" i="45"/>
  <c r="AY66" i="47"/>
  <c r="H4" i="47"/>
  <c r="AX70" i="47"/>
  <c r="AX71" i="47"/>
  <c r="Q63" i="33"/>
  <c r="J82" i="23"/>
  <c r="I81" i="23"/>
  <c r="AA63" i="33"/>
  <c r="Y63" i="33"/>
  <c r="AC63" i="33"/>
  <c r="AW44" i="33"/>
  <c r="AX44" i="33"/>
  <c r="AY44" i="33"/>
  <c r="AW56" i="33"/>
  <c r="AX56" i="33"/>
  <c r="AY56" i="33"/>
  <c r="W115" i="25"/>
  <c r="AW108" i="25"/>
  <c r="AX108" i="25"/>
  <c r="AY108" i="25"/>
  <c r="S63" i="33"/>
  <c r="H13" i="34"/>
  <c r="W63" i="33"/>
  <c r="AW32" i="33"/>
  <c r="AX32" i="33"/>
  <c r="AY32" i="33"/>
  <c r="S115" i="25"/>
  <c r="AA115" i="25"/>
  <c r="U63" i="33"/>
  <c r="X63" i="33"/>
  <c r="AW21" i="25"/>
  <c r="AX21" i="25"/>
  <c r="AY21" i="25"/>
  <c r="AW60" i="25"/>
  <c r="AX60" i="25"/>
  <c r="AY60" i="25"/>
  <c r="AW96" i="25"/>
  <c r="AX96" i="25"/>
  <c r="AY96" i="25"/>
  <c r="S102" i="23"/>
  <c r="W102" i="23"/>
  <c r="L12" i="34"/>
  <c r="AA102" i="23"/>
  <c r="S64" i="35"/>
  <c r="W64" i="35"/>
  <c r="AA64" i="35"/>
  <c r="F23" i="35"/>
  <c r="F8" i="35"/>
  <c r="AW42" i="35"/>
  <c r="AX42" i="35"/>
  <c r="AY42" i="35"/>
  <c r="K64" i="35"/>
  <c r="Q64" i="35"/>
  <c r="U64" i="35"/>
  <c r="Y64" i="35"/>
  <c r="AC64" i="35"/>
  <c r="I64" i="35"/>
  <c r="I18" i="8"/>
  <c r="AW30" i="35"/>
  <c r="AX30" i="35"/>
  <c r="AY30" i="35"/>
  <c r="AW36" i="35"/>
  <c r="AX36" i="35"/>
  <c r="AY36" i="35"/>
  <c r="AW48" i="35"/>
  <c r="AX48" i="35"/>
  <c r="AY48" i="35"/>
  <c r="G64" i="35"/>
  <c r="F18" i="8"/>
  <c r="L64" i="35"/>
  <c r="V64" i="35"/>
  <c r="Z64" i="35"/>
  <c r="R64" i="35"/>
  <c r="AW54" i="35"/>
  <c r="AX54" i="35"/>
  <c r="AY54" i="35"/>
  <c r="AW57" i="35"/>
  <c r="AX57" i="35"/>
  <c r="AY57" i="35"/>
  <c r="I93" i="26"/>
  <c r="I17" i="8"/>
  <c r="F64" i="26"/>
  <c r="U93" i="26"/>
  <c r="AC93" i="26"/>
  <c r="T93" i="26"/>
  <c r="X93" i="26"/>
  <c r="F47" i="26"/>
  <c r="F73" i="26"/>
  <c r="E93" i="26"/>
  <c r="L93" i="26"/>
  <c r="R93" i="26"/>
  <c r="V93" i="26"/>
  <c r="K16" i="34"/>
  <c r="Z93" i="26"/>
  <c r="AV93" i="26"/>
  <c r="F42" i="26"/>
  <c r="F70" i="26"/>
  <c r="Q93" i="26"/>
  <c r="Y93" i="26"/>
  <c r="AB93" i="26"/>
  <c r="G93" i="26"/>
  <c r="F17" i="8"/>
  <c r="AA93" i="26"/>
  <c r="AW26" i="26"/>
  <c r="AX26" i="26"/>
  <c r="AY26" i="26"/>
  <c r="AW70" i="26"/>
  <c r="AX70" i="26"/>
  <c r="AY70" i="26"/>
  <c r="AW80" i="26"/>
  <c r="AX80" i="26"/>
  <c r="AY80" i="26"/>
  <c r="AW86" i="26"/>
  <c r="AX86" i="26"/>
  <c r="AY86" i="26"/>
  <c r="AW8" i="26"/>
  <c r="AX8" i="26"/>
  <c r="AY8" i="26"/>
  <c r="S93" i="26"/>
  <c r="H16" i="34"/>
  <c r="W93" i="26"/>
  <c r="AW42" i="26"/>
  <c r="AX42" i="26"/>
  <c r="AY42" i="26"/>
  <c r="AW54" i="26"/>
  <c r="AX54" i="26"/>
  <c r="AY54" i="26"/>
  <c r="F8" i="26"/>
  <c r="AW78" i="25"/>
  <c r="AX78" i="25"/>
  <c r="AY78" i="25"/>
  <c r="Q115" i="25"/>
  <c r="U115" i="25"/>
  <c r="Y115" i="25"/>
  <c r="AC115" i="25"/>
  <c r="AW42" i="25"/>
  <c r="AX42" i="25"/>
  <c r="AY42" i="25"/>
  <c r="E115" i="25"/>
  <c r="D16" i="8"/>
  <c r="L115" i="25"/>
  <c r="M16" i="8"/>
  <c r="X115" i="25"/>
  <c r="I115" i="25"/>
  <c r="I16" i="8"/>
  <c r="F8" i="25"/>
  <c r="R115" i="25"/>
  <c r="Z115" i="25"/>
  <c r="V115" i="25"/>
  <c r="F21" i="25"/>
  <c r="F32" i="25"/>
  <c r="F42" i="25"/>
  <c r="F51" i="25"/>
  <c r="F60" i="25"/>
  <c r="F69" i="25"/>
  <c r="F78" i="25"/>
  <c r="F87" i="25"/>
  <c r="F96" i="25"/>
  <c r="F105" i="25"/>
  <c r="AW8" i="25"/>
  <c r="AX8" i="25"/>
  <c r="AY8" i="25"/>
  <c r="T115" i="25"/>
  <c r="I15" i="34"/>
  <c r="AB115" i="25"/>
  <c r="L70" i="24"/>
  <c r="M15" i="8"/>
  <c r="R70" i="24"/>
  <c r="Z70" i="24"/>
  <c r="F33" i="24"/>
  <c r="V70" i="24"/>
  <c r="F38" i="24"/>
  <c r="T70" i="24"/>
  <c r="X70" i="24"/>
  <c r="AB70" i="24"/>
  <c r="AW33" i="24"/>
  <c r="AX33" i="24"/>
  <c r="AY33" i="24"/>
  <c r="AW60" i="24"/>
  <c r="AX60" i="24"/>
  <c r="AY60" i="24"/>
  <c r="F8" i="24"/>
  <c r="F24" i="24"/>
  <c r="AW8" i="24"/>
  <c r="AX8" i="24"/>
  <c r="AY8" i="24"/>
  <c r="AW48" i="24"/>
  <c r="AX48" i="24"/>
  <c r="AY48" i="24"/>
  <c r="K70" i="24"/>
  <c r="K15" i="8"/>
  <c r="Q70" i="24"/>
  <c r="F14" i="34"/>
  <c r="U70" i="24"/>
  <c r="Y70" i="24"/>
  <c r="AC70" i="24"/>
  <c r="AW42" i="24"/>
  <c r="AX42" i="24"/>
  <c r="AY42" i="24"/>
  <c r="AW66" i="24"/>
  <c r="AX66" i="24"/>
  <c r="AY66" i="24"/>
  <c r="S70" i="24"/>
  <c r="W70" i="24"/>
  <c r="AA70" i="24"/>
  <c r="AW54" i="24"/>
  <c r="AX54" i="24"/>
  <c r="AY54" i="24"/>
  <c r="AW17" i="33"/>
  <c r="AX17" i="33"/>
  <c r="AY17" i="33"/>
  <c r="AW38" i="33"/>
  <c r="AX38" i="33"/>
  <c r="AY38" i="33"/>
  <c r="AW50" i="33"/>
  <c r="AX50" i="33"/>
  <c r="AY50" i="33"/>
  <c r="L63" i="33"/>
  <c r="M14" i="8"/>
  <c r="I63" i="33"/>
  <c r="I14" i="8"/>
  <c r="F8" i="33"/>
  <c r="R63" i="33"/>
  <c r="Z63" i="33"/>
  <c r="V63" i="33"/>
  <c r="K13" i="34"/>
  <c r="F17" i="33"/>
  <c r="F26" i="33"/>
  <c r="F32" i="33"/>
  <c r="AW8" i="33"/>
  <c r="AX8" i="33"/>
  <c r="AY8" i="33"/>
  <c r="T63" i="33"/>
  <c r="AB63" i="33"/>
  <c r="Q13" i="34"/>
  <c r="K79" i="22"/>
  <c r="K12" i="8"/>
  <c r="AW8" i="22"/>
  <c r="AX8" i="22"/>
  <c r="AY8" i="22"/>
  <c r="T79" i="22"/>
  <c r="X79" i="22"/>
  <c r="AB79" i="22"/>
  <c r="L79" i="22"/>
  <c r="M12" i="8"/>
  <c r="T102" i="23"/>
  <c r="I12" i="34"/>
  <c r="AW8" i="23"/>
  <c r="AX8" i="23"/>
  <c r="AY8" i="23"/>
  <c r="AB102" i="23"/>
  <c r="D13" i="8"/>
  <c r="L102" i="23"/>
  <c r="M13" i="8"/>
  <c r="U102" i="23"/>
  <c r="J12" i="34"/>
  <c r="AC102" i="23"/>
  <c r="R102" i="23"/>
  <c r="V102" i="23"/>
  <c r="F26" i="23"/>
  <c r="F40" i="23"/>
  <c r="F46" i="23"/>
  <c r="F53" i="23"/>
  <c r="F70" i="23"/>
  <c r="F77" i="23"/>
  <c r="Q102" i="23"/>
  <c r="F12" i="34"/>
  <c r="Y102" i="23"/>
  <c r="Z102" i="23"/>
  <c r="F8" i="23"/>
  <c r="AW26" i="23"/>
  <c r="AX26" i="23"/>
  <c r="AY26" i="23"/>
  <c r="X102" i="23"/>
  <c r="AW46" i="23"/>
  <c r="AX46" i="23"/>
  <c r="AY46" i="23"/>
  <c r="AW70" i="23"/>
  <c r="AX70" i="23"/>
  <c r="AY70" i="23"/>
  <c r="AW83" i="23"/>
  <c r="AX83" i="23"/>
  <c r="AY83" i="23"/>
  <c r="AW89" i="23"/>
  <c r="AX89" i="23"/>
  <c r="AY89" i="23"/>
  <c r="AW95" i="23"/>
  <c r="AX95" i="23"/>
  <c r="AY95" i="23"/>
  <c r="F63" i="22"/>
  <c r="F51" i="22"/>
  <c r="F31" i="22"/>
  <c r="S79" i="22"/>
  <c r="W79" i="22"/>
  <c r="AA79" i="22"/>
  <c r="AW36" i="22"/>
  <c r="AX36" i="22"/>
  <c r="AY36" i="22"/>
  <c r="AW55" i="22"/>
  <c r="AX55" i="22"/>
  <c r="AY55" i="22"/>
  <c r="AW69" i="22"/>
  <c r="AX69" i="22"/>
  <c r="AY69" i="22"/>
  <c r="Q79" i="22"/>
  <c r="U79" i="22"/>
  <c r="Y79" i="22"/>
  <c r="AC79" i="22"/>
  <c r="R11" i="34"/>
  <c r="AW46" i="22"/>
  <c r="AX46" i="22"/>
  <c r="AY46" i="22"/>
  <c r="AW63" i="22"/>
  <c r="AX63" i="22"/>
  <c r="AY63" i="22"/>
  <c r="AW75" i="22"/>
  <c r="AX75" i="22"/>
  <c r="AY75" i="22"/>
  <c r="V97" i="26"/>
  <c r="V98" i="26"/>
  <c r="K93" i="26"/>
  <c r="AW30" i="26"/>
  <c r="AX30" i="26"/>
  <c r="AY30" i="26"/>
  <c r="AW47" i="26"/>
  <c r="AX47" i="26"/>
  <c r="AY47" i="26"/>
  <c r="AW64" i="26"/>
  <c r="AX64" i="26"/>
  <c r="AY64" i="26"/>
  <c r="AW73" i="26"/>
  <c r="AX73" i="26"/>
  <c r="AY73" i="26"/>
  <c r="AW83" i="26"/>
  <c r="AX83" i="26"/>
  <c r="AY83" i="26"/>
  <c r="AW89" i="26"/>
  <c r="AX89" i="26"/>
  <c r="AY89" i="26"/>
  <c r="N97" i="26"/>
  <c r="N98" i="26"/>
  <c r="P93" i="26"/>
  <c r="E16" i="34"/>
  <c r="P115" i="25"/>
  <c r="E15" i="34"/>
  <c r="N119" i="25"/>
  <c r="N120" i="25"/>
  <c r="G115" i="25"/>
  <c r="F16" i="8"/>
  <c r="K115" i="25"/>
  <c r="K16" i="8"/>
  <c r="AW32" i="25"/>
  <c r="AX32" i="25"/>
  <c r="AY32" i="25"/>
  <c r="AW51" i="25"/>
  <c r="AX51" i="25"/>
  <c r="AY51" i="25"/>
  <c r="AW69" i="25"/>
  <c r="AX69" i="25"/>
  <c r="AY69" i="25"/>
  <c r="AW87" i="25"/>
  <c r="AX87" i="25"/>
  <c r="AY87" i="25"/>
  <c r="AW105" i="25"/>
  <c r="AX105" i="25"/>
  <c r="AY105" i="25"/>
  <c r="AW111" i="25"/>
  <c r="AX111" i="25"/>
  <c r="AY111" i="25"/>
  <c r="E70" i="24"/>
  <c r="D15" i="8"/>
  <c r="I70" i="24"/>
  <c r="I15" i="8"/>
  <c r="N74" i="24"/>
  <c r="N75" i="24"/>
  <c r="AW24" i="24"/>
  <c r="AX24" i="24"/>
  <c r="AY24" i="24"/>
  <c r="AW38" i="24"/>
  <c r="AX38" i="24"/>
  <c r="AY38" i="24"/>
  <c r="AW45" i="24"/>
  <c r="AX45" i="24"/>
  <c r="AY45" i="24"/>
  <c r="AW51" i="24"/>
  <c r="AX51" i="24"/>
  <c r="AY51" i="24"/>
  <c r="AW57" i="24"/>
  <c r="AX57" i="24"/>
  <c r="AY57" i="24"/>
  <c r="AW63" i="24"/>
  <c r="AX63" i="24"/>
  <c r="AY63" i="24"/>
  <c r="P70" i="24"/>
  <c r="E14" i="34"/>
  <c r="G70" i="24"/>
  <c r="F15" i="8"/>
  <c r="S67" i="33"/>
  <c r="S68" i="33"/>
  <c r="N67" i="33"/>
  <c r="N68" i="33"/>
  <c r="P63" i="33"/>
  <c r="E13" i="34"/>
  <c r="G63" i="33"/>
  <c r="F14" i="8"/>
  <c r="K63" i="33"/>
  <c r="K14" i="8"/>
  <c r="AW26" i="33"/>
  <c r="AX26" i="33"/>
  <c r="AY26" i="33"/>
  <c r="AW35" i="33"/>
  <c r="AX35" i="33"/>
  <c r="AY35" i="33"/>
  <c r="AW41" i="33"/>
  <c r="AX41" i="33"/>
  <c r="AY41" i="33"/>
  <c r="AW47" i="33"/>
  <c r="AX47" i="33"/>
  <c r="AY47" i="33"/>
  <c r="AW53" i="33"/>
  <c r="AX53" i="33"/>
  <c r="AY53" i="33"/>
  <c r="AW59" i="33"/>
  <c r="AX59" i="33"/>
  <c r="AY59" i="33"/>
  <c r="P102" i="23"/>
  <c r="E12" i="34"/>
  <c r="N106" i="23"/>
  <c r="N107" i="23"/>
  <c r="G102" i="23"/>
  <c r="F13" i="8"/>
  <c r="K102" i="23"/>
  <c r="K13" i="8"/>
  <c r="AW40" i="23"/>
  <c r="AX40" i="23"/>
  <c r="AY40" i="23"/>
  <c r="AW53" i="23"/>
  <c r="AX53" i="23"/>
  <c r="AY53" i="23"/>
  <c r="AW77" i="23"/>
  <c r="AX77" i="23"/>
  <c r="AY77" i="23"/>
  <c r="AW86" i="23"/>
  <c r="AX86" i="23"/>
  <c r="AY86" i="23"/>
  <c r="AW92" i="23"/>
  <c r="AX92" i="23"/>
  <c r="AY92" i="23"/>
  <c r="AW98" i="23"/>
  <c r="AX98" i="23"/>
  <c r="AY98" i="23"/>
  <c r="V79" i="22"/>
  <c r="K11" i="34"/>
  <c r="E79" i="22"/>
  <c r="D12" i="8"/>
  <c r="I79" i="22"/>
  <c r="I12" i="8"/>
  <c r="N83" i="22"/>
  <c r="N84" i="22"/>
  <c r="AW31" i="22"/>
  <c r="AX31" i="22"/>
  <c r="AY31" i="22"/>
  <c r="AW41" i="22"/>
  <c r="AX41" i="22"/>
  <c r="AY41" i="22"/>
  <c r="AW51" i="22"/>
  <c r="AX51" i="22"/>
  <c r="AY51" i="22"/>
  <c r="AW59" i="22"/>
  <c r="AX59" i="22"/>
  <c r="AY59" i="22"/>
  <c r="AW66" i="22"/>
  <c r="AX66" i="22"/>
  <c r="AY66" i="22"/>
  <c r="AW72" i="22"/>
  <c r="AX72" i="22"/>
  <c r="AY72" i="22"/>
  <c r="P79" i="22"/>
  <c r="E11" i="34"/>
  <c r="G79" i="22"/>
  <c r="F12" i="8"/>
  <c r="R79" i="22"/>
  <c r="G11" i="34"/>
  <c r="Z79" i="22"/>
  <c r="O11" i="34"/>
  <c r="E64" i="35"/>
  <c r="N68" i="35"/>
  <c r="AW23" i="35"/>
  <c r="AX23" i="35"/>
  <c r="AY23" i="35"/>
  <c r="AW33" i="35"/>
  <c r="AX33" i="35"/>
  <c r="AY33" i="35"/>
  <c r="AW39" i="35"/>
  <c r="AX39" i="35"/>
  <c r="AY39" i="35"/>
  <c r="AW45" i="35"/>
  <c r="AX45" i="35"/>
  <c r="AY45" i="35"/>
  <c r="AW51" i="35"/>
  <c r="AX51" i="35"/>
  <c r="AY51" i="35"/>
  <c r="AW8" i="35"/>
  <c r="AX8" i="35"/>
  <c r="AY8" i="35"/>
  <c r="P64" i="35"/>
  <c r="E17" i="34"/>
  <c r="T64" i="35"/>
  <c r="I17" i="34"/>
  <c r="X64" i="35"/>
  <c r="M17" i="34"/>
  <c r="AB64" i="35"/>
  <c r="Q17" i="34"/>
  <c r="AW60" i="35"/>
  <c r="AX60" i="35"/>
  <c r="AY60" i="35"/>
  <c r="S74" i="24"/>
  <c r="S75" i="24"/>
  <c r="H14" i="34"/>
  <c r="T74" i="24"/>
  <c r="T75" i="24"/>
  <c r="I14" i="34"/>
  <c r="Z97" i="26"/>
  <c r="Z98" i="26"/>
  <c r="O16" i="34"/>
  <c r="AC68" i="35"/>
  <c r="AC69" i="35"/>
  <c r="R17" i="34"/>
  <c r="Z67" i="33"/>
  <c r="Z68" i="33"/>
  <c r="O13" i="34"/>
  <c r="U74" i="24"/>
  <c r="U75" i="24"/>
  <c r="J14" i="34"/>
  <c r="R74" i="24"/>
  <c r="R75" i="24"/>
  <c r="G14" i="34"/>
  <c r="Z119" i="25"/>
  <c r="Z120" i="25"/>
  <c r="O15" i="34"/>
  <c r="AC119" i="25"/>
  <c r="AC120" i="25"/>
  <c r="R15" i="34"/>
  <c r="W97" i="26"/>
  <c r="L16" i="34"/>
  <c r="AC97" i="26"/>
  <c r="AC98" i="26"/>
  <c r="R16" i="34"/>
  <c r="W68" i="35"/>
  <c r="W69" i="35"/>
  <c r="L17" i="34"/>
  <c r="S106" i="23"/>
  <c r="S107" i="23"/>
  <c r="H12" i="34"/>
  <c r="X67" i="33"/>
  <c r="X68" i="33"/>
  <c r="M13" i="34"/>
  <c r="W119" i="25"/>
  <c r="W120" i="25"/>
  <c r="L15" i="34"/>
  <c r="Y67" i="33"/>
  <c r="Y68" i="33"/>
  <c r="N13" i="34"/>
  <c r="Q67" i="33"/>
  <c r="Q68" i="33"/>
  <c r="F13" i="34"/>
  <c r="Z74" i="24"/>
  <c r="Z75" i="24"/>
  <c r="O14" i="34"/>
  <c r="AA97" i="26"/>
  <c r="AA98" i="26"/>
  <c r="P16" i="34"/>
  <c r="S119" i="25"/>
  <c r="S120" i="25"/>
  <c r="H15" i="34"/>
  <c r="T67" i="33"/>
  <c r="T68" i="33"/>
  <c r="I13" i="34"/>
  <c r="R67" i="33"/>
  <c r="R68" i="33"/>
  <c r="G13" i="34"/>
  <c r="AA74" i="24"/>
  <c r="AA75" i="24"/>
  <c r="P14" i="34"/>
  <c r="AB74" i="24"/>
  <c r="AB75" i="24"/>
  <c r="Q14" i="34"/>
  <c r="V74" i="24"/>
  <c r="V75" i="24"/>
  <c r="K14" i="34"/>
  <c r="R119" i="25"/>
  <c r="R120" i="25"/>
  <c r="G15" i="34"/>
  <c r="Y119" i="25"/>
  <c r="Y120" i="25"/>
  <c r="N15" i="34"/>
  <c r="AB97" i="26"/>
  <c r="AB98" i="26"/>
  <c r="Q16" i="34"/>
  <c r="R97" i="26"/>
  <c r="R98" i="26"/>
  <c r="G16" i="34"/>
  <c r="U97" i="26"/>
  <c r="J16" i="34"/>
  <c r="U68" i="35"/>
  <c r="U69" i="35"/>
  <c r="J17" i="34"/>
  <c r="S68" i="35"/>
  <c r="S69" i="35"/>
  <c r="H17" i="34"/>
  <c r="U67" i="33"/>
  <c r="J13" i="34"/>
  <c r="W67" i="33"/>
  <c r="W68" i="33"/>
  <c r="L13" i="34"/>
  <c r="AA67" i="33"/>
  <c r="AA68" i="33"/>
  <c r="P13" i="34"/>
  <c r="Y74" i="24"/>
  <c r="N14" i="34"/>
  <c r="V119" i="25"/>
  <c r="K15" i="34"/>
  <c r="Q119" i="25"/>
  <c r="F15" i="34"/>
  <c r="Q97" i="26"/>
  <c r="F16" i="34"/>
  <c r="T97" i="26"/>
  <c r="T98" i="26"/>
  <c r="I16" i="34"/>
  <c r="AC67" i="33"/>
  <c r="AC68" i="33"/>
  <c r="R13" i="34"/>
  <c r="R106" i="23"/>
  <c r="R107" i="23"/>
  <c r="G12" i="34"/>
  <c r="W74" i="24"/>
  <c r="W75" i="24"/>
  <c r="L14" i="34"/>
  <c r="AC74" i="24"/>
  <c r="AC75" i="24"/>
  <c r="R14" i="34"/>
  <c r="AB119" i="25"/>
  <c r="AB120" i="25"/>
  <c r="Q15" i="34"/>
  <c r="U119" i="25"/>
  <c r="J15" i="34"/>
  <c r="Y97" i="26"/>
  <c r="Y98" i="26"/>
  <c r="N16" i="34"/>
  <c r="AV97" i="26"/>
  <c r="AV98" i="26"/>
  <c r="AK16" i="34"/>
  <c r="X97" i="26"/>
  <c r="X98" i="26"/>
  <c r="M16" i="34"/>
  <c r="R68" i="35"/>
  <c r="R69" i="35"/>
  <c r="G17" i="34"/>
  <c r="Q68" i="35"/>
  <c r="Q69" i="35"/>
  <c r="F17" i="34"/>
  <c r="AA119" i="25"/>
  <c r="AA120" i="25"/>
  <c r="P15" i="34"/>
  <c r="Z68" i="35"/>
  <c r="Z69" i="35"/>
  <c r="O17" i="34"/>
  <c r="AA68" i="35"/>
  <c r="AA69" i="35"/>
  <c r="P17" i="34"/>
  <c r="Y68" i="35"/>
  <c r="Y69" i="35"/>
  <c r="N17" i="34"/>
  <c r="Y106" i="23"/>
  <c r="Y107" i="23"/>
  <c r="N12" i="34"/>
  <c r="AA106" i="23"/>
  <c r="AA107" i="23"/>
  <c r="P12" i="34"/>
  <c r="AC106" i="23"/>
  <c r="AC107" i="23"/>
  <c r="R12" i="34"/>
  <c r="AB106" i="23"/>
  <c r="AB107" i="23"/>
  <c r="Q12" i="34"/>
  <c r="Z106" i="23"/>
  <c r="Z107" i="23"/>
  <c r="O12" i="34"/>
  <c r="X106" i="23"/>
  <c r="X107" i="23"/>
  <c r="M12" i="34"/>
  <c r="W83" i="22"/>
  <c r="W84" i="22"/>
  <c r="L11" i="34"/>
  <c r="AB83" i="22"/>
  <c r="AB84" i="22"/>
  <c r="Q11" i="34"/>
  <c r="Y83" i="22"/>
  <c r="Y84" i="22"/>
  <c r="N11" i="34"/>
  <c r="S83" i="22"/>
  <c r="S84" i="22"/>
  <c r="H11" i="34"/>
  <c r="U83" i="22"/>
  <c r="U84" i="22"/>
  <c r="J11" i="34"/>
  <c r="T83" i="22"/>
  <c r="T84" i="22"/>
  <c r="I11" i="34"/>
  <c r="Q83" i="22"/>
  <c r="Q84" i="22"/>
  <c r="F11" i="34"/>
  <c r="AA83" i="22"/>
  <c r="AA84" i="22"/>
  <c r="P11" i="34"/>
  <c r="V106" i="23"/>
  <c r="V107" i="23"/>
  <c r="K12" i="34"/>
  <c r="V68" i="35"/>
  <c r="V69" i="35"/>
  <c r="K17" i="34"/>
  <c r="T106" i="23"/>
  <c r="T107" i="23"/>
  <c r="U106" i="23"/>
  <c r="U107" i="23"/>
  <c r="X83" i="22"/>
  <c r="X84" i="22"/>
  <c r="M11" i="34"/>
  <c r="W106" i="23"/>
  <c r="W107" i="23"/>
  <c r="V67" i="33"/>
  <c r="V68" i="33"/>
  <c r="X74" i="24"/>
  <c r="X75" i="24"/>
  <c r="M14" i="34"/>
  <c r="X119" i="25"/>
  <c r="X120" i="25"/>
  <c r="M15" i="34"/>
  <c r="I80" i="23"/>
  <c r="J81" i="23"/>
  <c r="U68" i="33"/>
  <c r="U120" i="25"/>
  <c r="K18" i="8"/>
  <c r="M18" i="8"/>
  <c r="H3" i="35"/>
  <c r="D18" i="8"/>
  <c r="F64" i="35"/>
  <c r="H3" i="26"/>
  <c r="F93" i="26"/>
  <c r="U98" i="26"/>
  <c r="D17" i="8"/>
  <c r="Q98" i="26"/>
  <c r="S97" i="26"/>
  <c r="S98" i="26"/>
  <c r="W98" i="26"/>
  <c r="M17" i="8"/>
  <c r="K17" i="8"/>
  <c r="J93" i="26"/>
  <c r="Q120" i="25"/>
  <c r="V120" i="25"/>
  <c r="F115" i="25"/>
  <c r="T119" i="25"/>
  <c r="T120" i="25"/>
  <c r="Y75" i="24"/>
  <c r="F70" i="24"/>
  <c r="Q74" i="24"/>
  <c r="Q75" i="24"/>
  <c r="F63" i="33"/>
  <c r="AB67" i="33"/>
  <c r="AB68" i="33"/>
  <c r="AC83" i="22"/>
  <c r="AC84" i="22"/>
  <c r="F102" i="23"/>
  <c r="Q106" i="23"/>
  <c r="Q107" i="23"/>
  <c r="F79" i="22"/>
  <c r="AW93" i="26"/>
  <c r="P97" i="26"/>
  <c r="P98" i="26"/>
  <c r="H3" i="25"/>
  <c r="AW115" i="25"/>
  <c r="P119" i="25"/>
  <c r="P120" i="25"/>
  <c r="H3" i="24"/>
  <c r="AW70" i="24"/>
  <c r="P74" i="24"/>
  <c r="P75" i="24"/>
  <c r="H3" i="33"/>
  <c r="AW63" i="33"/>
  <c r="P67" i="33"/>
  <c r="P68" i="33"/>
  <c r="H3" i="23"/>
  <c r="AW102" i="23"/>
  <c r="P106" i="23"/>
  <c r="P107" i="23"/>
  <c r="V83" i="22"/>
  <c r="V84" i="22"/>
  <c r="Z83" i="22"/>
  <c r="Z84" i="22"/>
  <c r="AW79" i="22"/>
  <c r="P83" i="22"/>
  <c r="P84" i="22"/>
  <c r="R83" i="22"/>
  <c r="R84" i="22"/>
  <c r="H3" i="22"/>
  <c r="AW64" i="35"/>
  <c r="P68" i="35"/>
  <c r="P69" i="35"/>
  <c r="AB68" i="35"/>
  <c r="AB69" i="35"/>
  <c r="X68" i="35"/>
  <c r="X69" i="35"/>
  <c r="T68" i="35"/>
  <c r="T69" i="35"/>
  <c r="J80" i="23"/>
  <c r="I79" i="23"/>
  <c r="AW97" i="26"/>
  <c r="AW98" i="26"/>
  <c r="AX93" i="26"/>
  <c r="AW119" i="25"/>
  <c r="AW120" i="25"/>
  <c r="AX115" i="25"/>
  <c r="AW74" i="24"/>
  <c r="AW75" i="24"/>
  <c r="AX70" i="24"/>
  <c r="AW67" i="33"/>
  <c r="AW68" i="33"/>
  <c r="AX63" i="33"/>
  <c r="AW106" i="23"/>
  <c r="AW107" i="23"/>
  <c r="AX102" i="23"/>
  <c r="AW83" i="22"/>
  <c r="AW84" i="22"/>
  <c r="AX79" i="22"/>
  <c r="AW68" i="35"/>
  <c r="AW69" i="35"/>
  <c r="AX64" i="35"/>
  <c r="I78" i="23"/>
  <c r="J79" i="23"/>
  <c r="AX97" i="26"/>
  <c r="AX98" i="26"/>
  <c r="AY93" i="26"/>
  <c r="H4" i="26"/>
  <c r="AX119" i="25"/>
  <c r="AX120" i="25"/>
  <c r="AY115" i="25"/>
  <c r="H4" i="25"/>
  <c r="AX74" i="24"/>
  <c r="AX75" i="24"/>
  <c r="AY70" i="24"/>
  <c r="H4" i="24"/>
  <c r="AX67" i="33"/>
  <c r="AX68" i="33"/>
  <c r="AY63" i="33"/>
  <c r="H4" i="33"/>
  <c r="AX106" i="23"/>
  <c r="AX107" i="23"/>
  <c r="AY102" i="23"/>
  <c r="H4" i="23"/>
  <c r="AX83" i="22"/>
  <c r="AX84" i="22"/>
  <c r="AY79" i="22"/>
  <c r="H4" i="22"/>
  <c r="AX68" i="35"/>
  <c r="AX69" i="35"/>
  <c r="AY64" i="35"/>
  <c r="H4" i="35"/>
  <c r="J78" i="23"/>
  <c r="J77" i="23"/>
  <c r="J102" i="23"/>
  <c r="I77" i="23"/>
  <c r="I102" i="23"/>
  <c r="I13" i="8"/>
  <c r="F8" i="9"/>
  <c r="F67" i="9"/>
  <c r="H12" i="9"/>
  <c r="H13" i="9"/>
  <c r="H14" i="9"/>
  <c r="H15" i="9"/>
  <c r="H16" i="9"/>
  <c r="H17" i="9"/>
  <c r="H18" i="9"/>
  <c r="H19" i="9"/>
  <c r="H20" i="9"/>
  <c r="H21" i="9"/>
  <c r="H22" i="9"/>
  <c r="H23" i="9"/>
  <c r="H10" i="9"/>
  <c r="N8" i="9"/>
  <c r="N67" i="9"/>
  <c r="N71" i="9"/>
  <c r="A16" i="34"/>
  <c r="AA60" i="9"/>
  <c r="Z60" i="9"/>
  <c r="AA57" i="9"/>
  <c r="Z57" i="9"/>
  <c r="AA54" i="9"/>
  <c r="Z54" i="9"/>
  <c r="AA51" i="9"/>
  <c r="Z51" i="9"/>
  <c r="AA48" i="9"/>
  <c r="Z48" i="9"/>
  <c r="AA45" i="9"/>
  <c r="Z45" i="9"/>
  <c r="AA42" i="9"/>
  <c r="Z42" i="9"/>
  <c r="AA39" i="9"/>
  <c r="Z39" i="9"/>
  <c r="AA36" i="9"/>
  <c r="Z36" i="9"/>
  <c r="AA33" i="9"/>
  <c r="Z33" i="9"/>
  <c r="AA29" i="9"/>
  <c r="Z29" i="9"/>
  <c r="AA25" i="9"/>
  <c r="Z25" i="9"/>
  <c r="AB60" i="9"/>
  <c r="AB57" i="9"/>
  <c r="AB54" i="9"/>
  <c r="AB51" i="9"/>
  <c r="AB48" i="9"/>
  <c r="AB45" i="9"/>
  <c r="AB42" i="9"/>
  <c r="AB39" i="9"/>
  <c r="AB36" i="9"/>
  <c r="AB33" i="9"/>
  <c r="AB29" i="9"/>
  <c r="AB25" i="9"/>
  <c r="AC60" i="9"/>
  <c r="AC57" i="9"/>
  <c r="AC54" i="9"/>
  <c r="AC51" i="9"/>
  <c r="AC48" i="9"/>
  <c r="AC45" i="9"/>
  <c r="AC42" i="9"/>
  <c r="AC39" i="9"/>
  <c r="AC36" i="9"/>
  <c r="AC33" i="9"/>
  <c r="AC29" i="9"/>
  <c r="AC25" i="9"/>
  <c r="Y60" i="9"/>
  <c r="Y57" i="9"/>
  <c r="Y54" i="9"/>
  <c r="Y51" i="9"/>
  <c r="Y48" i="9"/>
  <c r="Y45" i="9"/>
  <c r="Y42" i="9"/>
  <c r="Y39" i="9"/>
  <c r="Y36" i="9"/>
  <c r="Y33" i="9"/>
  <c r="Y29" i="9"/>
  <c r="Y25" i="9"/>
  <c r="R25" i="9"/>
  <c r="S25" i="9"/>
  <c r="T25" i="9"/>
  <c r="U25" i="9"/>
  <c r="V25" i="9"/>
  <c r="W25" i="9"/>
  <c r="X25" i="9"/>
  <c r="R29" i="9"/>
  <c r="S29" i="9"/>
  <c r="T29" i="9"/>
  <c r="U29" i="9"/>
  <c r="V29" i="9"/>
  <c r="W29" i="9"/>
  <c r="X29" i="9"/>
  <c r="R33" i="9"/>
  <c r="S33" i="9"/>
  <c r="T33" i="9"/>
  <c r="U33" i="9"/>
  <c r="V33" i="9"/>
  <c r="W33" i="9"/>
  <c r="X33" i="9"/>
  <c r="R36" i="9"/>
  <c r="S36" i="9"/>
  <c r="T36" i="9"/>
  <c r="U36" i="9"/>
  <c r="V36" i="9"/>
  <c r="W36" i="9"/>
  <c r="X36" i="9"/>
  <c r="R39" i="9"/>
  <c r="S39" i="9"/>
  <c r="T39" i="9"/>
  <c r="U39" i="9"/>
  <c r="V39" i="9"/>
  <c r="W39" i="9"/>
  <c r="X39" i="9"/>
  <c r="R42" i="9"/>
  <c r="S42" i="9"/>
  <c r="T42" i="9"/>
  <c r="U42" i="9"/>
  <c r="V42" i="9"/>
  <c r="W42" i="9"/>
  <c r="X42" i="9"/>
  <c r="R45" i="9"/>
  <c r="S45" i="9"/>
  <c r="T45" i="9"/>
  <c r="U45" i="9"/>
  <c r="V45" i="9"/>
  <c r="W45" i="9"/>
  <c r="X45" i="9"/>
  <c r="R48" i="9"/>
  <c r="S48" i="9"/>
  <c r="T48" i="9"/>
  <c r="U48" i="9"/>
  <c r="V48" i="9"/>
  <c r="W48" i="9"/>
  <c r="X48" i="9"/>
  <c r="R51" i="9"/>
  <c r="S51" i="9"/>
  <c r="T51" i="9"/>
  <c r="U51" i="9"/>
  <c r="V51" i="9"/>
  <c r="W51" i="9"/>
  <c r="X51" i="9"/>
  <c r="R54" i="9"/>
  <c r="S54" i="9"/>
  <c r="T54" i="9"/>
  <c r="U54" i="9"/>
  <c r="V54" i="9"/>
  <c r="W54" i="9"/>
  <c r="X54" i="9"/>
  <c r="R57" i="9"/>
  <c r="S57" i="9"/>
  <c r="T57" i="9"/>
  <c r="U57" i="9"/>
  <c r="V57" i="9"/>
  <c r="W57" i="9"/>
  <c r="X57" i="9"/>
  <c r="R60" i="9"/>
  <c r="S60" i="9"/>
  <c r="T60" i="9"/>
  <c r="U60" i="9"/>
  <c r="V60" i="9"/>
  <c r="W60" i="9"/>
  <c r="X60" i="9"/>
  <c r="Q25" i="9"/>
  <c r="Q29" i="9"/>
  <c r="Q33" i="9"/>
  <c r="Q36" i="9"/>
  <c r="Q39" i="9"/>
  <c r="Q42" i="9"/>
  <c r="Q45" i="9"/>
  <c r="Q48" i="9"/>
  <c r="Q51" i="9"/>
  <c r="Q54" i="9"/>
  <c r="Q57" i="9"/>
  <c r="Q60" i="9"/>
  <c r="AW26" i="9"/>
  <c r="AW28" i="9"/>
  <c r="AW30" i="9"/>
  <c r="AW32" i="9"/>
  <c r="AW34" i="9"/>
  <c r="AW35" i="9"/>
  <c r="AW37" i="9"/>
  <c r="AW38" i="9"/>
  <c r="AW40" i="9"/>
  <c r="AW41" i="9"/>
  <c r="AW43" i="9"/>
  <c r="AW44" i="9"/>
  <c r="AW46" i="9"/>
  <c r="AW47" i="9"/>
  <c r="AW49" i="9"/>
  <c r="AW50" i="9"/>
  <c r="AW52" i="9"/>
  <c r="AW53" i="9"/>
  <c r="AW55" i="9"/>
  <c r="AW56" i="9"/>
  <c r="AW58" i="9"/>
  <c r="AW59" i="9"/>
  <c r="AW61" i="9"/>
  <c r="AW62" i="9"/>
  <c r="AW66" i="9"/>
  <c r="AW16" i="9"/>
  <c r="AW17" i="9"/>
  <c r="AX17" i="9"/>
  <c r="AY17" i="9"/>
  <c r="AW18" i="9"/>
  <c r="AX18" i="9"/>
  <c r="AY18" i="9"/>
  <c r="AW19" i="9"/>
  <c r="AX19" i="9"/>
  <c r="AY19" i="9"/>
  <c r="AW20" i="9"/>
  <c r="AW21" i="9"/>
  <c r="AX21" i="9"/>
  <c r="AY21" i="9"/>
  <c r="AW22" i="9"/>
  <c r="AX22" i="9"/>
  <c r="AY22" i="9"/>
  <c r="G3" i="56"/>
  <c r="I3" i="56"/>
  <c r="N72" i="9"/>
  <c r="AX49" i="9"/>
  <c r="AX37" i="9"/>
  <c r="AX16" i="9"/>
  <c r="AY16" i="9"/>
  <c r="AX53" i="9"/>
  <c r="AX41" i="9"/>
  <c r="AX28" i="9"/>
  <c r="AX58" i="9"/>
  <c r="AX46" i="9"/>
  <c r="AX40" i="9"/>
  <c r="AX34" i="9"/>
  <c r="AX26" i="9"/>
  <c r="AX55" i="9"/>
  <c r="AX43" i="9"/>
  <c r="AX30" i="9"/>
  <c r="AX59" i="9"/>
  <c r="AX47" i="9"/>
  <c r="AX35" i="9"/>
  <c r="AX20" i="9"/>
  <c r="AY20" i="9"/>
  <c r="AX66" i="9"/>
  <c r="AY66" i="9"/>
  <c r="AX52" i="9"/>
  <c r="AX62" i="9"/>
  <c r="AX56" i="9"/>
  <c r="AX50" i="9"/>
  <c r="AX44" i="9"/>
  <c r="AX38" i="9"/>
  <c r="AX32" i="9"/>
  <c r="AX61" i="9"/>
  <c r="AW33" i="9"/>
  <c r="AW45" i="9"/>
  <c r="AX45" i="9"/>
  <c r="AW60" i="9"/>
  <c r="AX60" i="9"/>
  <c r="AW25" i="9"/>
  <c r="AW48" i="9"/>
  <c r="AX48" i="9"/>
  <c r="AW36" i="9"/>
  <c r="AW54" i="9"/>
  <c r="AX54" i="9"/>
  <c r="AW42" i="9"/>
  <c r="AX42" i="9"/>
  <c r="AW39" i="9"/>
  <c r="AW51" i="9"/>
  <c r="AX51" i="9"/>
  <c r="AW29" i="9"/>
  <c r="AX29" i="9"/>
  <c r="AW57" i="9"/>
  <c r="AX57" i="9"/>
  <c r="AX36" i="9"/>
  <c r="AX39" i="9"/>
  <c r="AX33" i="9"/>
  <c r="AX25" i="9"/>
  <c r="AY62" i="9"/>
  <c r="AY59" i="9"/>
  <c r="AY56" i="9"/>
  <c r="AY53" i="9"/>
  <c r="AY50" i="9"/>
  <c r="AY47" i="9"/>
  <c r="AY46" i="9"/>
  <c r="AY44" i="9"/>
  <c r="AY43" i="9"/>
  <c r="AY41" i="9"/>
  <c r="AY38" i="9"/>
  <c r="AY35" i="9"/>
  <c r="AY32" i="9"/>
  <c r="AY26" i="9"/>
  <c r="AY28" i="9"/>
  <c r="AY30" i="9"/>
  <c r="AY37" i="9"/>
  <c r="AY52" i="9"/>
  <c r="AY58" i="9"/>
  <c r="AY34" i="9"/>
  <c r="AY40" i="9"/>
  <c r="AY49" i="9"/>
  <c r="AY55" i="9"/>
  <c r="AY61" i="9"/>
  <c r="AW10" i="9"/>
  <c r="AX10" i="9"/>
  <c r="AW11" i="9"/>
  <c r="AX11" i="9"/>
  <c r="AW12" i="9"/>
  <c r="AX12" i="9"/>
  <c r="AW13" i="9"/>
  <c r="AX13" i="9"/>
  <c r="AW14" i="9"/>
  <c r="AX14" i="9"/>
  <c r="AW15" i="9"/>
  <c r="AX15" i="9"/>
  <c r="AW23" i="9"/>
  <c r="AX23" i="9"/>
  <c r="AW24" i="9"/>
  <c r="AX24" i="9"/>
  <c r="AW9" i="9"/>
  <c r="AX9" i="9"/>
  <c r="AK27" i="34"/>
  <c r="AC8" i="9"/>
  <c r="AB8" i="9"/>
  <c r="AA8" i="9"/>
  <c r="Z8" i="9"/>
  <c r="Y8" i="9"/>
  <c r="R8" i="9"/>
  <c r="S8" i="9"/>
  <c r="T8" i="9"/>
  <c r="U8" i="9"/>
  <c r="V8" i="9"/>
  <c r="W8" i="9"/>
  <c r="X8" i="9"/>
  <c r="Q8" i="9"/>
  <c r="Y67" i="9"/>
  <c r="N10" i="34"/>
  <c r="Y71" i="9"/>
  <c r="AC67" i="9"/>
  <c r="R10" i="34"/>
  <c r="AC71" i="9"/>
  <c r="X67" i="9"/>
  <c r="M10" i="34"/>
  <c r="X71" i="9"/>
  <c r="T67" i="9"/>
  <c r="I10" i="34"/>
  <c r="T71" i="9"/>
  <c r="Z67" i="9"/>
  <c r="O10" i="34"/>
  <c r="Z71" i="9"/>
  <c r="W67" i="9"/>
  <c r="L10" i="34"/>
  <c r="W71" i="9"/>
  <c r="S67" i="9"/>
  <c r="H10" i="34"/>
  <c r="S71" i="9"/>
  <c r="AA71" i="9"/>
  <c r="AA67" i="9"/>
  <c r="P10" i="34"/>
  <c r="R67" i="9"/>
  <c r="G10" i="34"/>
  <c r="R71" i="9"/>
  <c r="AB67" i="9"/>
  <c r="Q10" i="34"/>
  <c r="AB71" i="9"/>
  <c r="V71" i="9"/>
  <c r="V67" i="9"/>
  <c r="K10" i="34"/>
  <c r="U71" i="9"/>
  <c r="U67" i="9"/>
  <c r="J10" i="34"/>
  <c r="Q67" i="9"/>
  <c r="F10" i="34"/>
  <c r="Q71" i="9"/>
  <c r="AE27" i="34"/>
  <c r="S27" i="34"/>
  <c r="Y27" i="34"/>
  <c r="AB27" i="34"/>
  <c r="AY23" i="9"/>
  <c r="AY12" i="9"/>
  <c r="AY14" i="9"/>
  <c r="AY9" i="9"/>
  <c r="AY24" i="9"/>
  <c r="AY11" i="9"/>
  <c r="AY15" i="9"/>
  <c r="AY13" i="9"/>
  <c r="AY10" i="9"/>
  <c r="AW8" i="9"/>
  <c r="R72" i="9"/>
  <c r="G27" i="34"/>
  <c r="W72" i="9"/>
  <c r="L27" i="34"/>
  <c r="AC72" i="9"/>
  <c r="R27" i="34"/>
  <c r="Z72" i="9"/>
  <c r="O27" i="34"/>
  <c r="Y72" i="9"/>
  <c r="N27" i="34"/>
  <c r="T72" i="9"/>
  <c r="I27" i="34"/>
  <c r="S72" i="9"/>
  <c r="H27" i="34"/>
  <c r="U72" i="9"/>
  <c r="J27" i="34"/>
  <c r="AB72" i="9"/>
  <c r="Q27" i="34"/>
  <c r="AA72" i="9"/>
  <c r="P27" i="34"/>
  <c r="X72" i="9"/>
  <c r="V72" i="9"/>
  <c r="K27" i="34"/>
  <c r="AX8" i="9"/>
  <c r="AX71" i="9"/>
  <c r="AW71" i="9"/>
  <c r="AW67" i="9"/>
  <c r="AX67" i="9"/>
  <c r="Q72" i="9"/>
  <c r="F27" i="34"/>
  <c r="AW72" i="9"/>
  <c r="A10" i="34"/>
  <c r="L8" i="9"/>
  <c r="L67" i="9"/>
  <c r="A12" i="34"/>
  <c r="A13" i="34"/>
  <c r="A14" i="34"/>
  <c r="A15" i="34"/>
  <c r="B3" i="34"/>
  <c r="B1" i="34"/>
  <c r="I8" i="9"/>
  <c r="I67" i="9"/>
  <c r="K8" i="9"/>
  <c r="K67" i="9"/>
  <c r="G8" i="9"/>
  <c r="G67" i="9"/>
  <c r="E67" i="9"/>
  <c r="AX72" i="9"/>
  <c r="M27" i="34"/>
  <c r="AY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c r="X34" i="20"/>
  <c r="AB38" i="20"/>
  <c r="V12" i="8"/>
  <c r="H34" i="20"/>
  <c r="L34" i="20"/>
  <c r="AB34" i="20"/>
  <c r="AB34" i="19"/>
  <c r="T34" i="19"/>
  <c r="L38" i="20"/>
  <c r="R12" i="8"/>
  <c r="T38" i="20"/>
  <c r="T12" i="8"/>
  <c r="X34" i="19"/>
  <c r="P34" i="19"/>
  <c r="L34" i="19"/>
  <c r="H34" i="19"/>
  <c r="AB38" i="19"/>
  <c r="V11" i="8"/>
  <c r="V29" i="8"/>
  <c r="H37" i="8"/>
  <c r="T38" i="19"/>
  <c r="T11" i="8"/>
  <c r="T29" i="8"/>
  <c r="F37" i="8"/>
  <c r="L38" i="19"/>
  <c r="R11" i="8"/>
  <c r="R29" i="8"/>
  <c r="D37" i="8"/>
  <c r="A11" i="34"/>
  <c r="AY48" i="9"/>
  <c r="AY60" i="9"/>
  <c r="AY57" i="9"/>
  <c r="AY54" i="9"/>
  <c r="AY51" i="9"/>
  <c r="AY45" i="9"/>
  <c r="I11" i="8"/>
  <c r="I29" i="8"/>
  <c r="D31" i="8"/>
  <c r="K11" i="8"/>
  <c r="K29" i="8"/>
  <c r="F31" i="8"/>
  <c r="M11" i="8"/>
  <c r="M29" i="8"/>
  <c r="H31" i="8"/>
  <c r="D11" i="8"/>
  <c r="AY42" i="9"/>
  <c r="AY39" i="9"/>
  <c r="AY36" i="9"/>
  <c r="AY33" i="9"/>
  <c r="AY29" i="9"/>
  <c r="AY25" i="9"/>
  <c r="H3" i="9"/>
  <c r="F11" i="8"/>
  <c r="F29" i="8"/>
  <c r="AY67" i="9"/>
  <c r="H4" i="9"/>
  <c r="E8" i="43"/>
  <c r="E69" i="43"/>
  <c r="F33" i="8"/>
  <c r="F39" i="8"/>
  <c r="D20" i="8"/>
  <c r="D29" i="8"/>
  <c r="H3" i="43"/>
  <c r="D33" i="8"/>
  <c r="D39" i="8"/>
  <c r="O22" i="45"/>
  <c r="H22" i="45"/>
  <c r="O20" i="43"/>
  <c r="H20" i="43"/>
  <c r="O33" i="47"/>
  <c r="H33" i="47"/>
  <c r="H27" i="47"/>
  <c r="O52" i="23"/>
  <c r="O43" i="45"/>
  <c r="H43" i="45"/>
  <c r="O59" i="52"/>
  <c r="H59" i="52"/>
  <c r="H58" i="52"/>
  <c r="O53" i="9"/>
  <c r="O46" i="47"/>
  <c r="H46" i="47"/>
  <c r="O50" i="25"/>
  <c r="H50" i="25"/>
  <c r="O25" i="46"/>
  <c r="H25" i="46"/>
  <c r="O56" i="9"/>
  <c r="O19" i="46"/>
  <c r="H19" i="46"/>
  <c r="O23" i="44"/>
  <c r="H23" i="44"/>
  <c r="O47" i="52"/>
  <c r="H47" i="52"/>
  <c r="H46" i="52"/>
  <c r="O48" i="45"/>
  <c r="H48" i="45"/>
  <c r="O22" i="35"/>
  <c r="H22" i="35"/>
  <c r="O107" i="25"/>
  <c r="O39" i="23"/>
  <c r="O44" i="52"/>
  <c r="H44" i="52"/>
  <c r="H43" i="52"/>
  <c r="O46" i="26"/>
  <c r="H46" i="26"/>
  <c r="O25" i="26"/>
  <c r="O25" i="23"/>
  <c r="O32" i="9"/>
  <c r="O40" i="22"/>
  <c r="H40" i="22"/>
  <c r="O31" i="45"/>
  <c r="H31" i="45"/>
  <c r="O44" i="9"/>
  <c r="O63" i="26"/>
  <c r="H63" i="26"/>
  <c r="H54" i="26"/>
  <c r="O69" i="26"/>
  <c r="O37" i="45"/>
  <c r="O77" i="25"/>
  <c r="H77" i="25"/>
  <c r="O26" i="47"/>
  <c r="H26" i="47"/>
  <c r="O53" i="52"/>
  <c r="H53" i="52"/>
  <c r="H52" i="52"/>
  <c r="O50" i="9"/>
  <c r="O35" i="52"/>
  <c r="H35" i="52"/>
  <c r="H34" i="52"/>
  <c r="O79" i="26"/>
  <c r="H79" i="26"/>
  <c r="O69" i="23"/>
  <c r="O19" i="47"/>
  <c r="H19" i="47"/>
  <c r="H32" i="9"/>
  <c r="H29" i="9"/>
  <c r="O29" i="9"/>
  <c r="H50" i="9"/>
  <c r="H48" i="9"/>
  <c r="O48" i="9"/>
  <c r="H56" i="9"/>
  <c r="H54" i="9"/>
  <c r="O54" i="9"/>
  <c r="H53" i="9"/>
  <c r="H51" i="9"/>
  <c r="O51" i="9"/>
  <c r="H44" i="9"/>
  <c r="H42" i="9"/>
  <c r="O42" i="9"/>
  <c r="O43" i="47"/>
  <c r="H43" i="47"/>
  <c r="O31" i="46"/>
  <c r="H31" i="46"/>
  <c r="O22" i="46"/>
  <c r="H22" i="46"/>
  <c r="O41" i="26"/>
  <c r="H41" i="26"/>
  <c r="O40" i="47"/>
  <c r="H40" i="47"/>
  <c r="O41" i="25"/>
  <c r="H41" i="25"/>
  <c r="O28" i="46"/>
  <c r="H28" i="46"/>
  <c r="O31" i="25"/>
  <c r="H31" i="25"/>
  <c r="O37" i="47"/>
  <c r="H37" i="47"/>
  <c r="O40" i="44"/>
  <c r="H40" i="44"/>
  <c r="O49" i="47"/>
  <c r="H49" i="47"/>
  <c r="O53" i="26"/>
  <c r="H53" i="26"/>
  <c r="O25" i="35"/>
  <c r="O29" i="35"/>
  <c r="H29" i="35"/>
  <c r="H45" i="44"/>
  <c r="O52" i="44"/>
  <c r="H52" i="44"/>
  <c r="O45" i="45"/>
  <c r="H45" i="45"/>
  <c r="H44" i="45"/>
  <c r="O59" i="25"/>
  <c r="H59" i="25"/>
  <c r="H51" i="25"/>
  <c r="O23" i="45"/>
  <c r="H76" i="25"/>
  <c r="H69" i="25"/>
  <c r="O38" i="52"/>
  <c r="H38" i="52"/>
  <c r="H37" i="52"/>
  <c r="O25" i="43"/>
  <c r="O21" i="43"/>
  <c r="H25" i="44"/>
  <c r="O95" i="25"/>
  <c r="H95" i="25"/>
  <c r="H87" i="25"/>
  <c r="O45" i="23"/>
  <c r="O40" i="23"/>
  <c r="O76" i="23"/>
  <c r="O70" i="23"/>
  <c r="O24" i="9"/>
  <c r="O28" i="9"/>
  <c r="O25" i="33"/>
  <c r="H25" i="33"/>
  <c r="H17" i="33"/>
  <c r="O35" i="22"/>
  <c r="H35" i="22"/>
  <c r="H31" i="22"/>
  <c r="H25" i="25"/>
  <c r="O25" i="49"/>
  <c r="H25" i="49"/>
  <c r="H8" i="49"/>
  <c r="O41" i="9"/>
  <c r="O45" i="22"/>
  <c r="O41" i="22"/>
  <c r="H39" i="45"/>
  <c r="H38" i="45"/>
  <c r="O86" i="25"/>
  <c r="H86" i="25"/>
  <c r="H78" i="25"/>
  <c r="H48" i="47"/>
  <c r="O35" i="9"/>
  <c r="O68" i="25"/>
  <c r="H68" i="25"/>
  <c r="H60" i="25"/>
  <c r="O37" i="24"/>
  <c r="O33" i="24"/>
  <c r="O23" i="24"/>
  <c r="H23" i="24"/>
  <c r="H8" i="24"/>
  <c r="O104" i="25"/>
  <c r="H104" i="25"/>
  <c r="H96" i="25"/>
  <c r="O29" i="52"/>
  <c r="H29" i="52"/>
  <c r="H28" i="52"/>
  <c r="O26" i="52"/>
  <c r="H26" i="52"/>
  <c r="H25" i="52"/>
  <c r="O38" i="43"/>
  <c r="H38" i="43"/>
  <c r="H32" i="43"/>
  <c r="O41" i="24"/>
  <c r="O38" i="24"/>
  <c r="H52" i="26"/>
  <c r="O32" i="52"/>
  <c r="H32" i="52"/>
  <c r="H31" i="52"/>
  <c r="H42" i="47"/>
  <c r="O31" i="33"/>
  <c r="H31" i="33"/>
  <c r="H26" i="33"/>
  <c r="O43" i="43"/>
  <c r="H43" i="43"/>
  <c r="H39" i="43"/>
  <c r="O59" i="9"/>
  <c r="O50" i="52"/>
  <c r="H50" i="52"/>
  <c r="H49" i="52"/>
  <c r="O41" i="52"/>
  <c r="H41" i="52"/>
  <c r="H40" i="52"/>
  <c r="O62" i="9"/>
  <c r="O32" i="24"/>
  <c r="H32" i="24"/>
  <c r="H24" i="24"/>
  <c r="O38" i="9"/>
  <c r="H27" i="46"/>
  <c r="O62" i="52"/>
  <c r="H62" i="52"/>
  <c r="H61" i="52"/>
  <c r="O47" i="9"/>
  <c r="O56" i="52"/>
  <c r="H56" i="52"/>
  <c r="H55" i="52"/>
  <c r="O8" i="26"/>
  <c r="H25" i="26"/>
  <c r="H8" i="26"/>
  <c r="H9" i="52"/>
  <c r="O24" i="52"/>
  <c r="O26" i="23"/>
  <c r="H39" i="23"/>
  <c r="H26" i="23"/>
  <c r="O8" i="44"/>
  <c r="H13" i="44"/>
  <c r="H8" i="44"/>
  <c r="O42" i="25"/>
  <c r="H45" i="25"/>
  <c r="H42" i="25"/>
  <c r="O38" i="45"/>
  <c r="O8" i="43"/>
  <c r="H18" i="43"/>
  <c r="H8" i="43"/>
  <c r="O39" i="49"/>
  <c r="O31" i="49"/>
  <c r="O8" i="47"/>
  <c r="H17" i="47"/>
  <c r="H8" i="47"/>
  <c r="O53" i="23"/>
  <c r="H69" i="23"/>
  <c r="H53" i="23"/>
  <c r="O20" i="25"/>
  <c r="O32" i="45"/>
  <c r="H37" i="45"/>
  <c r="H32" i="45"/>
  <c r="O64" i="26"/>
  <c r="H69" i="26"/>
  <c r="H64" i="26"/>
  <c r="H25" i="45"/>
  <c r="H23" i="45"/>
  <c r="O42" i="26"/>
  <c r="H45" i="26"/>
  <c r="H42" i="26"/>
  <c r="O30" i="22"/>
  <c r="H30" i="22"/>
  <c r="O25" i="22"/>
  <c r="O72" i="26"/>
  <c r="O52" i="22"/>
  <c r="O51" i="22"/>
  <c r="O50" i="22"/>
  <c r="O44" i="47"/>
  <c r="H45" i="47"/>
  <c r="H44" i="47"/>
  <c r="H25" i="35"/>
  <c r="O20" i="47"/>
  <c r="H25" i="47"/>
  <c r="H20" i="47"/>
  <c r="O31" i="43"/>
  <c r="O39" i="43"/>
  <c r="O36" i="22"/>
  <c r="H39" i="22"/>
  <c r="H36" i="22"/>
  <c r="O105" i="25"/>
  <c r="H107" i="25"/>
  <c r="H105" i="25"/>
  <c r="O16" i="33"/>
  <c r="O46" i="23"/>
  <c r="H52" i="23"/>
  <c r="H46" i="23"/>
  <c r="O29" i="26"/>
  <c r="O8" i="23"/>
  <c r="H25" i="23"/>
  <c r="H8" i="23"/>
  <c r="O8" i="35"/>
  <c r="H12" i="35"/>
  <c r="H8" i="35"/>
  <c r="O8" i="46"/>
  <c r="H9" i="46"/>
  <c r="H8" i="46"/>
  <c r="O23" i="46"/>
  <c r="H24" i="46"/>
  <c r="H23" i="46"/>
  <c r="O8" i="45"/>
  <c r="H20" i="45"/>
  <c r="H8" i="45"/>
  <c r="H59" i="9"/>
  <c r="H57" i="9"/>
  <c r="O57" i="9"/>
  <c r="H62" i="9"/>
  <c r="H60" i="9"/>
  <c r="O60" i="9"/>
  <c r="H35" i="9"/>
  <c r="H33" i="9"/>
  <c r="O33" i="9"/>
  <c r="H38" i="9"/>
  <c r="H36" i="9"/>
  <c r="O36" i="9"/>
  <c r="H41" i="9"/>
  <c r="H39" i="9"/>
  <c r="O39" i="9"/>
  <c r="H28" i="9"/>
  <c r="H25" i="9"/>
  <c r="O25" i="9"/>
  <c r="H47" i="9"/>
  <c r="H45" i="9"/>
  <c r="O45" i="9"/>
  <c r="H24" i="9"/>
  <c r="H8" i="9"/>
  <c r="O8" i="9"/>
  <c r="H24" i="52"/>
  <c r="H8" i="52"/>
  <c r="H65" i="52"/>
  <c r="H10" i="8"/>
  <c r="O8" i="52"/>
  <c r="O65" i="52"/>
  <c r="H23" i="35"/>
  <c r="H64" i="35"/>
  <c r="H18" i="8"/>
  <c r="O44" i="45"/>
  <c r="O74" i="45"/>
  <c r="H47" i="26"/>
  <c r="H21" i="25"/>
  <c r="O34" i="47"/>
  <c r="O38" i="47"/>
  <c r="H41" i="47"/>
  <c r="O51" i="25"/>
  <c r="O29" i="46"/>
  <c r="O32" i="25"/>
  <c r="O31" i="22"/>
  <c r="H26" i="46"/>
  <c r="O20" i="46"/>
  <c r="O23" i="35"/>
  <c r="O64" i="35"/>
  <c r="H10" i="56"/>
  <c r="J10" i="56"/>
  <c r="H47" i="47"/>
  <c r="H45" i="23"/>
  <c r="H40" i="23"/>
  <c r="H24" i="44"/>
  <c r="H76" i="23"/>
  <c r="H70" i="23"/>
  <c r="H41" i="44"/>
  <c r="O60" i="25"/>
  <c r="O21" i="25"/>
  <c r="O32" i="43"/>
  <c r="H45" i="22"/>
  <c r="H41" i="22"/>
  <c r="O8" i="49"/>
  <c r="H37" i="24"/>
  <c r="H33" i="24"/>
  <c r="O8" i="24"/>
  <c r="O24" i="44"/>
  <c r="H39" i="47"/>
  <c r="H38" i="47"/>
  <c r="O26" i="33"/>
  <c r="O26" i="46"/>
  <c r="H39" i="25"/>
  <c r="H32" i="25"/>
  <c r="H25" i="43"/>
  <c r="H21" i="43"/>
  <c r="O17" i="33"/>
  <c r="H36" i="47"/>
  <c r="H34" i="47"/>
  <c r="H30" i="46"/>
  <c r="H29" i="46"/>
  <c r="O24" i="24"/>
  <c r="H41" i="24"/>
  <c r="H38" i="24"/>
  <c r="H74" i="45"/>
  <c r="H22" i="8"/>
  <c r="H21" i="46"/>
  <c r="H20" i="46"/>
  <c r="O26" i="26"/>
  <c r="H29" i="26"/>
  <c r="H26" i="26"/>
  <c r="O8" i="33"/>
  <c r="H16" i="33"/>
  <c r="H8" i="33"/>
  <c r="H63" i="33"/>
  <c r="O46" i="22"/>
  <c r="H50" i="22"/>
  <c r="H46" i="22"/>
  <c r="O26" i="43"/>
  <c r="H31" i="43"/>
  <c r="H26" i="43"/>
  <c r="O70" i="26"/>
  <c r="H72" i="26"/>
  <c r="H70" i="26"/>
  <c r="O8" i="22"/>
  <c r="H25" i="22"/>
  <c r="H8" i="22"/>
  <c r="O8" i="25"/>
  <c r="H20" i="25"/>
  <c r="H8" i="25"/>
  <c r="O26" i="49"/>
  <c r="H31" i="49"/>
  <c r="H26" i="49"/>
  <c r="O30" i="26"/>
  <c r="H39" i="26"/>
  <c r="H30" i="26"/>
  <c r="O73" i="26"/>
  <c r="H76" i="26"/>
  <c r="H73" i="26"/>
  <c r="O38" i="49"/>
  <c r="H39" i="49"/>
  <c r="H38" i="49"/>
  <c r="O102" i="23"/>
  <c r="H5" i="56"/>
  <c r="J5" i="56"/>
  <c r="H67" i="9"/>
  <c r="H11" i="8"/>
  <c r="H71" i="9"/>
  <c r="O67" i="9"/>
  <c r="H2" i="56"/>
  <c r="J2" i="56"/>
  <c r="D9" i="34"/>
  <c r="D21" i="34"/>
  <c r="H14" i="56"/>
  <c r="J14" i="56"/>
  <c r="O66" i="47"/>
  <c r="D18" i="34"/>
  <c r="H102" i="23"/>
  <c r="H13" i="8"/>
  <c r="O57" i="46"/>
  <c r="H84" i="44"/>
  <c r="H23" i="8"/>
  <c r="O115" i="25"/>
  <c r="H70" i="24"/>
  <c r="H15" i="8"/>
  <c r="O106" i="23"/>
  <c r="O107" i="23"/>
  <c r="D12" i="34"/>
  <c r="O68" i="35"/>
  <c r="D17" i="34"/>
  <c r="H115" i="25"/>
  <c r="H16" i="8"/>
  <c r="H69" i="43"/>
  <c r="H73" i="43"/>
  <c r="H74" i="43"/>
  <c r="H66" i="47"/>
  <c r="H19" i="8"/>
  <c r="O63" i="33"/>
  <c r="H6" i="56"/>
  <c r="J6" i="56"/>
  <c r="H78" i="45"/>
  <c r="H79" i="45"/>
  <c r="H57" i="46"/>
  <c r="H61" i="46"/>
  <c r="H62" i="46"/>
  <c r="H68" i="35"/>
  <c r="H69" i="35"/>
  <c r="O66" i="49"/>
  <c r="H16" i="56"/>
  <c r="J16" i="56"/>
  <c r="H66" i="49"/>
  <c r="H24" i="8"/>
  <c r="H79" i="22"/>
  <c r="H83" i="22"/>
  <c r="H84" i="22"/>
  <c r="H93" i="26"/>
  <c r="H97" i="26"/>
  <c r="H98" i="26"/>
  <c r="O79" i="22"/>
  <c r="H4" i="56"/>
  <c r="J4" i="56"/>
  <c r="H69" i="52"/>
  <c r="H70" i="52"/>
  <c r="H14" i="8"/>
  <c r="H67" i="33"/>
  <c r="H68" i="33"/>
  <c r="H72" i="9"/>
  <c r="H3" i="56"/>
  <c r="J3" i="56"/>
  <c r="D10" i="34"/>
  <c r="D15" i="34"/>
  <c r="H8" i="56"/>
  <c r="J8" i="56"/>
  <c r="O70" i="47"/>
  <c r="H11" i="56"/>
  <c r="J11" i="56"/>
  <c r="D20" i="34"/>
  <c r="H13" i="56"/>
  <c r="J13" i="56"/>
  <c r="O61" i="46"/>
  <c r="O62" i="46"/>
  <c r="H106" i="23"/>
  <c r="H107" i="23"/>
  <c r="H74" i="24"/>
  <c r="H75" i="24"/>
  <c r="H88" i="44"/>
  <c r="H89" i="44"/>
  <c r="O119" i="25"/>
  <c r="O120" i="25"/>
  <c r="H119" i="25"/>
  <c r="H120" i="25"/>
  <c r="O67" i="33"/>
  <c r="O68" i="33"/>
  <c r="E27" i="34"/>
  <c r="D13" i="34"/>
  <c r="O83" i="22"/>
  <c r="D11" i="34"/>
  <c r="O70" i="49"/>
  <c r="D23" i="34"/>
  <c r="H20" i="8"/>
  <c r="H70" i="47"/>
  <c r="H71" i="47"/>
  <c r="H17" i="8"/>
  <c r="H21" i="8"/>
  <c r="H12" i="8"/>
  <c r="H70" i="49"/>
  <c r="H71" i="49"/>
  <c r="D27" i="34"/>
  <c r="H29" i="8"/>
  <c r="H33" i="8"/>
  <c r="H39" i="8"/>
</calcChain>
</file>

<file path=xl/sharedStrings.xml><?xml version="1.0" encoding="utf-8"?>
<sst xmlns="http://schemas.openxmlformats.org/spreadsheetml/2006/main" count="14925" uniqueCount="5130">
  <si>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</si>
  <si>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</si>
  <si>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</si>
  <si>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</si>
  <si>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</si>
  <si>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</si>
  <si>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</si>
  <si>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</si>
  <si>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</si>
  <si>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</si>
  <si>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</si>
  <si>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</si>
  <si>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</si>
  <si>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</si>
  <si>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</si>
  <si>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</si>
  <si>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</si>
  <si>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</si>
  <si>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</si>
  <si>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</si>
  <si>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</si>
  <si>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</si>
  <si>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</si>
  <si>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</si>
  <si>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</si>
  <si>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</si>
  <si>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</si>
  <si>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</si>
  <si>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</si>
  <si>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</si>
  <si>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</si>
  <si>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</si>
  <si>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</si>
  <si>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</si>
  <si>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</si>
  <si>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</si>
  <si>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</si>
  <si>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</si>
  <si>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</si>
  <si>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</si>
  <si>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</si>
  <si>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</si>
  <si>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</si>
  <si>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</si>
  <si>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</si>
  <si>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</si>
  <si>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</si>
  <si>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</si>
  <si>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</si>
  <si>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</si>
  <si>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</si>
  <si>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</si>
  <si>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</si>
  <si>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</si>
  <si>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</si>
  <si>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</si>
  <si>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</si>
  <si>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</si>
  <si>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</si>
  <si>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</si>
  <si>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</si>
  <si>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</si>
  <si>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</si>
  <si>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</si>
  <si>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</si>
  <si>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</si>
  <si>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</si>
  <si>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</si>
  <si>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</si>
  <si>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</si>
  <si>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</si>
  <si>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</si>
  <si>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</si>
  <si>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</si>
  <si>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</si>
  <si>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</si>
  <si>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</si>
  <si>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</si>
  <si>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</si>
  <si>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</si>
  <si>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</si>
  <si>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</si>
  <si>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</si>
  <si>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</si>
  <si>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</si>
  <si>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</si>
  <si>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</si>
  <si>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</si>
  <si>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</si>
  <si>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</si>
  <si>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</si>
  <si>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</si>
  <si>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</si>
  <si>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</si>
  <si>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</si>
  <si>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</si>
  <si>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</si>
  <si>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</si>
  <si>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</si>
  <si>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</si>
  <si>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</si>
  <si>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</si>
  <si>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</si>
  <si>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</si>
  <si>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</si>
  <si>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</si>
  <si>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</si>
  <si>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</si>
  <si>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</si>
  <si>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</si>
  <si>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</si>
  <si>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</si>
  <si>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</si>
  <si>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</si>
  <si>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</si>
  <si>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</si>
  <si>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</si>
  <si>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</si>
  <si>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</si>
  <si>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</si>
  <si>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</si>
  <si>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</si>
  <si>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</si>
  <si>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</si>
  <si>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</si>
  <si>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</si>
  <si>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</si>
  <si>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</si>
  <si>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</si>
  <si>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</si>
  <si>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</si>
  <si>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</si>
  <si>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</si>
  <si>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</si>
  <si>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</si>
  <si>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</si>
  <si>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</si>
  <si>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</si>
  <si>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</si>
  <si>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</si>
  <si>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</si>
  <si>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</si>
  <si>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</si>
  <si>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</si>
  <si>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</si>
  <si>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</si>
  <si>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</si>
  <si>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</si>
  <si>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</si>
  <si>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</si>
  <si>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</si>
  <si>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</si>
  <si>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</si>
  <si>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</si>
  <si>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</si>
  <si>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</si>
  <si>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</si>
  <si>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</si>
  <si>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</si>
  <si>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</si>
  <si>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</si>
  <si>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</si>
  <si>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</si>
  <si>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</si>
  <si>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</si>
  <si>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</si>
  <si>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</si>
  <si>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</si>
  <si>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</si>
  <si>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</si>
  <si>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</si>
  <si>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</si>
  <si>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</si>
  <si>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</si>
  <si>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</si>
  <si>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</si>
  <si>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</si>
  <si>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</si>
  <si>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</si>
  <si>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</si>
  <si>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</si>
  <si>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</si>
  <si>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</si>
  <si>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</si>
  <si>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</si>
  <si>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</si>
  <si>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</si>
  <si>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</si>
  <si>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</si>
  <si>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</si>
  <si>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</si>
  <si>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</si>
  <si>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</si>
  <si>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</si>
  <si>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</si>
  <si>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</si>
  <si>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</si>
  <si>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</si>
  <si>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</si>
  <si>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</si>
  <si>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</si>
  <si>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</si>
  <si>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</si>
  <si>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</si>
  <si>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</si>
  <si>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</si>
  <si>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</si>
  <si>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</si>
  <si>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</si>
  <si>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</si>
  <si>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</si>
  <si>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</si>
  <si>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</si>
  <si>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</si>
  <si>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</si>
  <si>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</si>
  <si>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</si>
  <si>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</si>
  <si>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</si>
  <si>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</si>
  <si>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</si>
  <si>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</si>
  <si>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</si>
  <si>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</si>
  <si>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</si>
  <si>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</si>
  <si>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</si>
  <si>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</si>
  <si>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</si>
  <si>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</si>
  <si>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</si>
  <si>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</si>
  <si>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</si>
  <si>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</si>
  <si>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</si>
  <si>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</si>
  <si>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</si>
  <si>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</si>
  <si>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</si>
  <si>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</si>
  <si>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</si>
  <si>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</si>
  <si>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</si>
  <si>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</si>
  <si>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</si>
  <si>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</si>
  <si>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</si>
  <si>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</si>
  <si>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</si>
  <si>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</si>
  <si>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</si>
  <si>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</si>
  <si>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</si>
  <si>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</si>
  <si>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</si>
  <si>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</si>
  <si>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</si>
  <si>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</si>
  <si>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</si>
  <si>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</si>
  <si>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</si>
  <si>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</si>
  <si>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</si>
  <si>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</si>
  <si>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</si>
  <si>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</si>
  <si>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</si>
  <si>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</si>
  <si>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</si>
  <si>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</si>
  <si>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</si>
  <si>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</si>
  <si>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</si>
  <si>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</si>
  <si>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</si>
  <si>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</si>
  <si>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</si>
  <si>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</si>
  <si>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</si>
  <si>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</si>
  <si>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</si>
  <si>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</si>
  <si>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</si>
  <si>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</si>
  <si>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</si>
  <si>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</si>
  <si>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</si>
  <si>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</si>
  <si>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</si>
  <si>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</si>
  <si>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</si>
  <si>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</si>
  <si>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</si>
  <si>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</si>
  <si>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</si>
  <si>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</si>
  <si>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</si>
  <si>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</si>
  <si>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</si>
  <si>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</si>
  <si>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</si>
  <si>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</si>
  <si>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</si>
  <si>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</si>
  <si>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</si>
  <si>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</si>
  <si>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</si>
  <si>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</si>
  <si>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</si>
  <si>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</si>
  <si>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</si>
  <si>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</si>
  <si>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</si>
  <si>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</si>
  <si>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</si>
  <si>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</si>
  <si>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</si>
  <si>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</si>
  <si>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</si>
  <si>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</si>
  <si>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</si>
  <si>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</si>
  <si>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</si>
  <si>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</si>
  <si>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</si>
  <si>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</si>
  <si>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</si>
  <si>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</si>
  <si>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</si>
  <si>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</si>
  <si>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</si>
  <si>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</si>
  <si>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</si>
  <si>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</si>
  <si>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</si>
  <si>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</si>
  <si>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</si>
  <si>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</si>
  <si>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</si>
  <si>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</si>
  <si>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</si>
  <si>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</si>
  <si>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</si>
  <si>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</si>
  <si>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</si>
  <si>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</si>
  <si>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</si>
  <si>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</si>
  <si>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</si>
  <si>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</si>
  <si>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</si>
  <si>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</si>
  <si>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</si>
  <si>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</si>
  <si>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</si>
  <si>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</si>
  <si>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</si>
  <si>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</si>
  <si>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</si>
  <si>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</si>
  <si>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</si>
  <si>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</si>
  <si>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</si>
  <si>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</si>
  <si>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</si>
  <si>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</si>
  <si>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</si>
  <si>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</si>
  <si>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</si>
  <si>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</si>
  <si>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</si>
  <si>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</si>
  <si>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</si>
  <si>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</si>
  <si>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</si>
  <si>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</si>
  <si>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</si>
  <si>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</si>
  <si>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</si>
  <si>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</si>
  <si>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</si>
  <si>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</si>
  <si>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</si>
  <si>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</si>
  <si>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</si>
  <si>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</si>
  <si>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</si>
  <si>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</si>
  <si>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</si>
  <si>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</si>
  <si>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</si>
  <si>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</si>
  <si>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</si>
  <si>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</si>
  <si>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</si>
  <si>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</si>
  <si>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</si>
  <si>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</si>
  <si>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</si>
  <si>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</si>
  <si>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</si>
  <si>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</si>
  <si>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</si>
  <si>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</si>
  <si>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</si>
  <si>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</si>
  <si>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</si>
  <si>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</si>
  <si>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</si>
  <si>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</si>
  <si>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</si>
  <si>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</si>
  <si>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</si>
  <si>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</si>
  <si>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</si>
  <si>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</si>
  <si>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</si>
  <si>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</si>
  <si>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</si>
  <si>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</si>
  <si>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</si>
  <si>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</si>
  <si>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</si>
  <si>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</si>
  <si>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</si>
  <si>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</si>
  <si>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</si>
  <si>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</si>
  <si>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</si>
  <si>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</si>
  <si>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</si>
  <si>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</si>
  <si>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</si>
  <si>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</si>
  <si>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</si>
  <si>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</si>
  <si>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</si>
  <si>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</si>
  <si>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</si>
  <si>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</si>
  <si>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</si>
  <si>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</si>
  <si>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</si>
  <si>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</si>
  <si>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</si>
  <si>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</si>
  <si>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</si>
  <si>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</si>
  <si>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</si>
  <si>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</si>
  <si>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</si>
  <si>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</si>
  <si>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</si>
  <si>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</si>
  <si>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</si>
  <si>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</si>
  <si>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</si>
  <si>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</si>
  <si>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</si>
  <si>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</si>
  <si>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</si>
  <si>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</si>
  <si>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</si>
  <si>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</si>
  <si>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</si>
  <si>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</si>
  <si>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</si>
  <si>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</si>
  <si>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</si>
  <si>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</si>
  <si>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</si>
  <si>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</si>
  <si>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</si>
  <si>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</si>
  <si>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</si>
  <si>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</si>
  <si>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</si>
  <si>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</si>
  <si>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</si>
  <si>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</si>
  <si>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</si>
  <si>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</si>
  <si>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</si>
  <si>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</si>
  <si>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</si>
  <si>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</si>
  <si>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</si>
  <si>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</si>
  <si>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</si>
  <si>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</si>
  <si>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</si>
  <si>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</si>
  <si>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</si>
  <si>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</si>
  <si>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</si>
  <si>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</si>
  <si>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</si>
  <si>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</si>
  <si>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</si>
  <si>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</si>
  <si>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</si>
  <si>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</si>
  <si>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</si>
  <si>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</si>
  <si>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</si>
  <si>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</si>
  <si>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</si>
  <si>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</si>
  <si>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</si>
  <si>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</si>
  <si>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</si>
  <si>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</si>
  <si>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</si>
  <si>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</si>
  <si>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</si>
  <si>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</si>
  <si>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</si>
  <si>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</si>
  <si>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</si>
  <si>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</si>
  <si>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</si>
  <si>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</si>
  <si>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</si>
  <si>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</si>
  <si>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</si>
  <si>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</si>
  <si>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</si>
  <si>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</si>
  <si>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</si>
  <si>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</si>
  <si>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</si>
  <si>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</si>
  <si>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</si>
  <si>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</si>
  <si>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</si>
  <si>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</si>
  <si>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</si>
  <si>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</si>
  <si>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</si>
  <si>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</si>
  <si>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</si>
  <si>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</si>
  <si>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</si>
  <si>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</si>
  <si>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</si>
  <si>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</si>
  <si>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</si>
  <si>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</si>
  <si>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</si>
  <si>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</si>
  <si>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</si>
  <si>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</si>
  <si>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</si>
  <si>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</si>
  <si>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</si>
  <si>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</si>
  <si>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</si>
  <si>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</si>
  <si>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</si>
  <si>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</si>
  <si>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</si>
  <si>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</si>
  <si>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</si>
  <si>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</si>
  <si>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</si>
  <si>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</si>
  <si>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</si>
  <si>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</si>
  <si>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</si>
  <si>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</si>
  <si>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</si>
  <si>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</si>
  <si>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</si>
  <si>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</si>
  <si>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</si>
  <si>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</si>
  <si>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</si>
  <si>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</si>
  <si>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</si>
  <si>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</si>
  <si>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</si>
  <si>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</si>
  <si>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</si>
  <si>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</si>
  <si>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</si>
  <si>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</si>
  <si>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</si>
  <si>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</si>
  <si>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</si>
  <si>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</si>
  <si>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</si>
  <si>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</si>
  <si>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</si>
  <si>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</si>
  <si>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</si>
  <si>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</si>
  <si>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</si>
  <si>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</si>
  <si>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</si>
  <si>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</si>
  <si>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</si>
  <si>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</si>
  <si>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</si>
  <si>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</si>
  <si>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</si>
  <si>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</si>
  <si>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</si>
  <si>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</si>
  <si>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</si>
  <si>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</si>
  <si>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</si>
  <si>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</si>
  <si>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</si>
  <si>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</si>
  <si>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</si>
  <si>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</si>
  <si>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</si>
  <si>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</si>
  <si>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</si>
  <si>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</si>
  <si>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</si>
  <si>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</si>
  <si>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</si>
  <si>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</si>
  <si>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</si>
  <si>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</si>
  <si>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</si>
  <si>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</si>
  <si>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</si>
  <si>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</si>
  <si>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</si>
  <si>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</si>
  <si>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</si>
  <si>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</si>
  <si>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</si>
  <si>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</si>
  <si>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</si>
  <si>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</si>
  <si>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</si>
  <si>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</si>
  <si>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</si>
  <si>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</si>
  <si>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</si>
  <si>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</si>
  <si>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</si>
  <si>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</si>
  <si>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</si>
  <si>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</si>
  <si>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</si>
  <si>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</si>
  <si>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</si>
  <si>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</si>
  <si>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</si>
  <si>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</si>
  <si>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</si>
  <si>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</si>
  <si>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</si>
  <si>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</si>
  <si>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</si>
  <si>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</si>
  <si>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</si>
  <si>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</si>
  <si>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</si>
  <si>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</si>
  <si>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</si>
  <si>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</si>
  <si>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</si>
  <si>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</si>
  <si>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</si>
  <si>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</si>
  <si>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</si>
  <si>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</si>
  <si>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</si>
  <si>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</si>
  <si>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</si>
  <si>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</si>
  <si>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</si>
  <si>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</si>
  <si>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</si>
  <si>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</si>
  <si>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</si>
  <si>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</si>
  <si>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</si>
  <si>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</si>
  <si>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</si>
  <si>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</si>
  <si>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</si>
  <si>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</si>
  <si>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</si>
  <si>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</si>
  <si>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</si>
  <si>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</si>
  <si>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</si>
  <si>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</si>
  <si>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</si>
  <si>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</si>
  <si>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</si>
  <si>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</si>
  <si>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</si>
  <si>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</si>
  <si>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</si>
  <si>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</si>
  <si>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</si>
  <si>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</si>
  <si>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</si>
  <si>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</si>
  <si>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</si>
  <si>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</si>
  <si>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</si>
  <si>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</si>
  <si>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</si>
  <si>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</si>
  <si>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</si>
  <si>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</si>
  <si>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</si>
  <si>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</si>
  <si>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</si>
  <si>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</si>
  <si>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</si>
  <si>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</si>
  <si>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</si>
  <si>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</si>
  <si>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</si>
  <si>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</si>
  <si>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</si>
  <si>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</si>
  <si>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</si>
  <si>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</si>
  <si>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</si>
  <si>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</si>
  <si>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</si>
  <si>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</si>
  <si>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</si>
  <si>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</si>
  <si>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</si>
  <si>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</si>
  <si>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</si>
  <si>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</si>
  <si>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</si>
  <si>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</si>
  <si>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</si>
  <si>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</si>
  <si>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</si>
  <si>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</si>
  <si>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</si>
  <si>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</si>
  <si>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</si>
  <si>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</si>
  <si>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</si>
  <si>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</si>
  <si>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</si>
  <si>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</si>
  <si>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</si>
  <si>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</si>
  <si>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</si>
  <si>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</si>
  <si>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</si>
  <si>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</si>
  <si>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</si>
  <si>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</si>
  <si>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</si>
  <si>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</si>
  <si>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</si>
  <si>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</si>
  <si>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</si>
  <si>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</si>
  <si>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</si>
  <si>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</si>
  <si>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</si>
  <si>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</si>
  <si>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</si>
  <si>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</si>
  <si>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</si>
  <si>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</si>
  <si>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</si>
  <si>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</si>
  <si>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</si>
  <si>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</si>
  <si>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</si>
  <si>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</si>
  <si>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</si>
  <si>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</si>
  <si>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</si>
  <si>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</si>
  <si>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</si>
  <si>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</si>
  <si>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</si>
  <si>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</si>
  <si>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</si>
  <si>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</si>
  <si>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</si>
  <si>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</si>
  <si>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</si>
  <si>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</si>
  <si>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</si>
  <si>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</si>
  <si>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</si>
  <si>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</si>
  <si>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</si>
  <si>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</si>
  <si>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</si>
  <si>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</si>
  <si>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</si>
  <si>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</si>
  <si>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</si>
  <si>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</si>
  <si>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</si>
  <si>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</si>
  <si>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</si>
  <si>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</si>
  <si>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</si>
  <si>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</si>
  <si>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</si>
  <si>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</si>
  <si>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</si>
  <si>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</si>
  <si>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</si>
  <si>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</si>
  <si>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</si>
  <si>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</si>
  <si>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</si>
  <si>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</si>
  <si>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</si>
  <si>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</si>
  <si>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</si>
  <si>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</si>
  <si>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</si>
  <si>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</si>
  <si>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</si>
  <si>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</si>
  <si>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</si>
  <si>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</si>
  <si>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</si>
  <si>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</si>
  <si>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</si>
  <si>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</si>
  <si>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</si>
  <si>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</si>
  <si>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</si>
  <si>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</si>
  <si>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</si>
  <si>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</si>
  <si>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</si>
  <si>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</si>
  <si>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</si>
  <si>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</si>
  <si>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</si>
  <si>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</si>
  <si>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</si>
  <si>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</si>
  <si>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</si>
  <si>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</si>
  <si>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</si>
  <si>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</si>
  <si>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</si>
  <si>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</si>
  <si>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</si>
  <si>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</si>
  <si>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</si>
  <si>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</si>
  <si>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</si>
  <si>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</si>
  <si>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</si>
  <si>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</si>
  <si>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</si>
  <si>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</si>
  <si>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</si>
  <si>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</si>
  <si>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</si>
  <si>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</si>
  <si>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</si>
  <si>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</si>
  <si>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</si>
  <si>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</si>
  <si>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</si>
  <si>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</si>
  <si>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</si>
  <si>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</si>
  <si>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</si>
  <si>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</si>
  <si>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</si>
  <si>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</si>
  <si>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</si>
  <si>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</si>
  <si>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</si>
  <si>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</si>
  <si>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</si>
  <si>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</si>
  <si>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</si>
  <si>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</si>
  <si>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</si>
  <si>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</si>
  <si>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</si>
  <si>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</si>
  <si>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</si>
  <si>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</si>
  <si>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</si>
  <si>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</si>
  <si>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</si>
  <si>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</si>
  <si>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</si>
  <si>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</si>
  <si>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</si>
  <si>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</si>
  <si>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</si>
  <si>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</si>
  <si>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</si>
  <si>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</si>
  <si>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</si>
  <si>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</si>
  <si>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</si>
  <si>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</si>
  <si>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</si>
  <si>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</si>
  <si>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</si>
  <si>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</si>
  <si>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</si>
  <si>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</si>
  <si>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</si>
  <si>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</si>
  <si>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</si>
  <si>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</si>
  <si>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</si>
  <si>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</si>
  <si>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</si>
  <si>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</si>
  <si>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</si>
  <si>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</si>
  <si>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</si>
  <si>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</si>
  <si>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</si>
  <si>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</si>
  <si>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</si>
  <si>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</si>
  <si>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</si>
  <si>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</si>
  <si>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</si>
  <si>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</si>
  <si>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</si>
  <si>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</si>
  <si>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</si>
  <si>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</si>
  <si>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</si>
  <si>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</si>
  <si>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</si>
  <si>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</si>
  <si>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</si>
  <si>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</si>
  <si>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</si>
  <si>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</si>
  <si>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</si>
  <si>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</si>
  <si>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</si>
  <si>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</si>
  <si>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</si>
  <si>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</si>
  <si>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</si>
  <si>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</si>
  <si>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</si>
  <si>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</si>
  <si>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</si>
  <si>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</si>
  <si>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</si>
  <si>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</si>
  <si>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</si>
  <si>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</si>
  <si>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</si>
  <si>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</si>
  <si>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</si>
  <si>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</si>
  <si>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</si>
  <si>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</si>
  <si>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</si>
  <si>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</si>
  <si>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</si>
  <si>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</si>
  <si>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</si>
  <si>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</si>
  <si>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</si>
  <si>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</si>
  <si>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</si>
  <si>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</si>
  <si>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</si>
  <si>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</si>
  <si>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</si>
  <si>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</si>
  <si>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</si>
  <si>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</si>
  <si>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</si>
  <si>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</si>
  <si>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</si>
  <si>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</si>
  <si>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</si>
  <si>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</si>
  <si>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</si>
  <si>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</si>
  <si>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</si>
  <si>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</si>
  <si>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</si>
  <si>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</si>
  <si>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</si>
  <si>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</si>
  <si>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</si>
  <si>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</si>
  <si>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</si>
  <si>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</si>
  <si>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</si>
  <si>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</si>
  <si>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</si>
  <si>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</si>
  <si>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</si>
  <si>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</si>
  <si>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</si>
  <si>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</si>
  <si>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</si>
  <si>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</si>
  <si>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</si>
  <si>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</si>
  <si>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</si>
  <si>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</si>
  <si>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</si>
  <si>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</si>
  <si>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</si>
  <si>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</si>
  <si>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</si>
  <si>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</si>
  <si>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</si>
  <si>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</si>
  <si>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</si>
  <si>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</si>
  <si>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</si>
  <si>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</si>
  <si>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</si>
  <si>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</si>
  <si>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</si>
  <si>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</si>
  <si>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</si>
  <si>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</si>
  <si>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</si>
  <si>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</si>
  <si>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</si>
  <si>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</si>
  <si>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</si>
  <si>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</si>
  <si>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</si>
  <si>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</si>
  <si>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</si>
  <si>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</si>
  <si>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</si>
  <si>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</si>
  <si>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</si>
  <si>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</si>
  <si>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</si>
  <si>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</si>
  <si>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</si>
  <si>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</si>
  <si>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</si>
  <si>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</si>
  <si>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</si>
  <si>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</si>
  <si>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</si>
  <si>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</si>
  <si>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</si>
  <si>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</si>
  <si>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</si>
  <si>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</si>
  <si>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</si>
  <si>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</si>
  <si>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</si>
  <si>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</si>
  <si>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</si>
  <si>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</si>
  <si>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</si>
  <si>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</si>
  <si>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</si>
  <si>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</si>
  <si>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</si>
  <si>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</si>
  <si>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</si>
  <si>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</si>
  <si>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</si>
  <si>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</si>
  <si>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</si>
  <si>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</si>
  <si>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</si>
  <si>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</si>
  <si>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</si>
  <si>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</si>
  <si>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</si>
  <si>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</si>
  <si>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</si>
  <si>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</si>
  <si>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</si>
  <si>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</si>
  <si>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</si>
  <si>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</si>
  <si>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</si>
  <si>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</si>
  <si>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</si>
  <si>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</si>
  <si>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</si>
  <si>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</si>
  <si>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</si>
  <si>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</si>
  <si>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</si>
  <si>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</si>
  <si>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</si>
  <si>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</si>
  <si>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</si>
  <si>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</si>
  <si>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</si>
  <si>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</si>
  <si>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</si>
  <si>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</si>
  <si>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</si>
  <si>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</si>
  <si>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</si>
  <si>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</si>
  <si>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</si>
  <si>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</si>
  <si>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</si>
  <si>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</si>
  <si>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</si>
  <si>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</si>
  <si>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</si>
  <si>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</si>
  <si>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</si>
  <si>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</si>
  <si>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</si>
  <si>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</si>
  <si>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</si>
  <si>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</si>
  <si>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</si>
  <si>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</si>
  <si>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</si>
  <si>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</si>
  <si>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</si>
  <si>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</si>
  <si>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</si>
  <si>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</si>
  <si>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</si>
  <si>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</si>
  <si>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</si>
  <si>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</si>
  <si>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</si>
  <si>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</si>
  <si>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</si>
  <si>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</si>
  <si>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</si>
  <si>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</si>
  <si>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</si>
  <si>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</si>
  <si>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</si>
  <si>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</si>
  <si>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</si>
  <si>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</si>
  <si>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</si>
  <si>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</si>
  <si>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</si>
  <si>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</si>
  <si>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</si>
  <si>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</si>
  <si>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</si>
  <si>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</si>
  <si>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</si>
  <si>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</si>
  <si>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</si>
  <si>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</si>
  <si>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</si>
  <si>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</si>
  <si>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</si>
  <si>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</si>
  <si>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</si>
  <si>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</si>
  <si>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</si>
  <si>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</si>
  <si>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</si>
  <si>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</si>
  <si>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</si>
  <si>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</si>
  <si>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</si>
  <si>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</si>
  <si>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</si>
  <si>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</si>
  <si>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</si>
  <si>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</si>
  <si>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</si>
  <si>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</si>
  <si>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</si>
  <si>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</si>
  <si>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</si>
  <si>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</si>
  <si>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</si>
  <si>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</si>
  <si>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</si>
  <si>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</si>
  <si>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</si>
  <si>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</si>
  <si>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</si>
  <si>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</si>
  <si>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</si>
  <si>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</si>
  <si>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</si>
  <si>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</si>
  <si>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</si>
  <si>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</si>
  <si>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</si>
  <si>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</si>
  <si>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</si>
  <si>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</si>
  <si>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</si>
  <si>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</si>
  <si>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</si>
  <si>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</si>
  <si>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</si>
  <si>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</si>
  <si>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</si>
  <si>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</si>
  <si>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</si>
  <si>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</si>
  <si>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</si>
  <si>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</si>
  <si>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</si>
  <si>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</si>
  <si>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</si>
  <si>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</si>
  <si>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</si>
  <si>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</si>
  <si>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</si>
  <si>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</si>
  <si>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</si>
  <si>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</si>
  <si>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</si>
  <si>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</si>
  <si>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</si>
  <si>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</si>
  <si>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</si>
  <si>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</si>
  <si>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</si>
  <si>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</si>
  <si>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</si>
  <si>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</si>
  <si>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</si>
  <si>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</si>
  <si>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</si>
  <si>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</si>
  <si>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</si>
  <si>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</si>
  <si>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</si>
  <si>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</si>
  <si>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</si>
  <si>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</si>
  <si>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</si>
  <si>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</si>
  <si>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</si>
  <si>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</si>
  <si>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</si>
  <si>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</si>
  <si>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</si>
  <si>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</si>
  <si>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</si>
  <si>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</si>
  <si>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</si>
  <si>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</si>
  <si>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</si>
  <si>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</si>
  <si>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</si>
  <si>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</si>
  <si>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</si>
  <si>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</si>
  <si>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</si>
  <si>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</si>
  <si>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</si>
  <si>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</si>
  <si>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</si>
  <si>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</si>
  <si>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</si>
  <si>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</si>
  <si>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</si>
  <si>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</si>
  <si>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</si>
  <si>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</si>
  <si>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</si>
  <si>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</si>
  <si>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</si>
  <si>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</si>
  <si>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</si>
  <si>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</si>
  <si>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</si>
  <si>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</si>
  <si>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</si>
  <si>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</si>
  <si>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</si>
  <si>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</si>
  <si>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</si>
  <si>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</si>
  <si>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</si>
  <si>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</si>
  <si>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</si>
  <si>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</si>
  <si>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</si>
  <si>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</si>
  <si>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</si>
  <si>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</si>
  <si>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</si>
  <si>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</si>
  <si>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</si>
  <si>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</si>
  <si>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</si>
  <si>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</si>
  <si>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</si>
  <si>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</si>
  <si>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</si>
  <si>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</si>
  <si>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</si>
  <si>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</si>
  <si>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</si>
  <si>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</si>
  <si>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</si>
  <si>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</si>
  <si>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</si>
  <si>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</si>
  <si>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</si>
  <si>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</si>
  <si>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</si>
  <si>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</si>
  <si>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</si>
  <si>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</si>
  <si>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</si>
  <si>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</si>
  <si>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</si>
  <si>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</si>
  <si>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</si>
  <si>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</si>
  <si>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</si>
  <si>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</si>
  <si>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</si>
  <si>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</si>
  <si>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</si>
  <si>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</si>
  <si>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</si>
  <si>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</si>
  <si>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</si>
  <si>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</si>
  <si>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</si>
  <si>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</si>
  <si>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</si>
  <si>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</si>
  <si>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</si>
  <si>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</si>
  <si>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</si>
  <si>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</si>
  <si>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</si>
  <si>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</si>
  <si>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</si>
  <si>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</si>
  <si>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</si>
  <si>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</si>
  <si>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</si>
  <si>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</si>
  <si>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</si>
  <si>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</si>
  <si>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</si>
  <si>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</si>
  <si>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</si>
  <si>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</si>
  <si>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</si>
  <si>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</si>
  <si>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</si>
  <si>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</si>
  <si>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</si>
  <si>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</si>
  <si>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</si>
  <si>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</si>
  <si>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</si>
  <si>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</si>
  <si>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</si>
  <si>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</si>
  <si>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</si>
  <si>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</si>
  <si>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</si>
  <si>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</si>
  <si>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</si>
  <si>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</si>
  <si>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</si>
  <si>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</si>
  <si>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</si>
  <si>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</si>
  <si>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</si>
  <si>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</si>
  <si>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</si>
  <si>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</si>
  <si>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</si>
  <si>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</si>
  <si>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</si>
  <si>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</si>
  <si>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</si>
  <si>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</si>
  <si>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</si>
  <si>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</si>
  <si>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</si>
  <si>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</si>
  <si>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</si>
  <si>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</si>
  <si>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</si>
  <si>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</si>
  <si>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</si>
  <si>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</si>
  <si>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</si>
  <si>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</si>
  <si>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</si>
  <si>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</si>
  <si>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</si>
  <si>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</si>
  <si>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</si>
  <si>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</si>
  <si>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</si>
  <si>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</si>
  <si>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</si>
  <si>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</si>
  <si>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</si>
  <si>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</si>
  <si>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</si>
  <si>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</si>
  <si>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</si>
  <si>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</si>
  <si>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</si>
  <si>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</si>
  <si>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</si>
  <si>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</si>
  <si>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</si>
  <si>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</si>
  <si>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</si>
  <si>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</si>
  <si>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</si>
  <si>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</si>
  <si>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</si>
  <si>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</si>
  <si>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</si>
  <si>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</si>
  <si>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</si>
  <si>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</si>
  <si>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</si>
  <si>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</si>
  <si>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</si>
  <si>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</si>
  <si>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</si>
  <si>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</si>
  <si>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</si>
  <si>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</si>
  <si>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</si>
  <si>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</si>
  <si>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</si>
  <si>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</si>
  <si>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</si>
  <si>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</si>
  <si>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</si>
  <si>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</si>
  <si>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</si>
  <si>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</si>
  <si>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</si>
  <si>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</si>
  <si>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</si>
  <si>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</si>
  <si>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</si>
  <si>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</si>
  <si>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</si>
  <si>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</si>
  <si>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</si>
  <si>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</si>
  <si>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</si>
  <si>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</si>
  <si>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</si>
  <si>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</si>
  <si>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</si>
  <si>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</si>
  <si>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</si>
  <si>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</si>
  <si>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</si>
  <si>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</si>
  <si>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</si>
  <si>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</si>
  <si>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</si>
  <si>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</si>
  <si>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</si>
  <si>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</si>
  <si>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</si>
  <si>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</si>
  <si>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</si>
  <si>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</si>
  <si>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</si>
  <si>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</si>
  <si>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</si>
  <si>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</si>
  <si>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</si>
  <si>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</si>
  <si>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</si>
  <si>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</si>
  <si>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</si>
  <si>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</si>
  <si>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</si>
  <si>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</si>
  <si>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</si>
  <si>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</si>
  <si>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</si>
  <si>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</si>
  <si>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</si>
  <si>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</si>
  <si>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</si>
  <si>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</si>
  <si>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</si>
  <si>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</si>
  <si>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</si>
  <si>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</si>
  <si>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</si>
  <si>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</si>
  <si>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</si>
  <si>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</si>
  <si>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</si>
  <si>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</si>
  <si>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</si>
  <si>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</si>
  <si>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</si>
  <si>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</si>
  <si>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</si>
  <si>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</si>
  <si>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</si>
  <si>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</si>
  <si>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</si>
  <si>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</si>
  <si>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</si>
  <si>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</si>
  <si>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</si>
  <si>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</si>
  <si>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</si>
  <si>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</si>
  <si>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</si>
  <si>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</si>
  <si>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</si>
  <si>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</si>
  <si>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</si>
  <si>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</si>
  <si>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</si>
  <si>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</si>
  <si>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</si>
  <si>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</si>
  <si>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</si>
  <si>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</si>
  <si>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</si>
  <si>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</si>
  <si>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</si>
  <si>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</si>
  <si>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</si>
  <si>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</si>
  <si>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</si>
  <si>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</si>
  <si>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</si>
  <si>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</si>
  <si>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</si>
  <si>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</si>
  <si>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</si>
  <si>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</si>
  <si>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</si>
  <si>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</si>
  <si>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</si>
  <si>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</si>
  <si>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</si>
  <si>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</si>
  <si>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</si>
  <si>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</si>
  <si>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</si>
  <si>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</si>
  <si>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</si>
  <si>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</si>
  <si>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</si>
  <si>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</si>
  <si>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</si>
  <si>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</si>
  <si>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</si>
  <si>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</si>
  <si>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</si>
  <si>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</si>
  <si>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</si>
  <si>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</si>
  <si>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</si>
  <si>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</si>
  <si>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</si>
  <si>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</si>
  <si>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</si>
  <si>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</si>
  <si>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</si>
  <si>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</si>
  <si>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</si>
  <si>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</si>
  <si>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</si>
  <si>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</si>
  <si>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</si>
  <si>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</si>
  <si>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</si>
  <si>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</si>
  <si>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</si>
  <si>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</si>
  <si>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</si>
  <si>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</si>
  <si>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</si>
  <si>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</si>
  <si>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</si>
  <si>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</si>
  <si>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</si>
  <si>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</si>
  <si>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</si>
  <si>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</si>
  <si>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</si>
  <si>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</si>
  <si>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</si>
  <si>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</si>
  <si>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</si>
  <si>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</si>
  <si>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</si>
  <si>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</si>
  <si>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</si>
  <si>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</si>
  <si>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</si>
  <si>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</si>
  <si>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</si>
  <si>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</si>
  <si>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</si>
  <si>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</si>
  <si>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</si>
  <si>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</si>
  <si>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</si>
  <si>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</si>
  <si>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</si>
  <si>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</si>
  <si>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</si>
  <si>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</si>
  <si>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</si>
  <si>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</si>
  <si>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</si>
  <si>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</si>
  <si>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</si>
  <si>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</si>
  <si>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</si>
  <si>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</si>
  <si>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</si>
  <si>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</si>
  <si>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</si>
  <si>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</si>
  <si>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</si>
  <si>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</si>
  <si>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</si>
  <si>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</si>
  <si>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</si>
  <si>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</si>
  <si>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</si>
  <si>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</si>
  <si>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</si>
  <si>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</si>
  <si>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</si>
  <si>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</si>
  <si>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</si>
  <si>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</si>
  <si>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</si>
  <si>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</si>
  <si>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</si>
  <si>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</si>
  <si>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</si>
  <si>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</si>
  <si>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</si>
  <si>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</si>
  <si>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</si>
  <si>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</si>
  <si>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</si>
  <si>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</si>
  <si>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</si>
  <si>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</si>
  <si>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</si>
  <si>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</si>
  <si>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</si>
  <si>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</si>
  <si>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</si>
  <si>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</si>
  <si>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</si>
  <si>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</si>
  <si>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</si>
  <si>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</si>
  <si>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</si>
  <si>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</si>
  <si>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</si>
  <si>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</si>
  <si>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</si>
  <si>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</si>
  <si>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</si>
  <si>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</si>
  <si>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</si>
  <si>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</si>
  <si>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</si>
  <si>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</si>
  <si>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</si>
  <si>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</si>
  <si>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</si>
  <si>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</si>
  <si>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</si>
  <si>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</si>
  <si>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</si>
  <si>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</si>
  <si>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</si>
  <si>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</si>
  <si>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</si>
  <si>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</si>
  <si>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</si>
  <si>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</si>
  <si>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</si>
  <si>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</si>
  <si>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</si>
  <si>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</si>
  <si>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</si>
  <si>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</si>
  <si>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</si>
  <si>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</si>
  <si>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</si>
  <si>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</si>
  <si>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</si>
  <si>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</si>
  <si>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</si>
  <si>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</si>
  <si>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</si>
  <si>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</si>
  <si>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</si>
  <si>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</si>
  <si>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</si>
  <si>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</si>
  <si>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</si>
  <si>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</si>
  <si>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</si>
  <si>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</si>
  <si>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</si>
  <si>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</si>
  <si>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</si>
  <si>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</si>
  <si>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</si>
  <si>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</si>
  <si>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</si>
  <si>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</si>
  <si>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</si>
  <si>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</si>
  <si>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</si>
  <si>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</si>
  <si>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</si>
  <si>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</si>
  <si>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</si>
  <si>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</si>
  <si>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</si>
  <si>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</si>
  <si>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</si>
  <si>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</si>
  <si>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</si>
  <si>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</si>
  <si>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</si>
  <si>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</si>
  <si>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</si>
  <si>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</si>
  <si>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</si>
  <si>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</si>
  <si>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</si>
  <si>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</si>
  <si>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</si>
  <si>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</si>
  <si>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</si>
  <si>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</si>
  <si>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</si>
  <si>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</si>
  <si>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</si>
  <si>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</si>
  <si>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</si>
  <si>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</si>
  <si>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</si>
  <si>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</si>
  <si>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</si>
  <si>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</si>
  <si>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</si>
  <si>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</si>
  <si>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</si>
  <si>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</si>
  <si>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</si>
  <si>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</si>
  <si>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</si>
  <si>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</si>
  <si>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</si>
  <si>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</si>
  <si>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</si>
  <si>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</si>
  <si>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</si>
  <si>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</si>
  <si>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</si>
  <si>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</si>
  <si>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</si>
  <si>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</si>
  <si>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</si>
  <si>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</si>
  <si>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</si>
  <si>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</si>
  <si>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</si>
  <si>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</si>
  <si>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</si>
  <si>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</si>
  <si>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</si>
  <si>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</si>
  <si>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</si>
  <si>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</si>
  <si>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</si>
  <si>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</si>
  <si>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</si>
  <si>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</si>
  <si>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</si>
  <si>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</si>
  <si>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</si>
  <si>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</si>
  <si>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</si>
  <si>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</si>
  <si>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</si>
  <si>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</si>
  <si>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</si>
  <si>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</si>
  <si>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</si>
  <si>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</si>
  <si>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</si>
  <si>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</si>
  <si>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</si>
  <si>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</si>
  <si>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</si>
  <si>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</si>
  <si>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</si>
  <si>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</si>
  <si>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</si>
  <si>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</si>
  <si>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</si>
  <si>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</si>
  <si>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</si>
  <si>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</si>
  <si>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</si>
  <si>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</si>
  <si>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</si>
  <si>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</si>
  <si>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</si>
  <si>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</si>
  <si>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</si>
  <si>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</si>
  <si>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</si>
  <si>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</si>
  <si>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</si>
  <si>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</si>
  <si>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</si>
  <si>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</si>
  <si>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</si>
  <si>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</si>
  <si>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</si>
  <si>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</si>
  <si>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</si>
  <si>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</si>
  <si>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</si>
  <si>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</si>
  <si>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</si>
  <si>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</si>
  <si>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</si>
  <si>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</si>
  <si>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</si>
  <si>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</si>
  <si>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</si>
  <si>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</si>
  <si>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</si>
  <si>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</si>
  <si>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</si>
  <si>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</si>
  <si>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</si>
  <si>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</si>
  <si>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</si>
  <si>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</si>
  <si>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</si>
  <si>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</si>
  <si>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</si>
  <si>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</si>
  <si>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</si>
  <si>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</si>
  <si>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</si>
  <si>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</si>
  <si>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</si>
  <si>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</si>
  <si>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</si>
  <si>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</si>
  <si>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</si>
  <si>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</si>
  <si>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</si>
  <si>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</si>
  <si>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</si>
  <si>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</si>
  <si>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</si>
  <si>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</si>
  <si>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</si>
  <si>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</si>
  <si>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</si>
  <si>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</si>
  <si>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</si>
  <si>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</si>
  <si>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</si>
  <si>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</si>
  <si>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</si>
  <si>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</si>
  <si>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</si>
  <si>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</si>
  <si>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</si>
  <si>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</si>
  <si>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</si>
  <si>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</si>
  <si>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</si>
  <si>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</si>
  <si>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</si>
  <si>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</si>
  <si>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</si>
  <si>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</si>
  <si>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</si>
  <si>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</si>
  <si>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</si>
  <si>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</si>
  <si>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</si>
  <si>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</si>
  <si>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</si>
  <si>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</si>
  <si>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</si>
  <si>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</si>
  <si>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</si>
  <si>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</si>
  <si>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</si>
  <si>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</si>
  <si>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</si>
  <si>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</si>
  <si>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</si>
  <si>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</si>
  <si>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</si>
  <si>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</si>
  <si>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</si>
  <si>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</si>
  <si>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</si>
  <si>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</si>
  <si>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</si>
  <si>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</si>
  <si>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</si>
  <si>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</si>
  <si>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</si>
  <si>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</si>
  <si>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</si>
  <si>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</si>
  <si>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</si>
  <si>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</si>
  <si>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</si>
  <si>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</si>
  <si>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</si>
  <si>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</si>
  <si>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</si>
  <si>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</si>
  <si>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</si>
  <si>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</si>
  <si>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</si>
  <si>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</si>
  <si>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</si>
  <si>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</si>
  <si>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</si>
  <si>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</si>
  <si>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</si>
  <si>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</si>
  <si>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</si>
  <si>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</si>
  <si>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</si>
  <si>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</si>
  <si>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</si>
  <si>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</si>
  <si>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</si>
  <si>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</si>
  <si>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</si>
  <si>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</si>
  <si>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</si>
  <si>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</si>
  <si>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</si>
  <si>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</si>
  <si>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</si>
  <si>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</si>
  <si>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</si>
  <si>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</si>
  <si>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</si>
  <si>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</si>
  <si>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</si>
  <si>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</si>
  <si>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</si>
  <si>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</si>
  <si>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</si>
  <si>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</si>
  <si>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</si>
  <si>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</si>
  <si>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</si>
  <si>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</si>
  <si>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</si>
  <si>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</si>
  <si>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</si>
  <si>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</si>
  <si>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</si>
  <si>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</si>
  <si>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</si>
  <si>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</si>
  <si>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</si>
  <si>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</si>
  <si>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</si>
  <si>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</si>
  <si>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</si>
  <si>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</si>
  <si>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</si>
  <si>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</si>
  <si>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</si>
  <si>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</si>
  <si>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</si>
  <si>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</si>
  <si>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</si>
  <si>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</si>
  <si>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</si>
  <si>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</si>
  <si>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</si>
  <si>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</si>
  <si>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</si>
  <si>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</si>
  <si>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</si>
  <si>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</si>
  <si>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</si>
  <si>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</si>
  <si>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</si>
  <si>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</si>
  <si>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</si>
  <si>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</si>
  <si>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</si>
  <si>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</si>
  <si>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</si>
  <si>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</si>
  <si>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</si>
  <si>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</si>
  <si>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</si>
  <si>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</si>
  <si>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</si>
  <si>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</si>
  <si>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</si>
  <si>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</si>
  <si>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</si>
  <si>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</si>
  <si>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</si>
  <si>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</si>
  <si>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</si>
  <si>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</si>
  <si>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</si>
  <si>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</si>
  <si>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</si>
  <si>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</si>
  <si>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</si>
  <si>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</si>
  <si>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</si>
  <si>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</si>
  <si>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</si>
  <si>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</si>
  <si>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</si>
  <si>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</si>
  <si>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</si>
  <si>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</si>
  <si>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</si>
  <si>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</si>
  <si>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</si>
  <si>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</si>
  <si>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</si>
  <si>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</si>
  <si>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</si>
  <si>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</si>
  <si>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</si>
  <si>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</si>
  <si>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</si>
  <si>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</si>
  <si>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</si>
  <si>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</si>
  <si>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</si>
  <si>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</si>
  <si>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</si>
  <si>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</si>
  <si>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</si>
  <si>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</si>
  <si>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</si>
  <si>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</si>
  <si>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</si>
  <si>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</si>
  <si>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</si>
  <si>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</si>
  <si>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</si>
  <si>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</si>
  <si>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</si>
  <si>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</si>
  <si>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</si>
  <si>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</si>
  <si>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</si>
  <si>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</si>
  <si>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</si>
  <si>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</si>
  <si>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</si>
  <si>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</si>
  <si>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</si>
  <si>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</si>
  <si>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</si>
  <si>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</si>
  <si>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</si>
  <si>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</si>
  <si>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</si>
  <si>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</si>
  <si>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</si>
  <si>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</si>
  <si>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</si>
  <si>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</si>
  <si>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</si>
  <si>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</si>
  <si>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</si>
  <si>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</si>
  <si>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</si>
  <si>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</si>
  <si>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</si>
  <si>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</si>
  <si>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</si>
  <si>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</si>
  <si>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</si>
  <si>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</si>
  <si>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</si>
  <si>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</si>
  <si>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</si>
  <si>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</si>
  <si>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</si>
  <si>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</si>
  <si>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</si>
  <si>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</si>
  <si>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</si>
  <si>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</si>
  <si>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</si>
  <si>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</si>
  <si>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</si>
  <si>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</si>
  <si>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</si>
  <si>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</si>
  <si>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</si>
  <si>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</si>
  <si>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</si>
  <si>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</si>
  <si>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</si>
  <si>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</si>
  <si>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</si>
  <si>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</si>
  <si>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</si>
  <si>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</si>
  <si>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</si>
  <si>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</si>
  <si>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</si>
  <si>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</si>
  <si>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</si>
  <si>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</si>
  <si>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</si>
  <si>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</si>
  <si>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</si>
  <si>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</si>
  <si>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</si>
  <si>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</si>
  <si>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</si>
  <si>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</si>
  <si>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</si>
  <si>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</si>
  <si>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</si>
  <si>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</si>
  <si>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</si>
  <si>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</si>
  <si>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</si>
  <si>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</si>
  <si>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</si>
  <si>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</si>
  <si>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</si>
  <si>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</si>
  <si>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</si>
  <si>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</si>
  <si>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</si>
  <si>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</si>
  <si>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</si>
  <si>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</si>
  <si>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</si>
  <si>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</si>
  <si>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</si>
  <si>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</si>
  <si>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</si>
  <si>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</si>
  <si>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</si>
  <si>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</si>
  <si>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</si>
  <si>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</si>
  <si>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</si>
  <si>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</si>
  <si>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</si>
  <si>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</si>
  <si>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</si>
  <si>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</si>
  <si>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</si>
  <si>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</si>
  <si>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</si>
  <si>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</si>
  <si>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</si>
  <si>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</si>
  <si>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</si>
  <si>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</si>
  <si>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</si>
  <si>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</si>
  <si>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</si>
  <si>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</si>
  <si>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</si>
  <si>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</si>
  <si>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</si>
  <si>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</si>
  <si>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</si>
  <si>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</si>
  <si>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</si>
  <si>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</si>
  <si>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</si>
  <si>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</si>
  <si>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</si>
  <si>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</si>
  <si>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</si>
  <si>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</si>
  <si>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</si>
  <si>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</si>
  <si>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</si>
  <si>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</si>
  <si>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</si>
  <si>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</si>
  <si>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</si>
  <si>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</si>
  <si>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</si>
  <si>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</si>
  <si>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</si>
  <si>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</si>
  <si>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</si>
  <si>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</si>
  <si>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</si>
  <si>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</si>
  <si>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</si>
  <si>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</si>
  <si>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</si>
  <si>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</si>
  <si>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</si>
  <si>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</si>
  <si>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</si>
  <si>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</si>
  <si>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</si>
  <si>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</si>
  <si>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</si>
  <si>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</si>
  <si>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</si>
  <si>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</si>
  <si>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</si>
  <si>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</si>
  <si>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</si>
  <si>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</si>
  <si>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</si>
  <si>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</si>
  <si>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</si>
  <si>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</si>
  <si>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</si>
  <si>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</si>
  <si>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</si>
  <si>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</si>
  <si>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</si>
  <si>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</si>
  <si>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</si>
  <si>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</si>
  <si>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</si>
  <si>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</si>
  <si>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</si>
  <si>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</si>
  <si>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</si>
  <si>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</si>
  <si>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</si>
  <si>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</si>
  <si>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</si>
  <si>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</si>
  <si>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</si>
  <si>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</si>
  <si>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</si>
  <si>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</si>
  <si>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</si>
  <si>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</si>
  <si>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</si>
  <si>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</si>
  <si>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</si>
  <si>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</si>
  <si>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</si>
  <si>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</si>
  <si>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</si>
  <si>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</si>
  <si>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</si>
  <si>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</si>
  <si>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</si>
  <si>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</si>
  <si>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</si>
  <si>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</si>
  <si>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</si>
  <si>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</si>
  <si>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</si>
  <si>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</si>
  <si>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</si>
  <si>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</si>
  <si>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</si>
  <si>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</si>
  <si>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</si>
  <si>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</si>
  <si>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</si>
  <si>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</si>
  <si>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</si>
  <si>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</si>
  <si>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</si>
  <si>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</si>
  <si>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</si>
  <si>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</si>
  <si>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</si>
  <si>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</si>
  <si>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</si>
  <si>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</si>
  <si>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</si>
  <si>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</si>
  <si>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</si>
  <si>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</si>
  <si>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</si>
  <si>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</si>
  <si>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</si>
  <si>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</si>
  <si>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</si>
  <si>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</si>
  <si>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</si>
  <si>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</si>
  <si>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</si>
  <si>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</si>
  <si>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</si>
  <si>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</si>
  <si>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</si>
  <si>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</si>
  <si>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</si>
  <si>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</si>
  <si>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</si>
  <si>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</si>
  <si>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</si>
  <si>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</si>
  <si>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</si>
  <si>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</si>
  <si>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</si>
  <si>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</si>
  <si>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</si>
  <si>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</si>
  <si>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</si>
  <si>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</si>
  <si>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</si>
  <si>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</si>
  <si>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</si>
  <si>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</si>
  <si>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</si>
  <si>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</si>
  <si>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</si>
  <si>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</si>
  <si>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</si>
  <si>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</si>
  <si>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</si>
  <si>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</si>
  <si>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</si>
  <si>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</si>
  <si>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</si>
  <si>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</si>
  <si>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</si>
  <si>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</si>
  <si>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</si>
  <si>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</si>
  <si>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</si>
  <si>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</si>
  <si>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</si>
  <si>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</si>
  <si>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</si>
  <si>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</si>
  <si>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</si>
  <si>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</si>
  <si>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</si>
  <si>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</si>
  <si>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</si>
  <si>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</si>
  <si>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</si>
  <si>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</si>
  <si>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</si>
  <si>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</si>
  <si>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</si>
  <si>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</si>
  <si>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</si>
  <si>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</si>
  <si>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</si>
  <si>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</si>
  <si>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</si>
  <si>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</si>
  <si>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</si>
  <si>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</si>
  <si>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</si>
  <si>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</si>
  <si>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</si>
  <si>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</si>
  <si>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</si>
  <si>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</si>
  <si>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</si>
  <si>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</si>
  <si>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</si>
  <si>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</si>
  <si>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</si>
  <si>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</si>
  <si>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</si>
  <si>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</si>
  <si>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</si>
  <si>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</si>
  <si>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</si>
  <si>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</si>
  <si>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</si>
  <si>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</si>
  <si>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</si>
  <si>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</si>
  <si>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</si>
  <si>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</si>
  <si>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</si>
  <si>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</si>
  <si>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</si>
  <si>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</si>
  <si>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</si>
  <si>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</si>
  <si>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</si>
  <si>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</si>
  <si>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</si>
  <si>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</si>
  <si>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</si>
  <si>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</si>
  <si>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</si>
  <si>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</si>
  <si>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</si>
  <si>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</si>
  <si>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</si>
  <si>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</si>
  <si>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</si>
  <si>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</si>
  <si>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</si>
  <si>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</si>
  <si>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</si>
  <si>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</si>
  <si>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</si>
  <si>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</si>
  <si>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</si>
  <si>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</si>
  <si>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</si>
  <si>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</si>
  <si>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</si>
  <si>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</si>
  <si>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</si>
  <si>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</si>
  <si>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</si>
  <si>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</si>
  <si>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</si>
  <si>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</si>
  <si>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</si>
  <si>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</si>
  <si>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</si>
  <si>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</si>
  <si>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</si>
  <si>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</si>
  <si>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</si>
  <si>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</si>
  <si>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</si>
  <si>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</si>
  <si>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</si>
  <si>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</si>
  <si>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</si>
  <si>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</si>
  <si>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</si>
  <si>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</si>
  <si>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</si>
  <si>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</si>
  <si>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</si>
  <si>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</si>
  <si>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</si>
  <si>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</si>
  <si>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</si>
  <si>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</si>
  <si>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</si>
  <si>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</si>
  <si>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</si>
  <si>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</si>
  <si>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</si>
  <si>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</si>
  <si>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</si>
  <si>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</si>
  <si>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</si>
  <si>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</si>
  <si>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</si>
  <si>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</si>
  <si>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</si>
  <si>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</si>
  <si>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</si>
  <si>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</si>
  <si>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</si>
  <si>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</si>
  <si>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</si>
  <si>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</si>
  <si>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</si>
  <si>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</si>
  <si>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</si>
  <si>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</si>
  <si>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</si>
  <si>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</si>
  <si>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</si>
  <si>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</si>
  <si>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</si>
  <si>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</si>
  <si>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</si>
  <si>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</si>
  <si>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</si>
  <si>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</si>
  <si>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</si>
  <si>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</si>
  <si>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</si>
  <si>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</si>
  <si>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</si>
  <si>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</si>
  <si>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</si>
  <si>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</si>
  <si>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</si>
  <si>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</si>
  <si>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</si>
  <si>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</si>
  <si>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</si>
  <si>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</si>
  <si>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</si>
  <si>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</si>
  <si>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</si>
  <si>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</si>
  <si>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</si>
  <si>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</si>
  <si>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</si>
  <si>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</si>
  <si>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</si>
  <si>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</si>
  <si>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</si>
  <si>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</si>
  <si>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</si>
  <si>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</si>
  <si>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</si>
  <si>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</si>
  <si>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</si>
  <si>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</si>
  <si>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</si>
  <si>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</si>
  <si>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</si>
  <si>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</si>
  <si>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</si>
  <si>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</si>
  <si>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</si>
  <si>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</si>
  <si>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</si>
  <si>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</si>
  <si>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</si>
  <si>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</si>
  <si>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</si>
  <si>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</si>
  <si>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</si>
  <si>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</si>
  <si>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</si>
  <si>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</si>
  <si>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</si>
  <si>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</si>
  <si>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</si>
  <si>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</si>
  <si>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</si>
  <si>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</si>
  <si>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</si>
  <si>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</si>
  <si>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</si>
  <si>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</si>
  <si>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</si>
  <si>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</si>
  <si>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</si>
  <si>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</si>
  <si>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</si>
  <si>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</si>
  <si>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</si>
  <si>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</si>
  <si>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</si>
  <si>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</si>
  <si>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</si>
  <si>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</si>
  <si>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</si>
  <si>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</si>
  <si>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</si>
  <si>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</si>
  <si>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</si>
  <si>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</si>
  <si>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</si>
  <si>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</si>
  <si>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</si>
  <si>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</si>
  <si>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</si>
  <si>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</si>
  <si>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</si>
  <si>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</si>
  <si>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</si>
  <si>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</si>
  <si>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</si>
  <si>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</si>
  <si>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</si>
  <si>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</si>
  <si>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</si>
  <si>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</si>
  <si>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</si>
  <si>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</si>
  <si>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</si>
  <si>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</si>
  <si>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</si>
  <si>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</si>
  <si>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</si>
  <si>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</si>
  <si>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</si>
  <si>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</si>
  <si>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</si>
  <si>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</si>
  <si>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</si>
  <si>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</si>
  <si>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</si>
  <si>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</si>
  <si>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</si>
  <si>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</si>
  <si>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</si>
  <si>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</si>
  <si>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</si>
  <si>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</si>
  <si>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</si>
  <si>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</si>
  <si>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</si>
  <si>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</si>
  <si>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</si>
  <si>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</si>
  <si>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</si>
  <si>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</si>
  <si>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</si>
  <si>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</si>
  <si>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</si>
  <si>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</si>
  <si>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</si>
  <si>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</si>
  <si>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</si>
  <si>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</si>
  <si>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</si>
  <si>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</si>
  <si>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</si>
  <si>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</si>
  <si>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</si>
  <si>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</si>
  <si>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</si>
  <si>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</si>
  <si>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</si>
  <si>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</si>
  <si>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</si>
  <si>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</si>
  <si>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</si>
  <si>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</si>
  <si>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</si>
  <si>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</si>
  <si>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</si>
  <si>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</si>
  <si>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</si>
  <si>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</si>
  <si>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</si>
  <si>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</si>
  <si>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</si>
  <si>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</si>
  <si>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</si>
  <si>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</si>
  <si>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</si>
  <si>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</si>
  <si>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</si>
  <si>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</si>
  <si>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</si>
  <si>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</si>
  <si>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</si>
  <si>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</si>
  <si>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</si>
  <si>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</si>
  <si>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</si>
  <si>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</si>
  <si>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</si>
  <si>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</si>
  <si>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</si>
  <si>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</si>
  <si>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</si>
  <si>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</si>
  <si>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</si>
  <si>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</si>
  <si>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</si>
  <si>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</si>
  <si>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</si>
  <si>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</si>
  <si>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</si>
  <si>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</si>
  <si>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</si>
  <si>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</si>
  <si>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</si>
  <si>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</si>
  <si>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</si>
  <si>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</si>
  <si>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</si>
  <si>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</si>
  <si>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</si>
  <si>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</si>
  <si>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</si>
  <si>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</si>
  <si>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</si>
  <si>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</si>
  <si>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</si>
  <si>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</si>
  <si>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</si>
  <si>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</si>
  <si>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</si>
  <si>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</si>
  <si>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</si>
  <si>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</si>
  <si>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</si>
  <si>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</si>
  <si>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</si>
  <si>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</si>
  <si>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</si>
  <si>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</si>
  <si>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</si>
  <si>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</si>
  <si>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</si>
  <si>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</si>
  <si>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</si>
  <si>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</si>
  <si>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</si>
  <si>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</si>
  <si>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</si>
  <si>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</si>
  <si>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</si>
  <si>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</si>
  <si>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</si>
  <si>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</si>
  <si>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</si>
  <si>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</si>
  <si>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</si>
  <si>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</si>
  <si>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</si>
  <si>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</si>
  <si>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</si>
  <si>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</si>
  <si>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</si>
  <si>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</si>
  <si>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</si>
  <si>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</si>
  <si>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</si>
  <si>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</si>
  <si>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</si>
  <si>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</si>
  <si>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</si>
  <si>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</si>
  <si>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</si>
  <si>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</si>
  <si>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</si>
  <si>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</si>
  <si>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</si>
  <si>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</si>
  <si>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</si>
  <si>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</si>
  <si>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</si>
  <si>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</si>
  <si>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</si>
  <si>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</si>
  <si>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</si>
  <si>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</si>
  <si>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</si>
  <si>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</si>
  <si>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</si>
  <si>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</si>
  <si>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</si>
  <si>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</si>
  <si>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</si>
  <si>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</si>
  <si>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</si>
  <si>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</si>
  <si>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</si>
  <si>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</si>
  <si>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</si>
  <si>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</si>
  <si>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</si>
  <si>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</si>
  <si>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</si>
  <si>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</si>
  <si>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</si>
  <si>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</si>
  <si>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</si>
  <si>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</si>
  <si>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</si>
  <si>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</si>
  <si>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</si>
  <si>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</si>
  <si>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</si>
  <si>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</si>
  <si>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</si>
  <si>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</si>
  <si>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</si>
  <si>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</si>
  <si>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</si>
  <si>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</si>
  <si>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</si>
  <si>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</si>
  <si>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</si>
  <si>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</si>
  <si>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</si>
  <si>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</si>
  <si>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</si>
  <si>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</si>
  <si>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</si>
  <si>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</si>
  <si>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</si>
  <si>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</si>
  <si>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</si>
  <si>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</si>
  <si>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</si>
  <si>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</si>
  <si>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</si>
  <si>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</si>
  <si>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</si>
  <si>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</si>
  <si>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</si>
  <si>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</si>
  <si>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</si>
  <si>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</si>
  <si>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</si>
  <si>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</si>
  <si>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</si>
  <si>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</si>
  <si>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</si>
  <si>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</si>
  <si>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</si>
  <si>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</si>
  <si>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</si>
  <si>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</si>
  <si>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</si>
  <si>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</si>
  <si>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</si>
  <si>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</si>
  <si>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</si>
  <si>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</si>
  <si>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</si>
  <si>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</si>
  <si>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</si>
  <si>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</si>
  <si>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</si>
  <si>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</si>
  <si>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</si>
  <si>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</si>
  <si>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</si>
  <si>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</si>
  <si>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</si>
  <si>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</si>
  <si>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</si>
  <si>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</si>
  <si>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</si>
  <si>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</si>
  <si>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</si>
  <si>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</si>
  <si>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</si>
  <si>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</si>
  <si>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</si>
  <si>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</si>
  <si>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</si>
  <si>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</si>
  <si>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</si>
  <si>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</si>
  <si>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</si>
  <si>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</si>
  <si>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</si>
  <si>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</si>
  <si>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</si>
  <si>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</si>
  <si>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</si>
  <si>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</si>
  <si>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</si>
  <si>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</si>
  <si>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</si>
  <si>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</si>
  <si>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</si>
  <si>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</si>
  <si>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</si>
  <si>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</si>
  <si>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</si>
  <si>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</si>
  <si>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</si>
  <si>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</si>
  <si>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</si>
  <si>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</si>
  <si>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</si>
  <si>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</si>
  <si>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</si>
  <si>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</si>
  <si>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</si>
  <si>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</si>
  <si>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</si>
  <si>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</si>
  <si>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</si>
  <si>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</si>
  <si>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</si>
  <si>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</si>
  <si>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</si>
  <si>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</si>
  <si>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</si>
  <si>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</si>
  <si>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</si>
  <si>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</si>
  <si>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</si>
  <si>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</si>
  <si>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</si>
  <si>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</si>
  <si>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</si>
  <si>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</si>
  <si>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</si>
  <si>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</si>
  <si>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</si>
  <si>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</si>
  <si>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</si>
  <si>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</si>
  <si>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</si>
  <si>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</si>
  <si>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</si>
  <si>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</si>
  <si>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</si>
  <si>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</si>
  <si>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</si>
  <si>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</si>
  <si>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</si>
  <si>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</si>
  <si>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</si>
  <si>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</si>
  <si>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</si>
  <si>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</si>
  <si>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</si>
  <si>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</si>
  <si>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</si>
  <si>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</si>
  <si>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</si>
  <si>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</si>
  <si>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</si>
  <si>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</si>
  <si>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</si>
  <si>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</si>
  <si>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</si>
  <si>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</si>
  <si>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</si>
  <si>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</si>
  <si>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</si>
  <si>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</si>
  <si>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</si>
  <si>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</si>
  <si>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</si>
  <si>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</si>
  <si>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</si>
  <si>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</si>
  <si>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</si>
  <si>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</si>
  <si>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</si>
  <si>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</si>
  <si>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</si>
  <si>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</si>
  <si>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</si>
  <si>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</si>
  <si>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</si>
  <si>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</si>
  <si>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</si>
  <si>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</si>
  <si>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</si>
  <si>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</si>
  <si>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</si>
  <si>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</si>
  <si>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</si>
  <si>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</si>
  <si>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</si>
  <si>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</si>
  <si>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</si>
  <si>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</si>
  <si>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</si>
  <si>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</si>
  <si>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</si>
  <si>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</si>
  <si>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</si>
  <si>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</si>
  <si>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</si>
  <si>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</si>
  <si>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</si>
  <si>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</si>
  <si>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</si>
  <si>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</si>
  <si>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</si>
  <si>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</si>
  <si>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</si>
  <si>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</si>
  <si>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</si>
  <si>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</si>
  <si>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</si>
  <si>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</si>
  <si>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</si>
  <si>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</si>
  <si>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</si>
  <si>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</si>
  <si>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</si>
  <si>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</si>
  <si>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</si>
  <si>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</si>
  <si>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</si>
  <si>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</si>
  <si>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</si>
  <si>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</si>
  <si>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</si>
  <si>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</si>
  <si>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</si>
  <si>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</si>
  <si>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</si>
  <si>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</si>
  <si>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</si>
  <si>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</si>
  <si>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</si>
  <si>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</si>
  <si>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</si>
  <si>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</si>
  <si>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</si>
  <si>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</si>
  <si>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</si>
  <si>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</si>
  <si>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</si>
  <si>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</si>
  <si>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</si>
  <si>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</si>
  <si>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</si>
  <si>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</si>
  <si>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</si>
  <si>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</si>
  <si>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</si>
  <si>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</si>
  <si>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</si>
  <si>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</si>
  <si>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</si>
  <si>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</si>
  <si>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</si>
  <si>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</si>
  <si>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</si>
  <si>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</si>
  <si>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</si>
  <si>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</si>
  <si>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</si>
  <si>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</si>
  <si>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</si>
  <si>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</si>
  <si>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</si>
  <si>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</si>
  <si>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</si>
  <si>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</si>
  <si>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</si>
  <si>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</si>
  <si>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</si>
  <si>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</si>
  <si>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</si>
  <si>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</si>
  <si>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</si>
  <si>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</si>
  <si>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</si>
  <si>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</si>
  <si>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</si>
  <si>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</si>
  <si>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</si>
  <si>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</si>
  <si>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</si>
  <si>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</si>
  <si>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</si>
  <si>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</si>
  <si>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</si>
  <si>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</si>
  <si>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</si>
  <si>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</si>
  <si>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</si>
  <si>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</si>
  <si>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</si>
  <si>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</si>
  <si>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</si>
  <si>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</si>
  <si>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</si>
  <si>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</si>
  <si>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</si>
  <si>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</si>
  <si>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</si>
  <si>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</si>
  <si>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</si>
  <si>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</si>
  <si>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</si>
  <si>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</si>
  <si>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</si>
  <si>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</si>
  <si>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</si>
  <si>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</si>
  <si>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</si>
  <si>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</si>
  <si>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</si>
  <si>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</si>
  <si>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</si>
  <si>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</si>
  <si>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</si>
  <si>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</si>
  <si>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</si>
  <si>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</si>
  <si>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</si>
  <si>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</si>
  <si>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</si>
  <si>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</si>
  <si>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</si>
  <si>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</si>
  <si>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</si>
  <si>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</si>
  <si>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</si>
  <si>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</si>
  <si>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</si>
  <si>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</si>
  <si>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</si>
  <si>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</si>
  <si>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</si>
  <si>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</si>
  <si>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</si>
  <si>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</si>
  <si>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</si>
  <si>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</si>
  <si>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</si>
  <si>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</si>
  <si>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</si>
  <si>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</si>
  <si>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</si>
  <si>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</si>
  <si>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</si>
  <si>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</si>
  <si>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</si>
  <si>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</si>
  <si>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</si>
  <si>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</si>
  <si>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</si>
  <si>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</si>
  <si>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</si>
  <si>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</si>
  <si>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</si>
  <si>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</si>
  <si>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</si>
  <si>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</si>
  <si>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</si>
  <si>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</si>
  <si>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</si>
  <si>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</si>
  <si>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</si>
  <si>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</si>
  <si>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</si>
  <si>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</si>
  <si>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</si>
  <si>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</si>
  <si>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</si>
  <si>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</si>
  <si>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</si>
  <si>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</si>
  <si>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</si>
  <si>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</si>
  <si>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</si>
  <si>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</si>
  <si>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</si>
  <si>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</si>
  <si>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</si>
  <si>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</si>
  <si>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</si>
  <si>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</si>
  <si>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</si>
  <si>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</si>
  <si>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</si>
  <si>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</si>
  <si>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</si>
  <si>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</si>
  <si>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</si>
  <si>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</si>
  <si>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</si>
  <si>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</si>
  <si>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</si>
  <si>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</si>
  <si>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</si>
  <si>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</si>
  <si>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</si>
  <si>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</si>
  <si>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</si>
  <si>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</si>
  <si>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</si>
  <si>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</si>
  <si>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</si>
  <si>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</si>
  <si>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</si>
  <si>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</si>
  <si>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</si>
  <si>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</si>
  <si>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</si>
  <si>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</si>
  <si>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</si>
  <si>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</si>
  <si>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</si>
  <si>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</si>
  <si>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</si>
  <si>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</si>
  <si>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</si>
  <si>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</si>
  <si>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</si>
  <si>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</si>
  <si>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</si>
  <si>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</si>
  <si>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</si>
  <si>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</si>
  <si>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</si>
  <si>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</si>
  <si>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</si>
  <si>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</si>
  <si>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</si>
  <si>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</si>
  <si>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</si>
  <si>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</si>
  <si>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</si>
  <si>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</si>
  <si>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</si>
  <si>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</si>
  <si>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</si>
  <si>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</si>
  <si>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</si>
  <si>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</si>
  <si>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</si>
  <si>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</si>
  <si>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</si>
  <si>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</si>
  <si>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</si>
  <si>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</si>
  <si>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</si>
  <si>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</si>
  <si>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</si>
  <si>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</si>
  <si>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</si>
  <si>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</si>
  <si>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</si>
  <si>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</si>
  <si>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</si>
  <si>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</si>
  <si>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</si>
  <si>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</si>
  <si>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</si>
  <si>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</si>
  <si>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</si>
  <si>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</si>
  <si>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</si>
  <si>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</si>
  <si>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</si>
  <si>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</si>
  <si>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</si>
  <si>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</si>
  <si>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</si>
  <si>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</si>
  <si>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</si>
  <si>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</si>
  <si>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</si>
  <si>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</si>
  <si>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</si>
  <si>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</si>
  <si>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</si>
  <si>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</si>
  <si>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</si>
  <si>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</si>
  <si>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</si>
  <si>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</si>
  <si>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</si>
  <si>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</si>
  <si>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</si>
  <si>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</si>
  <si>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</si>
  <si>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</si>
  <si>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</si>
  <si>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</si>
  <si>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</si>
  <si>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</si>
  <si>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</si>
  <si>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</si>
  <si>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</si>
  <si>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</si>
  <si>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</si>
  <si>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</si>
  <si>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</si>
  <si>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</si>
  <si>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</si>
  <si>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</si>
  <si>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</si>
  <si>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</si>
  <si>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</si>
  <si>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</si>
  <si>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</si>
  <si>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</si>
  <si>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</si>
  <si>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</si>
  <si>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</si>
  <si>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</si>
  <si>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</si>
  <si>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</si>
  <si>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</si>
  <si>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</si>
  <si>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</si>
  <si>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</si>
  <si>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</si>
  <si>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</si>
  <si>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</si>
  <si>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</si>
  <si>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</si>
  <si>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</si>
  <si>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</si>
  <si>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</si>
  <si>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</si>
  <si>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</si>
  <si>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</si>
  <si>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</si>
  <si>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</si>
  <si>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</si>
  <si>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</si>
  <si>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</si>
  <si>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</si>
  <si>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</si>
  <si>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</si>
  <si>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</si>
  <si>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</si>
  <si>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</si>
  <si>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</si>
  <si>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</si>
  <si>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</si>
  <si>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</si>
  <si>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</si>
  <si>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</si>
  <si>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</si>
  <si>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</si>
  <si>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</si>
  <si>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</si>
  <si>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</si>
  <si>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</si>
  <si>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</si>
  <si>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</si>
  <si>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</si>
  <si>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</si>
  <si>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</si>
  <si>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</si>
  <si>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</si>
  <si>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</si>
  <si>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</si>
  <si>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</si>
  <si>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</si>
  <si>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</si>
  <si>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</si>
  <si>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</si>
  <si>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</si>
  <si>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</si>
  <si>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</si>
  <si>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</si>
  <si>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</si>
  <si>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</si>
  <si>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</si>
  <si>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</si>
  <si>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</si>
  <si>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</si>
  <si>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</si>
  <si>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</si>
  <si>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</si>
  <si>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</si>
  <si>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</si>
  <si>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</si>
  <si>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</si>
  <si>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</si>
  <si>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</si>
  <si>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</si>
  <si>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</si>
  <si>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</si>
  <si>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</si>
  <si>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</si>
  <si>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</si>
  <si>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</si>
  <si>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</si>
  <si>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</si>
  <si>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</si>
  <si>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</si>
  <si>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</si>
  <si>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</si>
  <si>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</si>
  <si>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</si>
  <si>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</si>
  <si>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</si>
  <si>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</si>
  <si>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</si>
  <si>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</si>
  <si>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</si>
  <si>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</si>
  <si>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</si>
  <si>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</si>
  <si>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</si>
  <si>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</si>
  <si>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</si>
  <si>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</si>
  <si>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</si>
  <si>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</si>
  <si>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</si>
  <si>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</si>
  <si>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</si>
  <si>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</si>
  <si>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</si>
  <si>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</si>
  <si>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</si>
  <si>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</si>
  <si>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</si>
  <si>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</si>
  <si>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</si>
  <si>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</si>
  <si>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</si>
  <si>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</si>
  <si>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</si>
  <si>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</si>
  <si>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</si>
  <si>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</si>
  <si>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</si>
  <si>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</si>
  <si>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</si>
  <si>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</si>
  <si>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</si>
  <si>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</si>
  <si>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</si>
  <si>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</si>
  <si>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</si>
  <si>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</si>
  <si>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</si>
  <si>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</si>
  <si>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</si>
  <si>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</si>
  <si>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</si>
  <si>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</si>
  <si>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</si>
  <si>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</si>
  <si>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</si>
  <si>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</si>
  <si>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</si>
  <si>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</si>
  <si>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</si>
  <si>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</si>
  <si>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</si>
  <si>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</si>
  <si>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</si>
  <si>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</si>
  <si>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</si>
  <si>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</si>
  <si>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</si>
  <si>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</si>
  <si>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</si>
  <si>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</si>
  <si>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</si>
  <si>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</si>
  <si>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</si>
  <si>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</si>
  <si>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</si>
  <si>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</si>
  <si>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</si>
  <si>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</si>
  <si>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</si>
  <si>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</si>
  <si>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</si>
  <si>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</si>
  <si>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</si>
  <si>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</si>
  <si>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</si>
  <si>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</si>
  <si>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</si>
  <si>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</si>
  <si>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</si>
  <si>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</si>
  <si>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</si>
  <si>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</si>
  <si>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</si>
  <si>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</si>
  <si>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</si>
  <si>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</si>
  <si>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</si>
  <si>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</si>
  <si>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</si>
  <si>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</si>
  <si>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</si>
  <si>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</si>
  <si>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</si>
  <si>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</si>
  <si>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</si>
  <si>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</si>
  <si>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</si>
  <si>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</si>
  <si>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</si>
  <si>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</si>
  <si>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</si>
  <si>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</si>
  <si>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</si>
  <si>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</si>
  <si>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</si>
  <si>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</si>
  <si>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</si>
  <si>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</si>
  <si>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</si>
  <si>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</si>
  <si>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</si>
  <si>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</si>
  <si>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</si>
  <si>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</si>
  <si>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</si>
  <si>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</si>
  <si>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</si>
  <si>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</si>
  <si>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</si>
  <si>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</si>
  <si>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</si>
  <si>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</si>
  <si>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</si>
  <si>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</si>
  <si>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</si>
  <si>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</si>
  <si>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</si>
  <si>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</si>
  <si>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</si>
  <si>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</si>
  <si>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</si>
  <si>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</si>
  <si>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</si>
  <si>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</si>
  <si>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</si>
  <si>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</si>
  <si>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</si>
  <si>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</si>
  <si>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</si>
  <si>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</si>
  <si>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</si>
  <si>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</si>
  <si>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</si>
  <si>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</si>
  <si>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</si>
  <si>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</si>
  <si>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</si>
  <si>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</si>
  <si>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</si>
  <si>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</si>
  <si>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</si>
  <si>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</si>
  <si>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</si>
  <si>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</si>
  <si>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</si>
  <si>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</si>
  <si>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</si>
  <si>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</si>
  <si>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</si>
  <si>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</si>
  <si>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</si>
  <si>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</si>
  <si>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</si>
  <si>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</si>
  <si>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</si>
  <si>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</si>
  <si>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</si>
  <si>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</si>
  <si>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</si>
  <si>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</si>
  <si>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</si>
  <si>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</si>
  <si>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</si>
  <si>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</si>
  <si>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</si>
  <si>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</si>
  <si>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</si>
  <si>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</si>
  <si>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</si>
  <si>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</si>
  <si>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</si>
  <si>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</si>
  <si>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</si>
  <si>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</si>
  <si>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</si>
  <si>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</si>
  <si>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</si>
  <si>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</si>
  <si>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</si>
  <si>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</si>
  <si>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</si>
  <si>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</si>
  <si>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</si>
  <si>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</si>
  <si>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</si>
  <si>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</si>
  <si>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</si>
  <si>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</si>
  <si>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</si>
  <si>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</si>
  <si>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</si>
  <si>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</si>
  <si>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</si>
  <si>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</si>
  <si>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</si>
  <si>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</si>
  <si>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</si>
  <si>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</si>
  <si>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</si>
  <si>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</si>
  <si>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</si>
  <si>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</si>
  <si>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</si>
  <si>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</si>
  <si>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</si>
  <si>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</si>
  <si>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</si>
  <si>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</si>
  <si>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</si>
  <si>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</si>
  <si>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</si>
  <si>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</si>
  <si>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</si>
  <si>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</si>
  <si>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</si>
  <si>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</si>
  <si>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</si>
  <si>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</si>
  <si>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</si>
  <si>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</si>
  <si>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</si>
  <si>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</si>
  <si>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</si>
  <si>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</si>
  <si>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</si>
  <si>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</si>
  <si>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</si>
  <si>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</si>
  <si>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</si>
  <si>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</si>
  <si>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</si>
  <si>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</si>
  <si>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</si>
  <si>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</si>
  <si>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</si>
  <si>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</si>
  <si>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</si>
  <si>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</si>
  <si>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</si>
  <si>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</si>
  <si>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</si>
  <si>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</si>
  <si>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</si>
  <si>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</si>
  <si>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</si>
  <si>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</si>
  <si>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</si>
  <si>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</si>
  <si>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</si>
  <si>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</si>
  <si>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</si>
  <si>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</si>
  <si>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</si>
  <si>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</si>
  <si>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</si>
  <si>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</si>
  <si>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</si>
  <si>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</si>
  <si>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</si>
  <si>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</si>
  <si>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</si>
  <si>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</si>
  <si>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</si>
  <si>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</si>
  <si>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</si>
  <si>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</si>
  <si>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</si>
  <si>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</si>
  <si>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</si>
  <si>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</si>
  <si>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</si>
  <si>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</si>
  <si>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</si>
  <si>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</si>
  <si>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</si>
  <si>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</si>
  <si>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</si>
  <si>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</si>
  <si>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</si>
  <si>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</si>
  <si>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</si>
  <si>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</si>
  <si>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</si>
  <si>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</si>
  <si>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</si>
  <si>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</si>
  <si>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</si>
  <si>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</si>
  <si>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</si>
  <si>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</si>
  <si>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</si>
  <si>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</si>
  <si>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</si>
  <si>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</si>
  <si>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</si>
  <si>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</si>
  <si>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</si>
  <si>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</si>
  <si>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</si>
  <si>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</si>
  <si>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</si>
  <si>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</si>
  <si>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</si>
  <si>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</si>
  <si>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</si>
  <si>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</si>
  <si>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</si>
  <si>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</si>
  <si>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</si>
  <si>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</si>
  <si>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</si>
  <si>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</si>
  <si>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</si>
  <si>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</si>
  <si>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</si>
  <si>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</si>
  <si>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</si>
  <si>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</si>
  <si>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</si>
  <si>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</si>
  <si>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</si>
  <si>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</si>
  <si>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</si>
  <si>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</si>
  <si>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</si>
  <si>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</si>
  <si>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</si>
  <si>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</si>
  <si>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</si>
  <si>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</si>
  <si>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</si>
  <si>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</si>
  <si>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</si>
  <si>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</si>
  <si>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</si>
  <si>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</si>
  <si>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</si>
  <si>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</si>
  <si>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</si>
  <si>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</si>
  <si>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</si>
  <si>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</si>
  <si>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</si>
  <si>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</si>
  <si>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</si>
  <si>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</si>
  <si>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</si>
  <si>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</si>
  <si>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</si>
  <si>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</si>
  <si>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</si>
  <si>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</si>
  <si>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</si>
  <si>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</si>
  <si>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</si>
  <si>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</si>
  <si>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</si>
  <si>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</si>
  <si>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</si>
  <si>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</si>
  <si>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</si>
  <si>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</si>
  <si>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</si>
  <si>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</si>
  <si>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</si>
  <si>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</si>
  <si>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</si>
  <si>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</si>
  <si>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</si>
  <si>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</si>
  <si>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</si>
  <si>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</si>
  <si>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</si>
  <si>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</si>
  <si>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</si>
  <si>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</si>
  <si>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</si>
  <si>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</si>
  <si>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</si>
  <si>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</si>
  <si>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</si>
  <si>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</si>
  <si>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</si>
  <si>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</si>
  <si>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</si>
  <si>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</si>
  <si>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</si>
  <si>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</si>
  <si>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</si>
  <si>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</si>
  <si>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</si>
  <si>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</si>
  <si>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</si>
  <si>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</si>
  <si>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</si>
  <si>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</si>
  <si>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</si>
  <si>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</si>
  <si>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</si>
  <si>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</si>
  <si>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</si>
  <si>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</si>
  <si>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</si>
  <si>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</si>
  <si>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</si>
  <si>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</si>
  <si>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</si>
  <si>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</si>
  <si>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</si>
  <si>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</si>
  <si>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</si>
  <si>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</si>
  <si>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</si>
  <si>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</si>
  <si>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</si>
  <si>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</si>
  <si>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</si>
  <si>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</si>
  <si>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</si>
  <si>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</si>
  <si>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</si>
  <si>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</si>
  <si>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</si>
  <si>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</si>
  <si>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</si>
  <si>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</si>
  <si>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</si>
  <si>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</si>
  <si>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</si>
  <si>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</si>
  <si>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</si>
  <si>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</si>
  <si>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</si>
  <si>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</si>
  <si>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</si>
  <si>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</si>
  <si>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</si>
  <si>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</si>
  <si>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</si>
  <si>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</si>
  <si>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</si>
  <si>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</si>
  <si>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</si>
  <si>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</si>
  <si>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</si>
  <si>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</si>
  <si>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</si>
  <si>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</si>
  <si>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</si>
  <si>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</si>
  <si>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</si>
  <si>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</si>
  <si>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</si>
  <si>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</si>
  <si>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</si>
  <si>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</si>
  <si>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</si>
  <si>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</si>
  <si>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</si>
  <si>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</si>
  <si>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</si>
  <si>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</si>
  <si>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</si>
  <si>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</si>
  <si>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</si>
  <si>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</si>
  <si>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</si>
  <si>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</si>
  <si>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</si>
  <si>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</si>
  <si>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</si>
  <si>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</si>
  <si>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</si>
  <si>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</si>
  <si>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</si>
  <si>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</si>
  <si>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</si>
  <si>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</si>
  <si>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</si>
  <si>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</si>
  <si>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</si>
  <si>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</si>
  <si>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</si>
  <si>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</si>
  <si>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</si>
  <si>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</si>
  <si>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</si>
  <si>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</si>
  <si>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</si>
  <si>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</si>
  <si>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</si>
  <si>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</si>
  <si>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</si>
  <si>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</si>
  <si>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</si>
  <si>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</si>
  <si>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</si>
  <si>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</si>
  <si>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</si>
  <si>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</si>
  <si>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</si>
  <si>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</si>
  <si>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</si>
  <si>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</si>
  <si>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</si>
  <si>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</si>
  <si>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</si>
  <si>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</si>
  <si>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</si>
  <si>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</si>
  <si>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</si>
  <si>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</si>
  <si>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</si>
  <si>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</si>
  <si>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</si>
  <si>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</si>
  <si>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</si>
  <si>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</si>
  <si>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</si>
  <si>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</si>
  <si>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</si>
  <si>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</si>
  <si>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</si>
  <si>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</si>
  <si>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</si>
  <si>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</si>
  <si>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</si>
  <si>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</si>
  <si>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</si>
  <si>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</si>
  <si>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</si>
  <si>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</si>
  <si>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</si>
  <si>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</si>
  <si>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</si>
  <si>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</si>
  <si>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</si>
  <si>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</si>
  <si>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</si>
  <si>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</si>
  <si>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</si>
  <si>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</si>
  <si>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</si>
  <si>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</si>
  <si>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</si>
  <si>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</si>
  <si>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</si>
  <si>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</si>
  <si>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</si>
  <si>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</si>
  <si>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</si>
  <si>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</si>
  <si>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</si>
  <si>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</si>
  <si>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</si>
  <si>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</si>
  <si>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</si>
  <si>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</si>
  <si>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</si>
  <si>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</si>
  <si>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</si>
  <si>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</si>
  <si>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</si>
  <si>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</si>
  <si>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</si>
  <si>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</si>
  <si>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</si>
  <si>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</si>
  <si>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</si>
  <si>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</si>
  <si>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</si>
  <si>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</si>
  <si>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</si>
  <si>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</si>
  <si>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</si>
  <si>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</si>
  <si>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</si>
  <si>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</si>
  <si>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</si>
  <si>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</si>
  <si>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</si>
  <si>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</si>
  <si>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</si>
  <si>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</si>
  <si>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</si>
  <si>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</si>
  <si>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</si>
  <si>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</si>
  <si>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</si>
  <si>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</si>
  <si>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</si>
  <si>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</si>
  <si>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</si>
  <si>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</si>
  <si>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</si>
  <si>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</si>
  <si>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</si>
  <si>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</si>
  <si>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</si>
  <si>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</si>
  <si>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</si>
  <si>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</si>
  <si>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</si>
  <si>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</si>
  <si>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</si>
  <si>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</si>
  <si>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</si>
  <si>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</si>
  <si>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</si>
  <si>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</si>
  <si>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</si>
  <si>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</si>
  <si>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</si>
  <si>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</si>
  <si>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</si>
  <si>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</si>
  <si>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</si>
  <si>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</si>
  <si>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</si>
  <si>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</si>
  <si>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</si>
  <si>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</si>
  <si>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</si>
  <si>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</si>
  <si>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</si>
  <si>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</si>
  <si>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</si>
  <si>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</si>
  <si>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</si>
  <si>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</si>
  <si>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</si>
  <si>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</si>
  <si>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</si>
  <si>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</si>
  <si>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</si>
  <si>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</si>
  <si>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</si>
  <si>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</si>
  <si>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</si>
  <si>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</si>
  <si>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</si>
  <si>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</si>
  <si>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</si>
  <si>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</si>
  <si>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</si>
  <si>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</si>
  <si>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</si>
  <si>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</si>
  <si>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</si>
  <si>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</si>
  <si>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</si>
  <si>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</si>
  <si>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</si>
  <si>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</si>
  <si>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</si>
  <si>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</si>
  <si>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</si>
  <si>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</si>
  <si>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</si>
  <si>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</si>
  <si>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</si>
  <si>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</si>
  <si>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</si>
  <si>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</si>
  <si>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</si>
  <si>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</si>
  <si>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</si>
  <si>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</si>
  <si>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</si>
  <si>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</si>
  <si>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</si>
  <si>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</si>
  <si>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</si>
  <si>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</si>
  <si>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</si>
  <si>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</si>
  <si>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</si>
  <si>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</si>
  <si>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</si>
  <si>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</si>
  <si>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</si>
  <si>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</si>
  <si>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</si>
  <si>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</si>
  <si>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</si>
  <si>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</si>
  <si>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</si>
  <si>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</si>
  <si>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</si>
  <si>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</si>
  <si>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</si>
  <si>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</si>
  <si>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</si>
  <si>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</si>
  <si>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</si>
  <si>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</si>
  <si>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</si>
  <si>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</si>
  <si>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</si>
  <si>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</si>
  <si>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</si>
  <si>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</si>
  <si>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</si>
  <si>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</si>
  <si>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</si>
  <si>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</si>
  <si>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</si>
  <si>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</si>
  <si>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</si>
  <si>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</si>
  <si>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</si>
  <si>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</si>
  <si>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</si>
  <si>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</si>
  <si>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</si>
  <si>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</si>
  <si>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</si>
  <si>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</si>
  <si>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</si>
  <si>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</si>
  <si>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</si>
  <si>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</si>
  <si>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</si>
  <si>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</si>
  <si>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</si>
  <si>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</si>
  <si>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</si>
  <si>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</si>
  <si>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</si>
  <si>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</si>
  <si>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</si>
  <si>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</si>
  <si>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</si>
  <si>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</si>
  <si>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</si>
  <si>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</si>
  <si>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</si>
  <si>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</si>
  <si>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</si>
  <si>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</si>
  <si>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</si>
  <si>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</si>
  <si>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</si>
  <si>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</si>
  <si>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</si>
  <si>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</si>
  <si>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</si>
  <si>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</si>
  <si>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</si>
  <si>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</si>
  <si>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</si>
  <si>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</si>
  <si>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</si>
  <si>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</si>
  <si>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</si>
  <si>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</si>
  <si>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</si>
  <si>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</si>
  <si>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</si>
  <si>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</si>
  <si>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</si>
  <si>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</si>
  <si>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</si>
  <si>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</si>
  <si>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</si>
  <si>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</si>
  <si>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</si>
  <si>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</si>
  <si>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</si>
  <si>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</si>
  <si>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</si>
  <si>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</si>
  <si>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</si>
  <si>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</si>
  <si>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</si>
  <si>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</si>
  <si>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</si>
  <si>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</si>
  <si>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</si>
  <si>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</si>
  <si>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</si>
  <si>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</si>
  <si>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</si>
  <si>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</si>
  <si>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</si>
  <si>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</si>
  <si>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</si>
  <si>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</si>
  <si>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</si>
  <si>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</si>
  <si>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</si>
  <si>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</si>
  <si>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</si>
  <si>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</si>
  <si>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</si>
  <si>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</si>
  <si>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</si>
  <si>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</si>
  <si>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</si>
  <si>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</si>
  <si>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</si>
  <si>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</si>
  <si>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</si>
  <si>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</si>
  <si>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</si>
  <si>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</si>
  <si>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</si>
  <si>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</si>
  <si>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</si>
  <si>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</si>
  <si>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</si>
  <si>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</si>
  <si>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</si>
  <si>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</si>
  <si>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</si>
  <si>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</si>
  <si>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</si>
  <si>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</si>
  <si>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</si>
  <si>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</si>
  <si>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</si>
  <si>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</si>
  <si>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</si>
  <si>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</si>
  <si>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</si>
  <si>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</si>
  <si>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</si>
  <si>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</si>
  <si>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</si>
  <si>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</si>
  <si>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</si>
  <si>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</si>
  <si>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</si>
  <si>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</si>
  <si>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</si>
  <si>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</si>
  <si>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</si>
  <si>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</si>
  <si>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</si>
  <si>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</si>
  <si>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</si>
  <si>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</si>
  <si>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</si>
  <si>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</si>
  <si>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</si>
  <si>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</si>
  <si>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</si>
  <si>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</si>
  <si>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</si>
  <si>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</si>
  <si>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</si>
  <si>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</si>
  <si>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</si>
  <si>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</si>
  <si>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</si>
  <si>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</si>
  <si>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</si>
  <si>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</si>
  <si>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</si>
  <si>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</si>
  <si>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</si>
  <si>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</si>
  <si>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</si>
  <si>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</si>
  <si>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</si>
  <si>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</si>
  <si>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</si>
  <si>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</si>
  <si>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</si>
  <si>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</si>
  <si>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</si>
  <si>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</si>
  <si>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</si>
  <si>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</si>
  <si>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</si>
  <si>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</si>
  <si>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</si>
  <si>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</si>
  <si>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</si>
  <si>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</si>
  <si>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</si>
  <si>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</si>
  <si>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</si>
  <si>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</si>
  <si>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</si>
  <si>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</si>
  <si>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</si>
  <si>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</si>
  <si>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</si>
  <si>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</si>
  <si>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</si>
  <si>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</si>
  <si>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</si>
  <si>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</si>
  <si>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</si>
  <si>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</si>
  <si>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</si>
  <si>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</si>
  <si>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</si>
  <si>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</si>
  <si>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</si>
  <si>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</si>
  <si>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</si>
  <si>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</si>
  <si>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</si>
  <si>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</si>
  <si>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</si>
  <si>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</si>
  <si>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</si>
  <si>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</si>
  <si>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</si>
  <si>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</si>
  <si>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</si>
  <si>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</si>
  <si>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</si>
  <si>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</si>
  <si>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</si>
  <si>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</si>
  <si>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</si>
  <si>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</si>
  <si>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</si>
  <si>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</si>
  <si>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</si>
  <si>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</si>
  <si>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</si>
  <si>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</si>
  <si>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</si>
  <si>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</si>
  <si>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</si>
  <si>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</si>
  <si>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</si>
  <si>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</si>
  <si>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</si>
  <si>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</si>
  <si>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</si>
  <si>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</si>
  <si>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</si>
  <si>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</si>
  <si>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</si>
  <si>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</si>
  <si>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</si>
  <si>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</si>
  <si>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</si>
  <si>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</si>
  <si>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</si>
  <si>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</si>
  <si>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</si>
  <si>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</si>
  <si>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</si>
  <si>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</si>
  <si>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</si>
  <si>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</si>
  <si>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</si>
  <si>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</si>
  <si>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</si>
  <si>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</si>
  <si>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</si>
  <si>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</si>
  <si>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</si>
  <si>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</si>
  <si>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</si>
  <si>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</si>
  <si>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</si>
  <si>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</si>
  <si>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</si>
  <si>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</si>
  <si>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</si>
  <si>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</si>
  <si>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</si>
  <si>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</si>
  <si>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</si>
  <si>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</si>
  <si>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</si>
  <si>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</si>
  <si>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</si>
  <si>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</si>
  <si>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</si>
  <si>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</si>
  <si>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</si>
  <si>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</si>
  <si>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</si>
  <si>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</si>
  <si>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</si>
  <si>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</si>
  <si>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</si>
  <si>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</si>
  <si>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</si>
  <si>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</si>
  <si>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</si>
  <si>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</si>
  <si>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</si>
  <si>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</si>
  <si>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</si>
  <si>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</si>
  <si>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</si>
  <si>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</si>
  <si>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</si>
  <si>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</si>
  <si>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</si>
  <si>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</si>
  <si>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</si>
  <si>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</si>
  <si>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</si>
  <si>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</si>
  <si>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</si>
  <si>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</si>
  <si>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</si>
  <si>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</si>
  <si>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</si>
  <si>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</si>
  <si>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</si>
  <si>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</si>
  <si>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</si>
  <si>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</si>
  <si>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</si>
  <si>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</si>
  <si>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</si>
  <si>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</si>
  <si>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</si>
  <si>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</si>
  <si>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</si>
  <si>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</si>
  <si>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</si>
  <si>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</si>
  <si>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</si>
  <si>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</si>
  <si>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</si>
  <si>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</si>
  <si>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</si>
  <si>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</si>
  <si>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</si>
  <si>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</si>
  <si>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</si>
  <si>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</si>
  <si>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</si>
  <si>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</si>
  <si>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</si>
  <si>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</si>
  <si>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</si>
  <si>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</si>
  <si>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</si>
  <si>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</si>
  <si>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</si>
  <si>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</si>
  <si>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</si>
  <si>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</si>
  <si>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</si>
  <si>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</si>
  <si>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</si>
  <si>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</si>
  <si>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</si>
  <si>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</si>
  <si>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</si>
  <si>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</si>
  <si>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</si>
  <si>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</si>
  <si>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</si>
  <si>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</si>
  <si>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</si>
  <si>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</si>
  <si>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</si>
  <si>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</si>
  <si>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</si>
  <si>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</si>
  <si>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</si>
  <si>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</si>
  <si>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</si>
  <si>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</si>
  <si>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</si>
  <si>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</si>
  <si>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</si>
  <si>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</si>
  <si>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</si>
  <si>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</si>
  <si>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</si>
  <si>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</si>
  <si>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</si>
  <si>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</si>
  <si>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</si>
  <si>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</si>
  <si>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</si>
  <si>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</si>
  <si>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</si>
  <si>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</si>
  <si>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</si>
  <si>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</si>
  <si>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</si>
  <si>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</si>
  <si>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</si>
  <si>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</si>
  <si>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</si>
  <si>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</si>
  <si>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</si>
  <si>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</si>
  <si>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</si>
  <si>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</si>
  <si>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</si>
  <si>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</si>
  <si>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</si>
  <si>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</si>
  <si>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</si>
  <si>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</si>
  <si>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</si>
  <si>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</si>
  <si>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</si>
  <si>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</si>
  <si>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</si>
  <si>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</si>
  <si>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</si>
  <si>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</si>
  <si>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</si>
  <si>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</si>
  <si>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</si>
  <si>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</si>
  <si>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</si>
  <si>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</si>
  <si>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</si>
  <si>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</si>
  <si>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</si>
  <si>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</si>
  <si>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</si>
  <si>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</si>
  <si>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</si>
  <si>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</si>
  <si>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</si>
  <si>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</si>
  <si>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</si>
  <si>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</si>
  <si>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</si>
  <si>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</si>
  <si>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</si>
  <si>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</si>
  <si>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</si>
  <si>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</si>
  <si>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</si>
  <si>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</si>
  <si>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</si>
  <si>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</si>
  <si>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</si>
  <si>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</si>
  <si>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</si>
  <si>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</si>
  <si>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</si>
  <si>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</si>
  <si>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</si>
  <si>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</si>
  <si>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</si>
  <si>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</si>
  <si>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</si>
  <si>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</si>
  <si>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</si>
  <si>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</si>
  <si>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</si>
  <si>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</si>
  <si>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</si>
  <si>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</si>
  <si>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</si>
  <si>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</si>
  <si>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</si>
  <si>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</si>
  <si>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</si>
  <si>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</si>
  <si>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</si>
  <si>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</si>
  <si>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</si>
  <si>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</si>
  <si>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</si>
  <si>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</si>
  <si>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</si>
  <si>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</si>
  <si>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</si>
  <si>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</si>
  <si>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</si>
  <si>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</si>
  <si>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</si>
  <si>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</si>
  <si>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</si>
  <si>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</si>
  <si>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</si>
  <si>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</si>
  <si>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</si>
  <si>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</si>
  <si>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</si>
  <si>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</si>
  <si>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</si>
  <si>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</si>
  <si>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</si>
  <si>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</si>
  <si>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</si>
  <si>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</si>
  <si>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</si>
  <si>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</si>
  <si>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</si>
  <si>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</si>
  <si>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</si>
  <si>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</si>
  <si>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</si>
  <si>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</si>
  <si>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</si>
  <si>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</si>
  <si>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</si>
  <si>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</si>
  <si>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</si>
  <si>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</si>
  <si>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</si>
  <si>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</si>
  <si>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</si>
  <si>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</si>
  <si>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</si>
  <si>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</si>
  <si>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</si>
  <si>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</si>
  <si>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</si>
  <si>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</si>
  <si>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</si>
  <si>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</si>
  <si>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</si>
  <si>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</si>
  <si>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</si>
  <si>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</si>
  <si>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</si>
  <si>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</si>
  <si>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</si>
  <si>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</si>
  <si>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</si>
  <si>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</si>
  <si>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</si>
  <si>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</si>
  <si>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</si>
  <si>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</si>
  <si>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</si>
  <si>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</si>
  <si>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</si>
  <si>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</si>
  <si>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</si>
  <si>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</si>
  <si>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</si>
  <si>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</si>
  <si>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</si>
  <si>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</si>
  <si>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</si>
  <si>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</si>
  <si>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</si>
  <si>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</si>
  <si>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</si>
  <si>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</si>
  <si>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</si>
  <si>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</si>
  <si>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</si>
  <si>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</si>
  <si>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</si>
  <si>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</si>
  <si>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</si>
  <si>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</si>
  <si>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</si>
  <si>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</si>
  <si>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</si>
  <si>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</si>
  <si>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</si>
  <si>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</si>
  <si>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</si>
  <si>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</si>
  <si>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</si>
  <si>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</si>
  <si>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</si>
  <si>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</si>
  <si>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</si>
  <si>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</si>
  <si>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</si>
  <si>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</si>
  <si>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</si>
  <si>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</si>
  <si>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</si>
  <si>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</si>
  <si>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</si>
  <si>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</si>
  <si>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</si>
  <si>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</si>
  <si>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</si>
  <si>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</si>
  <si>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</si>
  <si>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</si>
  <si>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</si>
  <si>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</si>
  <si>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</si>
  <si>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</si>
  <si>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</si>
  <si>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</si>
  <si>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</si>
  <si>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</si>
  <si>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</si>
  <si>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</si>
  <si>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</si>
  <si>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</si>
  <si>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</si>
  <si>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</si>
  <si>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</si>
  <si>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</si>
  <si>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</si>
  <si>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</si>
  <si>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</si>
  <si>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</si>
  <si>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</si>
  <si>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</si>
  <si>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</si>
  <si>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</si>
  <si>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</si>
  <si>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</si>
  <si>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</si>
  <si>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</si>
  <si>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</si>
  <si>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</si>
  <si>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</si>
  <si>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</si>
  <si>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</si>
  <si>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</si>
  <si>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</si>
  <si>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</si>
  <si>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</si>
  <si>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</si>
  <si>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</si>
  <si>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</si>
  <si>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</si>
  <si>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</si>
  <si>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</si>
  <si>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</si>
  <si>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</si>
  <si>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</si>
  <si>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</si>
  <si>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</si>
  <si>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</si>
  <si>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</si>
  <si>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</si>
  <si>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</si>
  <si>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</si>
  <si>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</si>
  <si>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</si>
  <si>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</si>
  <si>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</si>
  <si>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</si>
  <si>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</si>
  <si>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</si>
  <si>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</si>
  <si>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</si>
  <si>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</si>
  <si>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</si>
  <si>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</si>
  <si>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</si>
  <si>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</si>
  <si>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</si>
  <si>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</si>
  <si>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</si>
  <si>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</si>
  <si>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</si>
  <si>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</si>
  <si>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</si>
  <si>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</si>
  <si>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</si>
  <si>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</si>
  <si>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</si>
  <si>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</si>
  <si>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</si>
  <si>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</si>
  <si>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</si>
  <si>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</si>
  <si>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</si>
  <si>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</si>
  <si>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</si>
  <si>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</si>
  <si>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</si>
  <si>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</si>
  <si>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</si>
  <si>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</si>
  <si>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</si>
  <si>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</si>
  <si>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</si>
  <si>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</si>
  <si>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</si>
  <si>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</si>
  <si>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</si>
  <si>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</si>
  <si>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</si>
  <si>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</si>
  <si>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</si>
  <si>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</si>
  <si>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</si>
  <si>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</si>
  <si>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</si>
  <si>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</si>
  <si>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</si>
  <si>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</si>
  <si>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</si>
  <si>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</si>
  <si>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</si>
  <si>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</si>
  <si>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</si>
  <si>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</si>
  <si>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</si>
  <si>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</si>
  <si>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</si>
  <si>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</si>
  <si>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</si>
  <si>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</si>
  <si>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</si>
  <si>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</si>
  <si>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</si>
  <si>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</si>
  <si>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</si>
  <si>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</si>
  <si>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</si>
  <si>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</si>
  <si>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</si>
  <si>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</si>
  <si>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</si>
  <si>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</si>
  <si>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</si>
  <si>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</si>
  <si>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</si>
  <si>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</si>
  <si>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</si>
  <si>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</si>
  <si>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</si>
  <si>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</si>
  <si>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</si>
  <si>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</si>
  <si>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</si>
  <si>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</si>
  <si>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</si>
  <si>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</si>
  <si>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</si>
  <si>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</si>
  <si>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</si>
  <si>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</si>
  <si>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</si>
  <si>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</si>
  <si>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</si>
  <si>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</si>
  <si>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</si>
  <si>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</si>
  <si>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</si>
  <si>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</si>
  <si>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</si>
  <si>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</si>
  <si>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</si>
  <si>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</si>
  <si>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</si>
  <si>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</si>
  <si>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</si>
  <si>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</si>
  <si>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</si>
  <si>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</si>
  <si>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</si>
  <si>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</si>
  <si>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</si>
  <si>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</si>
  <si>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</si>
  <si>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</si>
  <si>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</si>
  <si>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</si>
  <si>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</si>
  <si>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</si>
  <si>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</si>
  <si>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</si>
  <si>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</si>
  <si>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</si>
  <si>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</si>
  <si>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</si>
  <si>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</si>
  <si>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</si>
  <si>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</si>
  <si>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</si>
  <si>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</si>
  <si>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</si>
  <si>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</si>
  <si>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</si>
  <si>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</si>
  <si>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</si>
  <si>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</si>
  <si>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</si>
  <si>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</si>
  <si>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</si>
  <si>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</si>
  <si>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</si>
  <si>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</si>
  <si>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</si>
  <si>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</si>
  <si>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</si>
  <si>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</si>
  <si>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</si>
  <si>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</si>
  <si>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</si>
  <si>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</si>
  <si>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</si>
  <si>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</si>
  <si>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</si>
  <si>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</si>
  <si>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</si>
  <si>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</si>
  <si>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</si>
  <si>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</si>
  <si>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</si>
  <si>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</si>
  <si>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</si>
  <si>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</si>
  <si>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</si>
  <si>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</si>
  <si>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</si>
  <si>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</si>
  <si>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</si>
  <si>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</si>
  <si>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</si>
  <si>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</si>
  <si>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</si>
  <si>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</si>
  <si>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</si>
  <si>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</si>
  <si>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</si>
  <si>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</si>
  <si>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</si>
  <si>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</si>
  <si>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</si>
  <si>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</si>
  <si>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</si>
  <si>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</si>
  <si>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</si>
  <si>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</si>
  <si>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</si>
  <si>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</si>
  <si>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</si>
  <si>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</si>
  <si>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</si>
  <si>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</si>
  <si>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</si>
  <si>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</si>
  <si>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</si>
  <si>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</si>
  <si>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</si>
  <si>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</si>
  <si>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</si>
  <si>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</si>
  <si>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</si>
  <si>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</si>
  <si>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</si>
  <si>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</si>
  <si>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</si>
  <si>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</si>
  <si>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</si>
  <si>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</si>
  <si>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</si>
  <si>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</si>
  <si>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</si>
  <si>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</si>
  <si>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</si>
  <si>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</si>
  <si>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</si>
  <si>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</si>
  <si>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</si>
  <si>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</si>
  <si>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</si>
  <si>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</si>
  <si>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</si>
  <si>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</si>
  <si>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</si>
  <si>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</si>
  <si>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</si>
  <si>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</si>
  <si>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</si>
  <si>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</si>
  <si>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</si>
  <si>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</si>
  <si>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</si>
  <si>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</si>
  <si>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</si>
  <si>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</si>
  <si>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</si>
  <si>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</si>
  <si>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</si>
  <si>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</si>
  <si>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</si>
  <si>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</si>
  <si>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</si>
  <si>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</si>
  <si>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</si>
  <si>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</si>
  <si>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</si>
  <si>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</si>
  <si>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</si>
  <si>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</si>
  <si>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</si>
  <si>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</si>
  <si>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</si>
  <si>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</si>
  <si>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</si>
  <si>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</si>
  <si>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</si>
  <si>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</si>
  <si>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</si>
  <si>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</si>
  <si>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</si>
  <si>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</si>
  <si>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</si>
  <si>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</si>
  <si>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</si>
  <si>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</si>
  <si>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</si>
  <si>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</si>
  <si>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</si>
  <si>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</si>
  <si>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</si>
  <si>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</si>
  <si>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</si>
  <si>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</si>
  <si>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</si>
  <si>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</si>
  <si>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</si>
  <si>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</si>
  <si>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</si>
  <si>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</si>
  <si>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</si>
  <si>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</si>
  <si>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</si>
  <si>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</si>
  <si>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</si>
  <si>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</si>
  <si>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</si>
  <si>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</si>
  <si>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</si>
  <si>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</si>
  <si>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</si>
  <si>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</si>
  <si>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</si>
  <si>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</si>
  <si>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</si>
  <si>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</si>
  <si>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</si>
  <si>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</si>
  <si>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</si>
  <si>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</si>
  <si>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</si>
  <si>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</si>
  <si>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</si>
  <si>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</si>
  <si>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</si>
  <si>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</si>
  <si>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</si>
  <si>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</si>
  <si>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</si>
  <si>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</si>
  <si>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</si>
  <si>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</si>
  <si>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</si>
  <si>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</si>
  <si>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</si>
  <si>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</si>
  <si>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</si>
  <si>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</si>
  <si>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</si>
  <si>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</si>
  <si>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</si>
  <si>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</si>
  <si>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</si>
  <si>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</si>
  <si>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</si>
  <si>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</si>
  <si>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</si>
  <si>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</si>
  <si>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</si>
  <si>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</si>
  <si>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</si>
  <si>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</si>
  <si>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</si>
  <si>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</si>
  <si>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</si>
  <si>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</si>
  <si>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</si>
  <si>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</si>
  <si>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</si>
  <si>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</si>
  <si>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</si>
  <si>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</si>
  <si>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</si>
  <si>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</si>
  <si>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</si>
  <si>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</si>
  <si>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</si>
  <si>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</si>
  <si>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</si>
  <si>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</si>
  <si>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</si>
  <si>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</si>
  <si>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</si>
  <si>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</si>
  <si>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</si>
  <si>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</si>
  <si>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</si>
  <si>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</si>
  <si>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</si>
  <si>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</si>
  <si>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</si>
  <si>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</si>
  <si>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</si>
  <si>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</si>
  <si>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</si>
  <si>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Women of Troy</t>
  </si>
  <si>
    <t>C151</t>
  </si>
  <si>
    <t>Henrietta Duckworth</t>
  </si>
  <si>
    <t>Lindsey Alvis/Martin Atkinson</t>
  </si>
  <si>
    <t>Contribution to Project</t>
  </si>
  <si>
    <t>University VIK £10k</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</si>
</sst>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7" fontId="4" fillId="0" borderId="2" xfId="1" applyNumberFormat="1" applyFont="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Data table"/>
      <sheetName val="Sheet1"/>
      <sheetName val="Check"/>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ZK100.0001.0000</v>
          </cell>
          <cell r="B13" t="str">
            <v>ZK100</v>
          </cell>
          <cell r="C13">
            <v>0</v>
          </cell>
          <cell r="D13">
            <v>0</v>
          </cell>
          <cell r="E13">
            <v>0</v>
          </cell>
          <cell r="F13">
            <v>0</v>
          </cell>
        </row>
        <row r="14">
          <cell r="A14" t="str">
            <v>ZK100.0008.0000</v>
          </cell>
          <cell r="B14" t="str">
            <v>ZK100</v>
          </cell>
          <cell r="C14">
            <v>0</v>
          </cell>
          <cell r="D14">
            <v>0</v>
          </cell>
          <cell r="E14">
            <v>0</v>
          </cell>
          <cell r="F14">
            <v>0</v>
          </cell>
        </row>
        <row r="15">
          <cell r="A15" t="str">
            <v>ZK100.0009.0000</v>
          </cell>
          <cell r="B15" t="str">
            <v>ZK100</v>
          </cell>
          <cell r="C15">
            <v>0</v>
          </cell>
          <cell r="D15">
            <v>0</v>
          </cell>
          <cell r="E15">
            <v>0</v>
          </cell>
          <cell r="F15">
            <v>0</v>
          </cell>
        </row>
        <row r="16">
          <cell r="A16" t="str">
            <v>ZK100.K001.0000</v>
          </cell>
          <cell r="B16" t="str">
            <v>ZK100</v>
          </cell>
          <cell r="C16">
            <v>0</v>
          </cell>
          <cell r="D16">
            <v>0</v>
          </cell>
          <cell r="E16">
            <v>0</v>
          </cell>
          <cell r="F16">
            <v>0</v>
          </cell>
        </row>
        <row r="17">
          <cell r="A17" t="str">
            <v>ZK100.K006.0000</v>
          </cell>
          <cell r="B17" t="str">
            <v>ZK100</v>
          </cell>
          <cell r="C17">
            <v>0</v>
          </cell>
          <cell r="D17">
            <v>0</v>
          </cell>
          <cell r="E17">
            <v>0</v>
          </cell>
          <cell r="F17">
            <v>0</v>
          </cell>
        </row>
        <row r="18">
          <cell r="A18" t="str">
            <v>ZK100.K100.C390</v>
          </cell>
          <cell r="B18" t="str">
            <v>ZK100</v>
          </cell>
          <cell r="C18">
            <v>0</v>
          </cell>
          <cell r="D18">
            <v>350</v>
          </cell>
          <cell r="E18">
            <v>0</v>
          </cell>
          <cell r="F18">
            <v>0</v>
          </cell>
        </row>
        <row r="19">
          <cell r="A19" t="str">
            <v>ZK100.K102.0000</v>
          </cell>
          <cell r="B19" t="str">
            <v>ZK100</v>
          </cell>
          <cell r="C19">
            <v>0</v>
          </cell>
          <cell r="D19">
            <v>5609</v>
          </cell>
          <cell r="E19">
            <v>0</v>
          </cell>
          <cell r="F19">
            <v>0</v>
          </cell>
        </row>
        <row r="20">
          <cell r="A20" t="str">
            <v>ZK100.K104.0000</v>
          </cell>
          <cell r="B20" t="str">
            <v>ZK100</v>
          </cell>
          <cell r="C20">
            <v>0</v>
          </cell>
          <cell r="D20">
            <v>912.7</v>
          </cell>
          <cell r="E20">
            <v>0</v>
          </cell>
          <cell r="F20">
            <v>0</v>
          </cell>
        </row>
        <row r="21">
          <cell r="A21" t="str">
            <v>ZK100.K107.0000</v>
          </cell>
          <cell r="B21" t="str">
            <v>ZK100</v>
          </cell>
          <cell r="C21">
            <v>0</v>
          </cell>
          <cell r="D21">
            <v>11388</v>
          </cell>
          <cell r="E21">
            <v>136.66999999999999</v>
          </cell>
          <cell r="F21">
            <v>10251.33</v>
          </cell>
        </row>
        <row r="22">
          <cell r="A22" t="str">
            <v>ZK100.K107.C009</v>
          </cell>
          <cell r="B22" t="str">
            <v>ZK100</v>
          </cell>
          <cell r="C22">
            <v>0</v>
          </cell>
          <cell r="D22">
            <v>5076.1899999999996</v>
          </cell>
          <cell r="E22">
            <v>0</v>
          </cell>
          <cell r="F22">
            <v>0</v>
          </cell>
        </row>
        <row r="23">
          <cell r="A23" t="str">
            <v>ZK100.K115.0000</v>
          </cell>
          <cell r="B23" t="str">
            <v>ZK100</v>
          </cell>
          <cell r="C23">
            <v>0</v>
          </cell>
          <cell r="D23">
            <v>24146.23</v>
          </cell>
          <cell r="E23">
            <v>507.75</v>
          </cell>
          <cell r="F23">
            <v>0</v>
          </cell>
        </row>
        <row r="24">
          <cell r="A24" t="str">
            <v>ZK100.K115.C020</v>
          </cell>
          <cell r="B24" t="str">
            <v>ZK100</v>
          </cell>
          <cell r="C24">
            <v>0</v>
          </cell>
          <cell r="D24">
            <v>154.08000000000001</v>
          </cell>
          <cell r="E24">
            <v>0</v>
          </cell>
          <cell r="F24">
            <v>0</v>
          </cell>
        </row>
        <row r="25">
          <cell r="A25" t="str">
            <v>ZK100.K115.I001</v>
          </cell>
          <cell r="B25" t="str">
            <v>ZK100</v>
          </cell>
          <cell r="C25">
            <v>0</v>
          </cell>
          <cell r="D25">
            <v>0</v>
          </cell>
          <cell r="E25">
            <v>1623.35</v>
          </cell>
          <cell r="F25">
            <v>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81.67</v>
          </cell>
          <cell r="E27">
            <v>0</v>
          </cell>
          <cell r="F27">
            <v>0</v>
          </cell>
        </row>
        <row r="28">
          <cell r="A28" t="str">
            <v>ZK100.K116.C140</v>
          </cell>
          <cell r="B28" t="str">
            <v>ZK100</v>
          </cell>
          <cell r="C28">
            <v>0</v>
          </cell>
          <cell r="D28">
            <v>0</v>
          </cell>
          <cell r="E28">
            <v>0</v>
          </cell>
          <cell r="F28">
            <v>6755.83</v>
          </cell>
        </row>
        <row r="29">
          <cell r="A29" t="str">
            <v>ZK100.K117.0000</v>
          </cell>
          <cell r="B29" t="str">
            <v>ZK100</v>
          </cell>
          <cell r="C29">
            <v>0</v>
          </cell>
          <cell r="D29">
            <v>1953.87</v>
          </cell>
          <cell r="E29">
            <v>0</v>
          </cell>
          <cell r="F29">
            <v>0</v>
          </cell>
        </row>
        <row r="30">
          <cell r="A30" t="str">
            <v>ZK100.K119.0000</v>
          </cell>
          <cell r="B30" t="str">
            <v>ZK100</v>
          </cell>
          <cell r="C30">
            <v>0</v>
          </cell>
          <cell r="D30">
            <v>45.39</v>
          </cell>
          <cell r="E30">
            <v>0</v>
          </cell>
          <cell r="F30">
            <v>0</v>
          </cell>
        </row>
        <row r="31">
          <cell r="A31" t="str">
            <v>ZK100.K120.0000</v>
          </cell>
          <cell r="B31" t="str">
            <v>ZK100</v>
          </cell>
          <cell r="C31">
            <v>0</v>
          </cell>
          <cell r="D31">
            <v>1743.03</v>
          </cell>
          <cell r="E31">
            <v>309.68</v>
          </cell>
          <cell r="F31">
            <v>0</v>
          </cell>
        </row>
        <row r="32">
          <cell r="A32" t="str">
            <v>ZK100.K120.C020</v>
          </cell>
          <cell r="B32" t="str">
            <v>ZK100</v>
          </cell>
          <cell r="C32">
            <v>0</v>
          </cell>
          <cell r="D32">
            <v>0</v>
          </cell>
          <cell r="E32">
            <v>103.95</v>
          </cell>
          <cell r="F32">
            <v>0</v>
          </cell>
        </row>
        <row r="33">
          <cell r="A33" t="str">
            <v>ZK100.K120.I001</v>
          </cell>
          <cell r="B33" t="str">
            <v>ZK100</v>
          </cell>
          <cell r="C33">
            <v>0</v>
          </cell>
          <cell r="D33">
            <v>0</v>
          </cell>
          <cell r="E33">
            <v>640.47</v>
          </cell>
          <cell r="F33">
            <v>0</v>
          </cell>
        </row>
        <row r="34">
          <cell r="A34" t="str">
            <v>ZK100.K122.0000</v>
          </cell>
          <cell r="B34" t="str">
            <v>ZK100</v>
          </cell>
          <cell r="C34">
            <v>0</v>
          </cell>
          <cell r="D34">
            <v>75</v>
          </cell>
          <cell r="E34">
            <v>0</v>
          </cell>
          <cell r="F34">
            <v>0</v>
          </cell>
        </row>
        <row r="35">
          <cell r="A35" t="str">
            <v>ZK100.K130.0000</v>
          </cell>
          <cell r="B35" t="str">
            <v>ZK100</v>
          </cell>
          <cell r="C35">
            <v>0</v>
          </cell>
          <cell r="D35">
            <v>0</v>
          </cell>
          <cell r="E35">
            <v>30.6</v>
          </cell>
          <cell r="F35">
            <v>0</v>
          </cell>
        </row>
        <row r="36">
          <cell r="A36" t="str">
            <v>ZK100.K133.0000</v>
          </cell>
          <cell r="B36" t="str">
            <v>ZK100</v>
          </cell>
          <cell r="C36">
            <v>0</v>
          </cell>
          <cell r="D36">
            <v>80.38</v>
          </cell>
          <cell r="E36">
            <v>82.8</v>
          </cell>
          <cell r="F36">
            <v>37</v>
          </cell>
        </row>
        <row r="37">
          <cell r="A37" t="str">
            <v>ZK100.K136.0000</v>
          </cell>
          <cell r="B37" t="str">
            <v>ZK100</v>
          </cell>
          <cell r="C37">
            <v>0</v>
          </cell>
          <cell r="D37">
            <v>3930</v>
          </cell>
          <cell r="E37">
            <v>0</v>
          </cell>
          <cell r="F37">
            <v>0</v>
          </cell>
        </row>
        <row r="38">
          <cell r="A38" t="str">
            <v>ZK100.K138.0000</v>
          </cell>
          <cell r="B38" t="str">
            <v>ZK100</v>
          </cell>
          <cell r="C38">
            <v>0</v>
          </cell>
          <cell r="D38">
            <v>613</v>
          </cell>
          <cell r="E38">
            <v>0</v>
          </cell>
          <cell r="F38">
            <v>0</v>
          </cell>
        </row>
        <row r="39">
          <cell r="A39" t="str">
            <v>ZK100.K146.0000</v>
          </cell>
          <cell r="B39" t="str">
            <v>ZK100</v>
          </cell>
          <cell r="C39">
            <v>0</v>
          </cell>
          <cell r="D39">
            <v>57.99</v>
          </cell>
          <cell r="E39">
            <v>0</v>
          </cell>
          <cell r="F39">
            <v>0</v>
          </cell>
        </row>
        <row r="40">
          <cell r="A40" t="str">
            <v>ZK100.K161.0000</v>
          </cell>
          <cell r="B40" t="str">
            <v>ZK100</v>
          </cell>
          <cell r="C40">
            <v>0</v>
          </cell>
          <cell r="D40">
            <v>-4400</v>
          </cell>
          <cell r="E40">
            <v>4107.3999999999996</v>
          </cell>
          <cell r="F40">
            <v>0</v>
          </cell>
        </row>
        <row r="41">
          <cell r="A41" t="str">
            <v>ZK100.K161.C030</v>
          </cell>
          <cell r="B41" t="str">
            <v>ZK100</v>
          </cell>
          <cell r="C41">
            <v>0</v>
          </cell>
          <cell r="D41">
            <v>4400</v>
          </cell>
          <cell r="E41">
            <v>0</v>
          </cell>
          <cell r="F41">
            <v>0</v>
          </cell>
        </row>
        <row r="42">
          <cell r="A42" t="str">
            <v>ZK100.K170.C390</v>
          </cell>
          <cell r="B42" t="str">
            <v>ZK100</v>
          </cell>
          <cell r="C42">
            <v>0</v>
          </cell>
          <cell r="D42">
            <v>0</v>
          </cell>
          <cell r="E42">
            <v>210</v>
          </cell>
          <cell r="F42">
            <v>0</v>
          </cell>
        </row>
        <row r="43">
          <cell r="A43" t="str">
            <v>ZK100.K176.0000</v>
          </cell>
          <cell r="B43" t="str">
            <v>ZK100</v>
          </cell>
          <cell r="C43">
            <v>0</v>
          </cell>
          <cell r="D43">
            <v>10</v>
          </cell>
          <cell r="E43">
            <v>0</v>
          </cell>
          <cell r="F43">
            <v>0</v>
          </cell>
        </row>
        <row r="44">
          <cell r="A44" t="str">
            <v>ZK100.K200.0000</v>
          </cell>
          <cell r="B44" t="str">
            <v>ZK100</v>
          </cell>
          <cell r="C44">
            <v>0</v>
          </cell>
          <cell r="D44">
            <v>86388</v>
          </cell>
          <cell r="E44">
            <v>14000</v>
          </cell>
          <cell r="F44">
            <v>0</v>
          </cell>
        </row>
        <row r="45">
          <cell r="A45" t="str">
            <v>ZK100.K200.C003</v>
          </cell>
          <cell r="B45" t="str">
            <v>ZK100</v>
          </cell>
          <cell r="C45">
            <v>0</v>
          </cell>
          <cell r="D45">
            <v>-5400</v>
          </cell>
          <cell r="E45">
            <v>0</v>
          </cell>
          <cell r="F45">
            <v>0</v>
          </cell>
        </row>
        <row r="46">
          <cell r="A46" t="str">
            <v>ZK100.K200.C030</v>
          </cell>
          <cell r="B46" t="str">
            <v>ZK100</v>
          </cell>
          <cell r="C46">
            <v>0</v>
          </cell>
          <cell r="D46">
            <v>4400</v>
          </cell>
          <cell r="E46">
            <v>0</v>
          </cell>
          <cell r="F46">
            <v>0</v>
          </cell>
        </row>
        <row r="47">
          <cell r="A47" t="str">
            <v>ZK100.K200.C142</v>
          </cell>
          <cell r="B47" t="str">
            <v>ZK100</v>
          </cell>
          <cell r="C47">
            <v>0</v>
          </cell>
          <cell r="D47">
            <v>1800</v>
          </cell>
          <cell r="E47">
            <v>0</v>
          </cell>
          <cell r="F47">
            <v>0</v>
          </cell>
        </row>
        <row r="48">
          <cell r="A48" t="str">
            <v>ZK100.K201.0000</v>
          </cell>
          <cell r="B48" t="str">
            <v>ZK100</v>
          </cell>
          <cell r="C48">
            <v>0</v>
          </cell>
          <cell r="D48">
            <v>4010</v>
          </cell>
          <cell r="E48">
            <v>0</v>
          </cell>
          <cell r="F48">
            <v>0</v>
          </cell>
        </row>
        <row r="49">
          <cell r="A49" t="str">
            <v>ZK100.K201.C020</v>
          </cell>
          <cell r="B49" t="str">
            <v>ZK100</v>
          </cell>
          <cell r="C49">
            <v>0</v>
          </cell>
          <cell r="D49">
            <v>0</v>
          </cell>
          <cell r="E49">
            <v>675</v>
          </cell>
          <cell r="F49">
            <v>0</v>
          </cell>
        </row>
        <row r="50">
          <cell r="A50" t="str">
            <v>ZK100.K201.I001</v>
          </cell>
          <cell r="B50" t="str">
            <v>ZK100</v>
          </cell>
          <cell r="C50">
            <v>0</v>
          </cell>
          <cell r="D50">
            <v>0</v>
          </cell>
          <cell r="E50">
            <v>5600</v>
          </cell>
          <cell r="F50">
            <v>200</v>
          </cell>
        </row>
        <row r="51">
          <cell r="A51" t="str">
            <v>ZK100.K202.0000</v>
          </cell>
          <cell r="B51" t="str">
            <v>ZK100</v>
          </cell>
          <cell r="C51">
            <v>0</v>
          </cell>
          <cell r="D51">
            <v>27883.5</v>
          </cell>
          <cell r="E51">
            <v>0</v>
          </cell>
          <cell r="F51">
            <v>0</v>
          </cell>
        </row>
        <row r="52">
          <cell r="A52" t="str">
            <v>ZK100.K202.C030</v>
          </cell>
          <cell r="B52" t="str">
            <v>ZK100</v>
          </cell>
          <cell r="C52">
            <v>0</v>
          </cell>
          <cell r="D52">
            <v>150</v>
          </cell>
          <cell r="E52">
            <v>0</v>
          </cell>
          <cell r="F52">
            <v>0</v>
          </cell>
        </row>
        <row r="53">
          <cell r="A53" t="str">
            <v>ZK100.K203.0000</v>
          </cell>
          <cell r="B53" t="str">
            <v>ZK100</v>
          </cell>
          <cell r="C53">
            <v>0</v>
          </cell>
          <cell r="D53">
            <v>300.57</v>
          </cell>
          <cell r="E53">
            <v>0</v>
          </cell>
          <cell r="F53">
            <v>0</v>
          </cell>
        </row>
        <row r="54">
          <cell r="A54" t="str">
            <v>ZK100.K203.I001</v>
          </cell>
          <cell r="B54" t="str">
            <v>ZK100</v>
          </cell>
          <cell r="C54">
            <v>0</v>
          </cell>
          <cell r="D54">
            <v>0</v>
          </cell>
          <cell r="E54">
            <v>1269.76</v>
          </cell>
          <cell r="F54">
            <v>0</v>
          </cell>
        </row>
        <row r="55">
          <cell r="A55" t="str">
            <v>ZK100.K244.C390</v>
          </cell>
          <cell r="B55" t="str">
            <v>ZK100</v>
          </cell>
          <cell r="C55">
            <v>0</v>
          </cell>
          <cell r="D55">
            <v>0</v>
          </cell>
          <cell r="E55">
            <v>110</v>
          </cell>
          <cell r="F55">
            <v>0</v>
          </cell>
        </row>
        <row r="56">
          <cell r="A56" t="str">
            <v>ZK100.K270.C390</v>
          </cell>
          <cell r="B56" t="str">
            <v>ZK100</v>
          </cell>
          <cell r="C56">
            <v>0</v>
          </cell>
          <cell r="D56">
            <v>90</v>
          </cell>
          <cell r="E56">
            <v>0</v>
          </cell>
          <cell r="F56">
            <v>0</v>
          </cell>
        </row>
        <row r="57">
          <cell r="A57" t="str">
            <v>ZK100.K304.C143</v>
          </cell>
          <cell r="B57" t="str">
            <v>ZK100</v>
          </cell>
          <cell r="C57">
            <v>0</v>
          </cell>
          <cell r="D57">
            <v>2000</v>
          </cell>
          <cell r="E57">
            <v>0</v>
          </cell>
          <cell r="F57">
            <v>0</v>
          </cell>
        </row>
        <row r="58">
          <cell r="A58" t="str">
            <v>ZK101.K201.C141</v>
          </cell>
          <cell r="B58" t="str">
            <v>ZK101</v>
          </cell>
          <cell r="C58">
            <v>0</v>
          </cell>
          <cell r="D58">
            <v>0</v>
          </cell>
          <cell r="E58">
            <v>600</v>
          </cell>
          <cell r="F58">
            <v>0</v>
          </cell>
        </row>
        <row r="59">
          <cell r="A59" t="str">
            <v>ZK101.K207.C141</v>
          </cell>
          <cell r="B59" t="str">
            <v>ZK101</v>
          </cell>
          <cell r="C59">
            <v>0</v>
          </cell>
          <cell r="D59">
            <v>0</v>
          </cell>
          <cell r="E59">
            <v>4195</v>
          </cell>
          <cell r="F59">
            <v>0</v>
          </cell>
        </row>
        <row r="60">
          <cell r="A60" t="str">
            <v>ZK101.K207.C900</v>
          </cell>
          <cell r="B60" t="str">
            <v>ZK101</v>
          </cell>
          <cell r="C60">
            <v>0</v>
          </cell>
          <cell r="D60">
            <v>0</v>
          </cell>
          <cell r="E60">
            <v>1991.36</v>
          </cell>
          <cell r="F60">
            <v>0</v>
          </cell>
        </row>
        <row r="61">
          <cell r="A61" t="str">
            <v>ZK101.K207.I002</v>
          </cell>
          <cell r="B61" t="str">
            <v>ZK101</v>
          </cell>
          <cell r="C61">
            <v>0</v>
          </cell>
          <cell r="D61">
            <v>0</v>
          </cell>
          <cell r="E61">
            <v>0</v>
          </cell>
          <cell r="F61">
            <v>18933.72</v>
          </cell>
        </row>
        <row r="62">
          <cell r="A62" t="str">
            <v>ZK102.K100.C400</v>
          </cell>
          <cell r="B62" t="str">
            <v>ZK102</v>
          </cell>
          <cell r="C62">
            <v>0</v>
          </cell>
          <cell r="D62">
            <v>0</v>
          </cell>
          <cell r="E62">
            <v>185</v>
          </cell>
          <cell r="F62">
            <v>0</v>
          </cell>
        </row>
        <row r="63">
          <cell r="A63" t="str">
            <v>ZK102.K115.0000</v>
          </cell>
          <cell r="B63" t="str">
            <v>ZK102</v>
          </cell>
          <cell r="C63">
            <v>0</v>
          </cell>
          <cell r="D63">
            <v>570.14</v>
          </cell>
          <cell r="E63">
            <v>0</v>
          </cell>
          <cell r="F63">
            <v>0</v>
          </cell>
        </row>
        <row r="64">
          <cell r="A64" t="str">
            <v>ZK102.K115.C009</v>
          </cell>
          <cell r="B64" t="str">
            <v>ZK102</v>
          </cell>
          <cell r="C64">
            <v>0</v>
          </cell>
          <cell r="D64">
            <v>0</v>
          </cell>
          <cell r="E64">
            <v>14.89</v>
          </cell>
          <cell r="F64">
            <v>0</v>
          </cell>
        </row>
        <row r="65">
          <cell r="A65" t="str">
            <v>ZK102.K115.C020</v>
          </cell>
          <cell r="B65" t="str">
            <v>ZK102</v>
          </cell>
          <cell r="C65">
            <v>0</v>
          </cell>
          <cell r="D65">
            <v>0</v>
          </cell>
          <cell r="E65">
            <v>75.260000000000005</v>
          </cell>
          <cell r="F65">
            <v>0</v>
          </cell>
        </row>
        <row r="66">
          <cell r="A66" t="str">
            <v>ZK102.K115.C030</v>
          </cell>
          <cell r="B66" t="str">
            <v>ZK102</v>
          </cell>
          <cell r="C66">
            <v>0</v>
          </cell>
          <cell r="D66">
            <v>0</v>
          </cell>
          <cell r="E66">
            <v>149.43</v>
          </cell>
          <cell r="F66">
            <v>0</v>
          </cell>
        </row>
        <row r="67">
          <cell r="A67" t="str">
            <v>ZK102.K115.C070</v>
          </cell>
          <cell r="B67" t="str">
            <v>ZK102</v>
          </cell>
          <cell r="C67">
            <v>0</v>
          </cell>
          <cell r="D67">
            <v>0</v>
          </cell>
          <cell r="E67">
            <v>232.93</v>
          </cell>
          <cell r="F67">
            <v>0</v>
          </cell>
        </row>
        <row r="68">
          <cell r="A68" t="str">
            <v>ZK102.K115.C140</v>
          </cell>
          <cell r="B68" t="str">
            <v>ZK102</v>
          </cell>
          <cell r="C68">
            <v>0</v>
          </cell>
          <cell r="D68">
            <v>7</v>
          </cell>
          <cell r="E68">
            <v>0</v>
          </cell>
          <cell r="F68">
            <v>7.7100000000000364</v>
          </cell>
        </row>
        <row r="69">
          <cell r="A69" t="str">
            <v>ZK102.K115.C181</v>
          </cell>
          <cell r="B69" t="str">
            <v>ZK102</v>
          </cell>
          <cell r="C69">
            <v>0</v>
          </cell>
          <cell r="D69">
            <v>0</v>
          </cell>
          <cell r="E69">
            <v>16.8</v>
          </cell>
          <cell r="F69">
            <v>0</v>
          </cell>
        </row>
        <row r="70">
          <cell r="A70" t="str">
            <v>ZK102.K115.C230</v>
          </cell>
          <cell r="B70" t="str">
            <v>ZK102</v>
          </cell>
          <cell r="C70">
            <v>0</v>
          </cell>
          <cell r="D70">
            <v>0</v>
          </cell>
          <cell r="E70">
            <v>10.19</v>
          </cell>
          <cell r="F70">
            <v>0</v>
          </cell>
        </row>
        <row r="71">
          <cell r="A71" t="str">
            <v>ZK102.K115.C300</v>
          </cell>
          <cell r="B71" t="str">
            <v>ZK102</v>
          </cell>
          <cell r="C71">
            <v>0</v>
          </cell>
          <cell r="D71">
            <v>8.9</v>
          </cell>
          <cell r="E71">
            <v>4.4800000000000004</v>
          </cell>
          <cell r="F71">
            <v>0</v>
          </cell>
        </row>
        <row r="72">
          <cell r="A72" t="str">
            <v>ZK102.K115.C301</v>
          </cell>
          <cell r="B72" t="str">
            <v>ZK102</v>
          </cell>
          <cell r="C72">
            <v>0</v>
          </cell>
          <cell r="D72">
            <v>0</v>
          </cell>
          <cell r="E72">
            <v>38</v>
          </cell>
          <cell r="F72">
            <v>0</v>
          </cell>
        </row>
        <row r="73">
          <cell r="A73" t="str">
            <v>ZK102.K115.C320</v>
          </cell>
          <cell r="B73" t="str">
            <v>ZK102</v>
          </cell>
          <cell r="C73">
            <v>0</v>
          </cell>
          <cell r="D73">
            <v>0</v>
          </cell>
          <cell r="E73">
            <v>92.62</v>
          </cell>
          <cell r="F73">
            <v>0</v>
          </cell>
        </row>
        <row r="74">
          <cell r="A74" t="str">
            <v>ZK102.K115.C350</v>
          </cell>
          <cell r="B74" t="str">
            <v>ZK102</v>
          </cell>
          <cell r="C74">
            <v>0</v>
          </cell>
          <cell r="D74">
            <v>0</v>
          </cell>
          <cell r="E74">
            <v>4.37</v>
          </cell>
          <cell r="F74">
            <v>0</v>
          </cell>
        </row>
        <row r="75">
          <cell r="A75" t="str">
            <v>ZK102.K115.C380</v>
          </cell>
          <cell r="B75" t="str">
            <v>ZK102</v>
          </cell>
          <cell r="C75">
            <v>0</v>
          </cell>
          <cell r="D75">
            <v>0</v>
          </cell>
          <cell r="E75">
            <v>6.17</v>
          </cell>
          <cell r="F75">
            <v>0</v>
          </cell>
        </row>
        <row r="76">
          <cell r="A76" t="str">
            <v>ZK102.K115.C390</v>
          </cell>
          <cell r="B76" t="str">
            <v>ZK102</v>
          </cell>
          <cell r="C76">
            <v>0</v>
          </cell>
          <cell r="D76">
            <v>0</v>
          </cell>
          <cell r="E76">
            <v>8.6999999999999993</v>
          </cell>
          <cell r="F76">
            <v>0</v>
          </cell>
        </row>
        <row r="77">
          <cell r="A77" t="str">
            <v>ZK102.K115.C395</v>
          </cell>
          <cell r="B77" t="str">
            <v>ZK102</v>
          </cell>
          <cell r="C77">
            <v>0</v>
          </cell>
          <cell r="D77">
            <v>0</v>
          </cell>
          <cell r="E77">
            <v>0</v>
          </cell>
          <cell r="F77">
            <v>190</v>
          </cell>
        </row>
        <row r="78">
          <cell r="A78" t="str">
            <v>ZK102.K115.C397</v>
          </cell>
          <cell r="B78" t="str">
            <v>ZK102</v>
          </cell>
          <cell r="C78">
            <v>0</v>
          </cell>
          <cell r="D78">
            <v>0</v>
          </cell>
          <cell r="E78">
            <v>15.8</v>
          </cell>
          <cell r="F78">
            <v>0</v>
          </cell>
        </row>
        <row r="79">
          <cell r="A79" t="str">
            <v>ZK102.K115.C400</v>
          </cell>
          <cell r="B79" t="str">
            <v>ZK102</v>
          </cell>
          <cell r="C79">
            <v>0</v>
          </cell>
          <cell r="D79">
            <v>0</v>
          </cell>
          <cell r="E79">
            <v>106.08</v>
          </cell>
          <cell r="F79">
            <v>0</v>
          </cell>
        </row>
        <row r="80">
          <cell r="A80" t="str">
            <v>ZK102.K115.C410</v>
          </cell>
          <cell r="B80" t="str">
            <v>ZK102</v>
          </cell>
          <cell r="C80">
            <v>0</v>
          </cell>
          <cell r="D80">
            <v>0</v>
          </cell>
          <cell r="E80">
            <v>15.7</v>
          </cell>
          <cell r="F80">
            <v>0</v>
          </cell>
        </row>
        <row r="81">
          <cell r="A81" t="str">
            <v>ZK102.K115.C850</v>
          </cell>
          <cell r="B81" t="str">
            <v>ZK102</v>
          </cell>
          <cell r="C81">
            <v>0</v>
          </cell>
          <cell r="D81">
            <v>0</v>
          </cell>
          <cell r="E81">
            <v>16.8</v>
          </cell>
          <cell r="F81">
            <v>0</v>
          </cell>
        </row>
        <row r="82">
          <cell r="A82" t="str">
            <v>ZK102.K115.I001</v>
          </cell>
          <cell r="B82" t="str">
            <v>ZK102</v>
          </cell>
          <cell r="C82">
            <v>0</v>
          </cell>
          <cell r="D82">
            <v>0</v>
          </cell>
          <cell r="E82">
            <v>18.809999999999999</v>
          </cell>
          <cell r="F82">
            <v>0</v>
          </cell>
        </row>
        <row r="83">
          <cell r="A83" t="str">
            <v>ZK102.K116.0000</v>
          </cell>
          <cell r="B83" t="str">
            <v>ZK102</v>
          </cell>
          <cell r="C83">
            <v>0</v>
          </cell>
          <cell r="D83">
            <v>78.099999999999994</v>
          </cell>
          <cell r="E83">
            <v>0</v>
          </cell>
          <cell r="F83">
            <v>0</v>
          </cell>
        </row>
        <row r="84">
          <cell r="A84" t="str">
            <v>ZK102.K117.C070</v>
          </cell>
          <cell r="B84" t="str">
            <v>ZK102</v>
          </cell>
          <cell r="C84">
            <v>0</v>
          </cell>
          <cell r="D84">
            <v>0</v>
          </cell>
          <cell r="E84">
            <v>21.29</v>
          </cell>
          <cell r="F84">
            <v>0</v>
          </cell>
        </row>
        <row r="85">
          <cell r="A85" t="str">
            <v>ZK102.K117.C300</v>
          </cell>
          <cell r="B85" t="str">
            <v>ZK102</v>
          </cell>
          <cell r="C85">
            <v>0</v>
          </cell>
          <cell r="D85">
            <v>6.5</v>
          </cell>
          <cell r="E85">
            <v>0</v>
          </cell>
          <cell r="F85">
            <v>0</v>
          </cell>
        </row>
        <row r="86">
          <cell r="A86" t="str">
            <v>ZK102.K117.C301</v>
          </cell>
          <cell r="B86" t="str">
            <v>ZK102</v>
          </cell>
          <cell r="C86">
            <v>0</v>
          </cell>
          <cell r="D86">
            <v>0</v>
          </cell>
          <cell r="E86">
            <v>22.78</v>
          </cell>
          <cell r="F86">
            <v>0</v>
          </cell>
        </row>
        <row r="87">
          <cell r="A87" t="str">
            <v>ZK102.K120.0000</v>
          </cell>
          <cell r="B87" t="str">
            <v>ZK102</v>
          </cell>
          <cell r="C87">
            <v>0</v>
          </cell>
          <cell r="D87">
            <v>128.25</v>
          </cell>
          <cell r="E87">
            <v>0</v>
          </cell>
          <cell r="F87">
            <v>0</v>
          </cell>
        </row>
        <row r="88">
          <cell r="A88" t="str">
            <v>ZK102.K138.0000</v>
          </cell>
          <cell r="B88" t="str">
            <v>ZK102</v>
          </cell>
          <cell r="C88">
            <v>0</v>
          </cell>
          <cell r="D88">
            <v>95</v>
          </cell>
          <cell r="E88">
            <v>0</v>
          </cell>
          <cell r="F88">
            <v>0</v>
          </cell>
        </row>
        <row r="89">
          <cell r="A89" t="str">
            <v>ZK102.K171.0000</v>
          </cell>
          <cell r="B89" t="str">
            <v>ZK102</v>
          </cell>
          <cell r="C89">
            <v>0</v>
          </cell>
          <cell r="D89">
            <v>37.950000000000003</v>
          </cell>
          <cell r="E89">
            <v>0</v>
          </cell>
          <cell r="F89">
            <v>0</v>
          </cell>
        </row>
        <row r="90">
          <cell r="A90" t="str">
            <v>ZK102.K200.C003</v>
          </cell>
          <cell r="B90" t="str">
            <v>ZK102</v>
          </cell>
          <cell r="C90">
            <v>0</v>
          </cell>
          <cell r="D90">
            <v>5400</v>
          </cell>
          <cell r="E90">
            <v>0</v>
          </cell>
          <cell r="F90">
            <v>0</v>
          </cell>
        </row>
        <row r="91">
          <cell r="A91" t="str">
            <v>ZK102.K201.0000</v>
          </cell>
          <cell r="B91" t="str">
            <v>ZK102</v>
          </cell>
          <cell r="C91">
            <v>0</v>
          </cell>
          <cell r="D91">
            <v>12900</v>
          </cell>
          <cell r="E91">
            <v>1140</v>
          </cell>
          <cell r="F91">
            <v>0</v>
          </cell>
        </row>
        <row r="92">
          <cell r="A92" t="str">
            <v>ZK102.K201.C020</v>
          </cell>
          <cell r="B92" t="str">
            <v>ZK102</v>
          </cell>
          <cell r="C92">
            <v>0</v>
          </cell>
          <cell r="D92">
            <v>0</v>
          </cell>
          <cell r="E92">
            <v>1125</v>
          </cell>
          <cell r="F92">
            <v>0</v>
          </cell>
        </row>
        <row r="93">
          <cell r="A93" t="str">
            <v>ZK102.K201.C395</v>
          </cell>
          <cell r="B93" t="str">
            <v>ZK102</v>
          </cell>
          <cell r="C93">
            <v>0</v>
          </cell>
          <cell r="D93">
            <v>0</v>
          </cell>
          <cell r="E93">
            <v>3000</v>
          </cell>
          <cell r="F93">
            <v>1000</v>
          </cell>
        </row>
        <row r="94">
          <cell r="A94" t="str">
            <v>ZK102.K201.C396</v>
          </cell>
          <cell r="B94" t="str">
            <v>ZK102</v>
          </cell>
          <cell r="C94">
            <v>0</v>
          </cell>
          <cell r="D94">
            <v>0</v>
          </cell>
          <cell r="E94">
            <v>27500</v>
          </cell>
          <cell r="F94">
            <v>5000</v>
          </cell>
        </row>
        <row r="95">
          <cell r="A95" t="str">
            <v>ZK102.K202.0000</v>
          </cell>
          <cell r="B95" t="str">
            <v>ZK102</v>
          </cell>
          <cell r="C95">
            <v>0</v>
          </cell>
          <cell r="D95">
            <v>875</v>
          </cell>
          <cell r="E95">
            <v>900</v>
          </cell>
          <cell r="F95">
            <v>250</v>
          </cell>
        </row>
        <row r="96">
          <cell r="A96" t="str">
            <v>ZK102.K202.C030</v>
          </cell>
          <cell r="B96" t="str">
            <v>ZK102</v>
          </cell>
          <cell r="C96">
            <v>0</v>
          </cell>
          <cell r="D96">
            <v>0</v>
          </cell>
          <cell r="E96">
            <v>0</v>
          </cell>
          <cell r="F96">
            <v>17850</v>
          </cell>
        </row>
        <row r="97">
          <cell r="A97" t="str">
            <v>ZK102.K203.0000</v>
          </cell>
          <cell r="B97" t="str">
            <v>ZK102</v>
          </cell>
          <cell r="C97">
            <v>0</v>
          </cell>
          <cell r="D97">
            <v>142.5</v>
          </cell>
          <cell r="E97">
            <v>0</v>
          </cell>
          <cell r="F97">
            <v>0</v>
          </cell>
        </row>
        <row r="98">
          <cell r="A98" t="str">
            <v>ZK102.K203.C140</v>
          </cell>
          <cell r="B98" t="str">
            <v>ZK102</v>
          </cell>
          <cell r="C98">
            <v>0</v>
          </cell>
          <cell r="D98">
            <v>166.4</v>
          </cell>
          <cell r="E98">
            <v>0</v>
          </cell>
          <cell r="F98">
            <v>0</v>
          </cell>
        </row>
        <row r="99">
          <cell r="A99" t="str">
            <v>ZK102.K203.C301</v>
          </cell>
          <cell r="B99" t="str">
            <v>ZK102</v>
          </cell>
          <cell r="C99">
            <v>0</v>
          </cell>
          <cell r="D99">
            <v>0</v>
          </cell>
          <cell r="E99">
            <v>31.45</v>
          </cell>
          <cell r="F99">
            <v>0</v>
          </cell>
        </row>
        <row r="100">
          <cell r="A100" t="str">
            <v>ZK102.K203.I001</v>
          </cell>
          <cell r="B100" t="str">
            <v>ZK102</v>
          </cell>
          <cell r="C100">
            <v>0</v>
          </cell>
          <cell r="D100">
            <v>0</v>
          </cell>
          <cell r="E100">
            <v>335.05</v>
          </cell>
          <cell r="F100">
            <v>0</v>
          </cell>
        </row>
        <row r="101">
          <cell r="A101" t="str">
            <v>ZK103.K115.0000</v>
          </cell>
          <cell r="B101" t="str">
            <v>ZK103</v>
          </cell>
          <cell r="C101">
            <v>0</v>
          </cell>
          <cell r="D101">
            <v>154.08000000000001</v>
          </cell>
          <cell r="E101">
            <v>0</v>
          </cell>
          <cell r="F101">
            <v>0</v>
          </cell>
        </row>
        <row r="102">
          <cell r="A102" t="str">
            <v>ZK103.K115.C020</v>
          </cell>
          <cell r="B102" t="str">
            <v>ZK103</v>
          </cell>
          <cell r="C102">
            <v>0</v>
          </cell>
          <cell r="D102">
            <v>16.61</v>
          </cell>
          <cell r="E102">
            <v>122.81</v>
          </cell>
          <cell r="F102">
            <v>0</v>
          </cell>
        </row>
        <row r="103">
          <cell r="A103" t="str">
            <v>ZK103.K116.C020</v>
          </cell>
          <cell r="B103" t="str">
            <v>ZK103</v>
          </cell>
          <cell r="C103">
            <v>0</v>
          </cell>
          <cell r="D103">
            <v>81.67</v>
          </cell>
          <cell r="E103">
            <v>408.33</v>
          </cell>
          <cell r="F103">
            <v>392</v>
          </cell>
        </row>
        <row r="104">
          <cell r="A104" t="str">
            <v>ZK103.K116.C181</v>
          </cell>
          <cell r="B104" t="str">
            <v>ZK103</v>
          </cell>
          <cell r="C104">
            <v>0</v>
          </cell>
          <cell r="D104">
            <v>0</v>
          </cell>
          <cell r="E104">
            <v>41.67</v>
          </cell>
          <cell r="F104">
            <v>0</v>
          </cell>
        </row>
        <row r="105">
          <cell r="A105" t="str">
            <v>ZK103.K120.C020</v>
          </cell>
          <cell r="B105" t="str">
            <v>ZK103</v>
          </cell>
          <cell r="C105">
            <v>0</v>
          </cell>
          <cell r="D105">
            <v>0</v>
          </cell>
          <cell r="E105">
            <v>41.64</v>
          </cell>
          <cell r="F105">
            <v>0</v>
          </cell>
        </row>
        <row r="106">
          <cell r="A106" t="str">
            <v>ZK103.K161.0000</v>
          </cell>
          <cell r="B106" t="str">
            <v>ZK103</v>
          </cell>
          <cell r="C106">
            <v>0</v>
          </cell>
          <cell r="D106">
            <v>4400</v>
          </cell>
          <cell r="E106">
            <v>0</v>
          </cell>
          <cell r="F106">
            <v>0</v>
          </cell>
        </row>
        <row r="107">
          <cell r="A107" t="str">
            <v>ZK103.K161.C030</v>
          </cell>
          <cell r="B107" t="str">
            <v>ZK103</v>
          </cell>
          <cell r="C107">
            <v>0</v>
          </cell>
          <cell r="D107">
            <v>4400</v>
          </cell>
          <cell r="E107">
            <v>0</v>
          </cell>
          <cell r="F107">
            <v>163300</v>
          </cell>
        </row>
        <row r="108">
          <cell r="A108" t="str">
            <v>ZK103.K161.C140</v>
          </cell>
          <cell r="B108" t="str">
            <v>ZK103</v>
          </cell>
          <cell r="C108">
            <v>0</v>
          </cell>
          <cell r="D108">
            <v>0</v>
          </cell>
          <cell r="E108">
            <v>34750</v>
          </cell>
          <cell r="F108">
            <v>37225</v>
          </cell>
        </row>
        <row r="109">
          <cell r="A109" t="str">
            <v>ZK103.K223.C140</v>
          </cell>
          <cell r="B109" t="str">
            <v>ZK103</v>
          </cell>
          <cell r="C109">
            <v>0</v>
          </cell>
          <cell r="D109">
            <v>0</v>
          </cell>
          <cell r="E109">
            <v>0</v>
          </cell>
          <cell r="F109">
            <v>41507.943749999999</v>
          </cell>
        </row>
        <row r="110">
          <cell r="A110" t="str">
            <v>ZK103.K225.C140</v>
          </cell>
          <cell r="B110" t="str">
            <v>ZK103</v>
          </cell>
          <cell r="C110">
            <v>0</v>
          </cell>
          <cell r="D110">
            <v>0</v>
          </cell>
          <cell r="E110">
            <v>4626.75</v>
          </cell>
          <cell r="F110">
            <v>6424.5400000000009</v>
          </cell>
        </row>
        <row r="111">
          <cell r="A111" t="str">
            <v>ZK103.K225.I001</v>
          </cell>
          <cell r="B111" t="str">
            <v>ZK103</v>
          </cell>
          <cell r="C111">
            <v>0</v>
          </cell>
          <cell r="D111">
            <v>0</v>
          </cell>
          <cell r="E111">
            <v>0</v>
          </cell>
          <cell r="F111">
            <v>1125</v>
          </cell>
        </row>
        <row r="112">
          <cell r="A112" t="str">
            <v>ZK103.K226.C030</v>
          </cell>
          <cell r="B112" t="str">
            <v>ZK103</v>
          </cell>
          <cell r="C112">
            <v>0</v>
          </cell>
          <cell r="D112">
            <v>0</v>
          </cell>
          <cell r="E112">
            <v>0</v>
          </cell>
          <cell r="F112">
            <v>81650</v>
          </cell>
        </row>
        <row r="113">
          <cell r="A113" t="str">
            <v>ZK103.K227.I001</v>
          </cell>
          <cell r="B113" t="str">
            <v>ZK103</v>
          </cell>
          <cell r="C113">
            <v>0</v>
          </cell>
          <cell r="D113">
            <v>0</v>
          </cell>
          <cell r="E113">
            <v>37.36</v>
          </cell>
          <cell r="F113">
            <v>0</v>
          </cell>
        </row>
        <row r="114">
          <cell r="A114" t="str">
            <v>ZK106.K129.C390</v>
          </cell>
          <cell r="B114" t="str">
            <v>ZK106</v>
          </cell>
          <cell r="C114">
            <v>0</v>
          </cell>
          <cell r="D114">
            <v>0</v>
          </cell>
          <cell r="E114">
            <v>15</v>
          </cell>
          <cell r="F114">
            <v>0</v>
          </cell>
        </row>
        <row r="115">
          <cell r="A115" t="str">
            <v>ZK106.K161.0000</v>
          </cell>
          <cell r="B115" t="str">
            <v>ZK106</v>
          </cell>
          <cell r="C115">
            <v>0</v>
          </cell>
          <cell r="D115">
            <v>0</v>
          </cell>
          <cell r="E115">
            <v>0</v>
          </cell>
          <cell r="F115">
            <v>0</v>
          </cell>
        </row>
        <row r="116">
          <cell r="A116" t="str">
            <v>ZK106.K244.C140</v>
          </cell>
          <cell r="B116" t="str">
            <v>ZK106</v>
          </cell>
          <cell r="C116">
            <v>0</v>
          </cell>
          <cell r="D116">
            <v>0</v>
          </cell>
          <cell r="E116">
            <v>19.170000000000002</v>
          </cell>
          <cell r="F116">
            <v>1</v>
          </cell>
        </row>
        <row r="117">
          <cell r="A117" t="str">
            <v>ZK106.K265.C900</v>
          </cell>
          <cell r="B117" t="str">
            <v>ZK106</v>
          </cell>
          <cell r="C117">
            <v>0</v>
          </cell>
          <cell r="D117">
            <v>0</v>
          </cell>
          <cell r="E117">
            <v>0</v>
          </cell>
          <cell r="F117">
            <v>200</v>
          </cell>
        </row>
        <row r="118">
          <cell r="A118" t="str">
            <v>ZK107.K115.0000</v>
          </cell>
          <cell r="B118" t="str">
            <v>ZK107</v>
          </cell>
          <cell r="C118">
            <v>0</v>
          </cell>
          <cell r="D118">
            <v>0</v>
          </cell>
          <cell r="E118">
            <v>4</v>
          </cell>
          <cell r="F118">
            <v>0</v>
          </cell>
        </row>
        <row r="119">
          <cell r="A119" t="str">
            <v>ZK108.K162.C320</v>
          </cell>
          <cell r="B119" t="str">
            <v>ZK108</v>
          </cell>
          <cell r="C119">
            <v>0</v>
          </cell>
          <cell r="D119">
            <v>0</v>
          </cell>
          <cell r="E119">
            <v>0</v>
          </cell>
          <cell r="F119">
            <v>1500</v>
          </cell>
        </row>
        <row r="120">
          <cell r="A120" t="str">
            <v>ZK109.K207.C140</v>
          </cell>
          <cell r="B120" t="str">
            <v>ZK109</v>
          </cell>
          <cell r="C120">
            <v>0</v>
          </cell>
          <cell r="D120">
            <v>0</v>
          </cell>
          <cell r="E120">
            <v>20</v>
          </cell>
          <cell r="F120">
            <v>0</v>
          </cell>
        </row>
        <row r="121">
          <cell r="A121" t="str">
            <v>ZK109.K270.C009</v>
          </cell>
          <cell r="B121" t="str">
            <v>ZK109</v>
          </cell>
          <cell r="C121">
            <v>0</v>
          </cell>
          <cell r="D121">
            <v>0</v>
          </cell>
          <cell r="E121">
            <v>450</v>
          </cell>
          <cell r="F121">
            <v>0</v>
          </cell>
        </row>
        <row r="122">
          <cell r="A122" t="str">
            <v>ZK109.K270.C140</v>
          </cell>
          <cell r="B122" t="str">
            <v>ZK109</v>
          </cell>
          <cell r="C122">
            <v>0</v>
          </cell>
          <cell r="D122">
            <v>0</v>
          </cell>
          <cell r="E122">
            <v>1539</v>
          </cell>
          <cell r="F122">
            <v>9849</v>
          </cell>
        </row>
        <row r="123">
          <cell r="A123" t="str">
            <v>ZK109.K304.0000</v>
          </cell>
          <cell r="B123" t="str">
            <v>ZK109</v>
          </cell>
          <cell r="C123">
            <v>0</v>
          </cell>
          <cell r="D123">
            <v>3669</v>
          </cell>
          <cell r="E123">
            <v>0</v>
          </cell>
          <cell r="F123">
            <v>0</v>
          </cell>
        </row>
        <row r="124">
          <cell r="A124" t="str">
            <v>ZK109.K304.C009</v>
          </cell>
          <cell r="B124" t="str">
            <v>ZK109</v>
          </cell>
          <cell r="C124">
            <v>0</v>
          </cell>
          <cell r="D124">
            <v>187</v>
          </cell>
          <cell r="E124">
            <v>0</v>
          </cell>
          <cell r="F124">
            <v>0</v>
          </cell>
        </row>
        <row r="125">
          <cell r="A125" t="str">
            <v>ZK112.K115.C320</v>
          </cell>
          <cell r="B125" t="str">
            <v>ZK112</v>
          </cell>
          <cell r="C125">
            <v>0</v>
          </cell>
          <cell r="D125">
            <v>0</v>
          </cell>
          <cell r="E125">
            <v>13.2</v>
          </cell>
          <cell r="F125">
            <v>0</v>
          </cell>
        </row>
        <row r="126">
          <cell r="A126" t="str">
            <v>ZK114.K115.C009</v>
          </cell>
          <cell r="B126" t="str">
            <v>ZK114</v>
          </cell>
          <cell r="C126">
            <v>0</v>
          </cell>
          <cell r="D126">
            <v>0</v>
          </cell>
          <cell r="E126">
            <v>17.850000000000001</v>
          </cell>
          <cell r="F126">
            <v>0</v>
          </cell>
        </row>
        <row r="127">
          <cell r="A127" t="str">
            <v>ZK114.K115.C020</v>
          </cell>
          <cell r="B127" t="str">
            <v>ZK114</v>
          </cell>
          <cell r="C127">
            <v>0</v>
          </cell>
          <cell r="D127">
            <v>0</v>
          </cell>
          <cell r="E127">
            <v>17.600000000000001</v>
          </cell>
          <cell r="F127">
            <v>0</v>
          </cell>
        </row>
        <row r="128">
          <cell r="A128" t="str">
            <v>ZK114.K115.C140</v>
          </cell>
          <cell r="B128" t="str">
            <v>ZK114</v>
          </cell>
          <cell r="C128">
            <v>0</v>
          </cell>
          <cell r="D128">
            <v>0</v>
          </cell>
          <cell r="E128">
            <v>24.8</v>
          </cell>
          <cell r="F128">
            <v>0</v>
          </cell>
        </row>
        <row r="129">
          <cell r="A129" t="str">
            <v>ZK114.K115.C850</v>
          </cell>
          <cell r="B129" t="str">
            <v>ZK114</v>
          </cell>
          <cell r="C129">
            <v>0</v>
          </cell>
          <cell r="D129">
            <v>0</v>
          </cell>
          <cell r="E129">
            <v>16.399999999999999</v>
          </cell>
          <cell r="F129">
            <v>0</v>
          </cell>
        </row>
        <row r="130">
          <cell r="A130" t="str">
            <v>ZK114.K120.C009</v>
          </cell>
          <cell r="B130" t="str">
            <v>ZK114</v>
          </cell>
          <cell r="C130">
            <v>0</v>
          </cell>
          <cell r="D130">
            <v>0</v>
          </cell>
          <cell r="E130">
            <v>0</v>
          </cell>
          <cell r="F130">
            <v>49.5</v>
          </cell>
        </row>
        <row r="131">
          <cell r="A131" t="str">
            <v>ZK114.K133.0000</v>
          </cell>
          <cell r="B131" t="str">
            <v>ZK114</v>
          </cell>
          <cell r="C131">
            <v>0</v>
          </cell>
          <cell r="D131">
            <v>26.88</v>
          </cell>
          <cell r="E131">
            <v>0</v>
          </cell>
          <cell r="F131">
            <v>0</v>
          </cell>
        </row>
        <row r="132">
          <cell r="A132" t="str">
            <v>ZK114.K170.C390</v>
          </cell>
          <cell r="B132" t="str">
            <v>ZK114</v>
          </cell>
          <cell r="C132">
            <v>0</v>
          </cell>
          <cell r="D132">
            <v>0</v>
          </cell>
          <cell r="E132">
            <v>3185</v>
          </cell>
          <cell r="F132">
            <v>3771.5</v>
          </cell>
        </row>
        <row r="133">
          <cell r="A133" t="str">
            <v>ZK114.K299.C009</v>
          </cell>
          <cell r="B133" t="str">
            <v>ZK114</v>
          </cell>
          <cell r="C133">
            <v>0</v>
          </cell>
          <cell r="D133">
            <v>0</v>
          </cell>
          <cell r="E133">
            <v>0</v>
          </cell>
          <cell r="F133">
            <v>121.53</v>
          </cell>
        </row>
        <row r="134">
          <cell r="A134" t="str">
            <v>ZK114.K299.C140</v>
          </cell>
          <cell r="B134" t="str">
            <v>ZK114</v>
          </cell>
          <cell r="C134">
            <v>0</v>
          </cell>
          <cell r="D134">
            <v>0</v>
          </cell>
          <cell r="E134">
            <v>60.83</v>
          </cell>
          <cell r="F134">
            <v>290.5</v>
          </cell>
        </row>
        <row r="135">
          <cell r="A135" t="str">
            <v>ZK200.0001</v>
          </cell>
          <cell r="B135" t="str">
            <v>ZK200</v>
          </cell>
          <cell r="C135">
            <v>0</v>
          </cell>
          <cell r="D135">
            <v>0</v>
          </cell>
          <cell r="E135">
            <v>0</v>
          </cell>
          <cell r="F135">
            <v>0</v>
          </cell>
        </row>
        <row r="136">
          <cell r="A136" t="str">
            <v>ZK200.0008</v>
          </cell>
          <cell r="B136" t="str">
            <v>ZK200</v>
          </cell>
          <cell r="C136">
            <v>0</v>
          </cell>
          <cell r="D136">
            <v>0</v>
          </cell>
          <cell r="E136">
            <v>0</v>
          </cell>
          <cell r="F136">
            <v>0</v>
          </cell>
        </row>
        <row r="137">
          <cell r="A137" t="str">
            <v>ZK200.0009</v>
          </cell>
          <cell r="B137" t="str">
            <v>ZK200</v>
          </cell>
          <cell r="C137">
            <v>0</v>
          </cell>
          <cell r="D137">
            <v>0</v>
          </cell>
          <cell r="E137">
            <v>0</v>
          </cell>
          <cell r="F137">
            <v>0</v>
          </cell>
        </row>
        <row r="138">
          <cell r="A138" t="str">
            <v>ZK200.4810</v>
          </cell>
          <cell r="B138" t="str">
            <v>ZK200</v>
          </cell>
          <cell r="C138">
            <v>0</v>
          </cell>
          <cell r="D138">
            <v>0</v>
          </cell>
          <cell r="E138">
            <v>0</v>
          </cell>
          <cell r="F138">
            <v>0</v>
          </cell>
        </row>
        <row r="139">
          <cell r="A139" t="str">
            <v>ZK200.K001</v>
          </cell>
          <cell r="B139" t="str">
            <v>ZK200</v>
          </cell>
          <cell r="C139">
            <v>0</v>
          </cell>
          <cell r="D139">
            <v>0</v>
          </cell>
          <cell r="E139">
            <v>0</v>
          </cell>
          <cell r="F139">
            <v>0</v>
          </cell>
        </row>
        <row r="140">
          <cell r="A140" t="str">
            <v>ZK200.K006</v>
          </cell>
          <cell r="B140" t="str">
            <v>ZK200</v>
          </cell>
          <cell r="C140">
            <v>0</v>
          </cell>
          <cell r="D140">
            <v>0</v>
          </cell>
          <cell r="E140">
            <v>0</v>
          </cell>
          <cell r="F140">
            <v>0</v>
          </cell>
        </row>
        <row r="141">
          <cell r="A141" t="str">
            <v>ZK200.K100</v>
          </cell>
          <cell r="B141" t="str">
            <v>ZK200</v>
          </cell>
          <cell r="C141">
            <v>0</v>
          </cell>
          <cell r="D141">
            <v>509.25</v>
          </cell>
          <cell r="E141">
            <v>1645</v>
          </cell>
          <cell r="F141">
            <v>0</v>
          </cell>
        </row>
        <row r="142">
          <cell r="A142" t="str">
            <v>ZK200.K102</v>
          </cell>
          <cell r="B142" t="str">
            <v>ZK200</v>
          </cell>
          <cell r="C142">
            <v>0</v>
          </cell>
          <cell r="D142">
            <v>7060.95</v>
          </cell>
          <cell r="E142">
            <v>1725</v>
          </cell>
          <cell r="F142">
            <v>0</v>
          </cell>
        </row>
        <row r="143">
          <cell r="A143" t="str">
            <v>ZK200.K104</v>
          </cell>
          <cell r="B143" t="str">
            <v>ZK200</v>
          </cell>
          <cell r="C143">
            <v>0</v>
          </cell>
          <cell r="D143">
            <v>318.92</v>
          </cell>
          <cell r="E143">
            <v>0</v>
          </cell>
          <cell r="F143">
            <v>0</v>
          </cell>
        </row>
        <row r="144">
          <cell r="A144" t="str">
            <v>ZK200.K115</v>
          </cell>
          <cell r="B144" t="str">
            <v>ZK200</v>
          </cell>
          <cell r="C144">
            <v>0</v>
          </cell>
          <cell r="D144">
            <v>3449.29</v>
          </cell>
          <cell r="E144">
            <v>1274.32</v>
          </cell>
          <cell r="F144">
            <v>0</v>
          </cell>
        </row>
        <row r="145">
          <cell r="A145" t="str">
            <v>ZK200.K116</v>
          </cell>
          <cell r="B145" t="str">
            <v>ZK200</v>
          </cell>
          <cell r="C145">
            <v>0</v>
          </cell>
          <cell r="D145">
            <v>610.95000000000005</v>
          </cell>
          <cell r="E145">
            <v>470</v>
          </cell>
          <cell r="F145">
            <v>0</v>
          </cell>
        </row>
        <row r="146">
          <cell r="A146" t="str">
            <v>ZK200.K117</v>
          </cell>
          <cell r="B146" t="str">
            <v>ZK200</v>
          </cell>
          <cell r="C146">
            <v>0</v>
          </cell>
          <cell r="D146">
            <v>99.21</v>
          </cell>
          <cell r="E146">
            <v>12.8</v>
          </cell>
          <cell r="F146">
            <v>0</v>
          </cell>
        </row>
        <row r="147">
          <cell r="A147" t="str">
            <v>ZK200.K119</v>
          </cell>
          <cell r="B147" t="str">
            <v>ZK200</v>
          </cell>
          <cell r="C147">
            <v>0</v>
          </cell>
          <cell r="D147">
            <v>127.93</v>
          </cell>
          <cell r="E147">
            <v>0</v>
          </cell>
          <cell r="F147">
            <v>0</v>
          </cell>
        </row>
        <row r="148">
          <cell r="A148" t="str">
            <v>ZK200.K120</v>
          </cell>
          <cell r="B148" t="str">
            <v>ZK200</v>
          </cell>
          <cell r="C148">
            <v>0</v>
          </cell>
          <cell r="D148">
            <v>1372.6</v>
          </cell>
          <cell r="E148">
            <v>866.22</v>
          </cell>
          <cell r="F148">
            <v>0</v>
          </cell>
        </row>
        <row r="149">
          <cell r="A149" t="str">
            <v>ZK200.K132</v>
          </cell>
          <cell r="B149" t="str">
            <v>ZK200</v>
          </cell>
          <cell r="C149">
            <v>0</v>
          </cell>
          <cell r="D149">
            <v>16.989999999999998</v>
          </cell>
          <cell r="E149">
            <v>0</v>
          </cell>
          <cell r="F149">
            <v>0</v>
          </cell>
        </row>
        <row r="150">
          <cell r="A150" t="str">
            <v>ZK200.K133</v>
          </cell>
          <cell r="B150" t="str">
            <v>ZK200</v>
          </cell>
          <cell r="C150">
            <v>0</v>
          </cell>
          <cell r="D150">
            <v>441.7</v>
          </cell>
          <cell r="E150">
            <v>147.35</v>
          </cell>
          <cell r="F150">
            <v>71</v>
          </cell>
        </row>
        <row r="151">
          <cell r="A151" t="str">
            <v>ZK200.K134</v>
          </cell>
          <cell r="B151" t="str">
            <v>ZK200</v>
          </cell>
          <cell r="C151">
            <v>0</v>
          </cell>
          <cell r="D151">
            <v>0</v>
          </cell>
          <cell r="E151">
            <v>508.35</v>
          </cell>
          <cell r="F151">
            <v>0</v>
          </cell>
        </row>
        <row r="152">
          <cell r="A152" t="str">
            <v>ZK200.K138</v>
          </cell>
          <cell r="B152" t="str">
            <v>ZK200</v>
          </cell>
          <cell r="C152">
            <v>0</v>
          </cell>
          <cell r="D152">
            <v>545.5</v>
          </cell>
          <cell r="E152">
            <v>15</v>
          </cell>
          <cell r="F152">
            <v>0</v>
          </cell>
        </row>
        <row r="153">
          <cell r="A153" t="str">
            <v>ZK200.K175</v>
          </cell>
          <cell r="B153" t="str">
            <v>ZK200</v>
          </cell>
          <cell r="C153">
            <v>0</v>
          </cell>
          <cell r="D153">
            <v>0</v>
          </cell>
          <cell r="E153">
            <v>0</v>
          </cell>
          <cell r="F153">
            <v>312.29000000000002</v>
          </cell>
        </row>
        <row r="154">
          <cell r="A154" t="str">
            <v>ZK200.K300</v>
          </cell>
          <cell r="B154" t="str">
            <v>ZK200</v>
          </cell>
          <cell r="C154">
            <v>0</v>
          </cell>
          <cell r="D154">
            <v>581.44000000000005</v>
          </cell>
          <cell r="E154">
            <v>2956.75</v>
          </cell>
          <cell r="F154">
            <v>4578.5</v>
          </cell>
        </row>
        <row r="155">
          <cell r="A155" t="str">
            <v>ZK200.K306</v>
          </cell>
          <cell r="B155" t="str">
            <v>ZK200</v>
          </cell>
          <cell r="C155">
            <v>0</v>
          </cell>
          <cell r="D155">
            <v>24980</v>
          </cell>
          <cell r="E155">
            <v>450</v>
          </cell>
          <cell r="F155">
            <v>0</v>
          </cell>
        </row>
        <row r="156">
          <cell r="A156" t="str">
            <v>ZK200.K307</v>
          </cell>
          <cell r="B156" t="str">
            <v>ZK200</v>
          </cell>
          <cell r="C156">
            <v>0</v>
          </cell>
          <cell r="D156">
            <v>20985.3</v>
          </cell>
          <cell r="E156">
            <v>851.45</v>
          </cell>
          <cell r="F156">
            <v>1650</v>
          </cell>
        </row>
        <row r="157">
          <cell r="A157" t="str">
            <v>ZK200.K308</v>
          </cell>
          <cell r="B157" t="str">
            <v>ZK200</v>
          </cell>
          <cell r="C157">
            <v>0</v>
          </cell>
          <cell r="D157">
            <v>0</v>
          </cell>
          <cell r="E157">
            <v>24</v>
          </cell>
          <cell r="F157">
            <v>0</v>
          </cell>
        </row>
        <row r="158">
          <cell r="A158" t="str">
            <v>ZK200.K309</v>
          </cell>
          <cell r="B158" t="str">
            <v>ZK200</v>
          </cell>
          <cell r="C158">
            <v>0</v>
          </cell>
          <cell r="D158">
            <v>34.69</v>
          </cell>
          <cell r="E158">
            <v>0</v>
          </cell>
          <cell r="F158">
            <v>0</v>
          </cell>
        </row>
        <row r="159">
          <cell r="A159" t="str">
            <v>ZK200.K327</v>
          </cell>
          <cell r="B159" t="str">
            <v>ZK200</v>
          </cell>
          <cell r="C159">
            <v>0</v>
          </cell>
          <cell r="D159">
            <v>16</v>
          </cell>
          <cell r="E159">
            <v>0</v>
          </cell>
          <cell r="F159">
            <v>0</v>
          </cell>
        </row>
        <row r="160">
          <cell r="A160" t="str">
            <v>ZK201.K005</v>
          </cell>
          <cell r="B160" t="str">
            <v>ZK201</v>
          </cell>
          <cell r="C160">
            <v>0</v>
          </cell>
          <cell r="D160">
            <v>0</v>
          </cell>
          <cell r="E160">
            <v>0</v>
          </cell>
          <cell r="F160">
            <v>0</v>
          </cell>
        </row>
        <row r="161">
          <cell r="A161" t="str">
            <v>ZK201.K104</v>
          </cell>
          <cell r="B161" t="str">
            <v>ZK201</v>
          </cell>
          <cell r="C161">
            <v>0</v>
          </cell>
          <cell r="D161">
            <v>0</v>
          </cell>
          <cell r="E161">
            <v>408</v>
          </cell>
          <cell r="F161">
            <v>0</v>
          </cell>
        </row>
        <row r="162">
          <cell r="A162" t="str">
            <v>ZK201.K138</v>
          </cell>
          <cell r="B162" t="str">
            <v>ZK201</v>
          </cell>
          <cell r="C162">
            <v>0</v>
          </cell>
          <cell r="D162">
            <v>4424</v>
          </cell>
          <cell r="E162">
            <v>0</v>
          </cell>
          <cell r="F162">
            <v>0</v>
          </cell>
        </row>
        <row r="163">
          <cell r="A163" t="str">
            <v>ZK201.K158</v>
          </cell>
          <cell r="B163" t="str">
            <v>ZK201</v>
          </cell>
          <cell r="C163">
            <v>0</v>
          </cell>
          <cell r="D163">
            <v>8010</v>
          </cell>
          <cell r="E163">
            <v>650</v>
          </cell>
          <cell r="F163">
            <v>11340</v>
          </cell>
        </row>
        <row r="164">
          <cell r="A164" t="str">
            <v>ZK201.K159</v>
          </cell>
          <cell r="B164" t="str">
            <v>ZK201</v>
          </cell>
          <cell r="C164">
            <v>0</v>
          </cell>
          <cell r="D164">
            <v>5800</v>
          </cell>
          <cell r="E164">
            <v>5000</v>
          </cell>
          <cell r="F164">
            <v>0</v>
          </cell>
        </row>
        <row r="165">
          <cell r="A165" t="str">
            <v>ZK201.K160</v>
          </cell>
          <cell r="B165" t="str">
            <v>ZK201</v>
          </cell>
          <cell r="C165">
            <v>0</v>
          </cell>
          <cell r="D165">
            <v>1300</v>
          </cell>
          <cell r="E165">
            <v>0</v>
          </cell>
          <cell r="F165">
            <v>7850</v>
          </cell>
        </row>
        <row r="166">
          <cell r="A166" t="str">
            <v>ZK201.K201</v>
          </cell>
          <cell r="B166" t="str">
            <v>ZK201</v>
          </cell>
          <cell r="C166">
            <v>0</v>
          </cell>
          <cell r="D166">
            <v>0</v>
          </cell>
          <cell r="E166">
            <v>3174.7</v>
          </cell>
          <cell r="F166">
            <v>0</v>
          </cell>
        </row>
        <row r="167">
          <cell r="A167" t="str">
            <v>ZK201.K301</v>
          </cell>
          <cell r="B167" t="str">
            <v>ZK201</v>
          </cell>
          <cell r="C167">
            <v>0</v>
          </cell>
          <cell r="D167">
            <v>131202.65</v>
          </cell>
          <cell r="E167">
            <v>4546.75</v>
          </cell>
          <cell r="F167">
            <v>4768.43</v>
          </cell>
        </row>
        <row r="168">
          <cell r="A168" t="str">
            <v>ZK201.K303</v>
          </cell>
          <cell r="B168" t="str">
            <v>ZK201</v>
          </cell>
          <cell r="C168">
            <v>0</v>
          </cell>
          <cell r="D168">
            <v>12640.25</v>
          </cell>
          <cell r="E168">
            <v>0</v>
          </cell>
          <cell r="F168">
            <v>1350</v>
          </cell>
        </row>
        <row r="169">
          <cell r="A169" t="str">
            <v>ZK201.K304</v>
          </cell>
          <cell r="B169" t="str">
            <v>ZK201</v>
          </cell>
          <cell r="C169">
            <v>0</v>
          </cell>
          <cell r="D169">
            <v>52897.43</v>
          </cell>
          <cell r="E169">
            <v>34617.379999999997</v>
          </cell>
          <cell r="F169">
            <v>18120</v>
          </cell>
        </row>
        <row r="170">
          <cell r="A170" t="str">
            <v>ZK201.K305</v>
          </cell>
          <cell r="B170" t="str">
            <v>ZK201</v>
          </cell>
          <cell r="C170">
            <v>0</v>
          </cell>
          <cell r="D170">
            <v>-2500</v>
          </cell>
          <cell r="E170">
            <v>0</v>
          </cell>
          <cell r="F170">
            <v>0</v>
          </cell>
        </row>
        <row r="171">
          <cell r="A171" t="str">
            <v>ZK201.K307</v>
          </cell>
          <cell r="B171" t="str">
            <v>ZK201</v>
          </cell>
          <cell r="C171">
            <v>0</v>
          </cell>
          <cell r="D171">
            <v>0</v>
          </cell>
          <cell r="E171">
            <v>2800</v>
          </cell>
          <cell r="F171">
            <v>2800</v>
          </cell>
        </row>
        <row r="172">
          <cell r="A172" t="str">
            <v>ZK201.K308</v>
          </cell>
          <cell r="B172" t="str">
            <v>ZK201</v>
          </cell>
          <cell r="C172">
            <v>0</v>
          </cell>
          <cell r="D172">
            <v>264</v>
          </cell>
          <cell r="E172">
            <v>1000</v>
          </cell>
          <cell r="F172">
            <v>0</v>
          </cell>
        </row>
        <row r="173">
          <cell r="A173" t="str">
            <v>ZK201.K309</v>
          </cell>
          <cell r="B173" t="str">
            <v>ZK201</v>
          </cell>
          <cell r="C173">
            <v>0</v>
          </cell>
          <cell r="D173">
            <v>2982.68</v>
          </cell>
          <cell r="E173">
            <v>1800</v>
          </cell>
          <cell r="F173">
            <v>0</v>
          </cell>
        </row>
        <row r="174">
          <cell r="A174" t="str">
            <v>ZK201.K310</v>
          </cell>
          <cell r="B174" t="str">
            <v>ZK201</v>
          </cell>
          <cell r="C174">
            <v>0</v>
          </cell>
          <cell r="D174">
            <v>0</v>
          </cell>
          <cell r="E174">
            <v>7862.5</v>
          </cell>
          <cell r="F174">
            <v>2590</v>
          </cell>
        </row>
        <row r="175">
          <cell r="A175" t="str">
            <v>ZK201.K334</v>
          </cell>
          <cell r="B175" t="str">
            <v>ZK201</v>
          </cell>
          <cell r="C175">
            <v>0</v>
          </cell>
          <cell r="D175">
            <v>0</v>
          </cell>
          <cell r="E175">
            <v>348</v>
          </cell>
          <cell r="F175">
            <v>0</v>
          </cell>
        </row>
        <row r="176">
          <cell r="A176" t="str">
            <v>ZK202.K160</v>
          </cell>
          <cell r="B176" t="str">
            <v>ZK202</v>
          </cell>
          <cell r="C176">
            <v>0</v>
          </cell>
          <cell r="D176">
            <v>150</v>
          </cell>
          <cell r="E176">
            <v>940.4</v>
          </cell>
          <cell r="F176">
            <v>0</v>
          </cell>
        </row>
        <row r="177">
          <cell r="A177" t="str">
            <v>ZK202.K316</v>
          </cell>
          <cell r="B177" t="str">
            <v>ZK202</v>
          </cell>
          <cell r="C177">
            <v>0</v>
          </cell>
          <cell r="D177">
            <v>3125</v>
          </cell>
          <cell r="E177">
            <v>12500</v>
          </cell>
          <cell r="F177">
            <v>112500</v>
          </cell>
        </row>
        <row r="178">
          <cell r="A178" t="str">
            <v>ZK202.K319</v>
          </cell>
          <cell r="B178" t="str">
            <v>ZK202</v>
          </cell>
          <cell r="C178">
            <v>0</v>
          </cell>
          <cell r="D178">
            <v>0</v>
          </cell>
          <cell r="E178">
            <v>0</v>
          </cell>
          <cell r="F178">
            <v>3500</v>
          </cell>
        </row>
        <row r="179">
          <cell r="A179" t="str">
            <v>ZK203.K005</v>
          </cell>
          <cell r="B179" t="str">
            <v>ZK203</v>
          </cell>
          <cell r="C179">
            <v>0</v>
          </cell>
          <cell r="D179">
            <v>0</v>
          </cell>
          <cell r="E179">
            <v>0</v>
          </cell>
          <cell r="F179">
            <v>0</v>
          </cell>
        </row>
        <row r="180">
          <cell r="A180" t="str">
            <v>ZK203.K130</v>
          </cell>
          <cell r="B180" t="str">
            <v>ZK203</v>
          </cell>
          <cell r="C180">
            <v>0</v>
          </cell>
          <cell r="D180">
            <v>20.63</v>
          </cell>
          <cell r="E180">
            <v>0</v>
          </cell>
          <cell r="F180">
            <v>0</v>
          </cell>
        </row>
        <row r="181">
          <cell r="A181" t="str">
            <v>ZK203.K160</v>
          </cell>
          <cell r="B181" t="str">
            <v>ZK203</v>
          </cell>
          <cell r="C181">
            <v>0</v>
          </cell>
          <cell r="D181">
            <v>200</v>
          </cell>
          <cell r="E181">
            <v>620</v>
          </cell>
          <cell r="F181">
            <v>0</v>
          </cell>
        </row>
        <row r="182">
          <cell r="A182" t="str">
            <v>ZK203.K324</v>
          </cell>
          <cell r="B182" t="str">
            <v>ZK203</v>
          </cell>
          <cell r="C182">
            <v>0</v>
          </cell>
          <cell r="D182">
            <v>66069.62</v>
          </cell>
          <cell r="E182">
            <v>80998.5</v>
          </cell>
          <cell r="F182">
            <v>55000</v>
          </cell>
        </row>
        <row r="183">
          <cell r="A183" t="str">
            <v>ZK203.K325</v>
          </cell>
          <cell r="B183" t="str">
            <v>ZK203</v>
          </cell>
          <cell r="C183">
            <v>0</v>
          </cell>
          <cell r="D183">
            <v>0</v>
          </cell>
          <cell r="E183">
            <v>2904</v>
          </cell>
          <cell r="F183">
            <v>0</v>
          </cell>
        </row>
        <row r="184">
          <cell r="A184" t="str">
            <v>ZK203.K326</v>
          </cell>
          <cell r="B184" t="str">
            <v>ZK203</v>
          </cell>
          <cell r="C184">
            <v>0</v>
          </cell>
          <cell r="D184">
            <v>20426.55</v>
          </cell>
          <cell r="E184">
            <v>22201.99</v>
          </cell>
          <cell r="F184">
            <v>23988</v>
          </cell>
        </row>
        <row r="185">
          <cell r="A185" t="str">
            <v>ZK203.K327</v>
          </cell>
          <cell r="B185" t="str">
            <v>ZK203</v>
          </cell>
          <cell r="C185">
            <v>0</v>
          </cell>
          <cell r="D185">
            <v>11156.69</v>
          </cell>
          <cell r="E185">
            <v>750.61</v>
          </cell>
          <cell r="F185">
            <v>0</v>
          </cell>
        </row>
        <row r="186">
          <cell r="A186" t="str">
            <v>ZK203.K329</v>
          </cell>
          <cell r="B186" t="str">
            <v>ZK203</v>
          </cell>
          <cell r="C186">
            <v>0</v>
          </cell>
          <cell r="D186">
            <v>1502.65</v>
          </cell>
          <cell r="E186">
            <v>152.97999999999999</v>
          </cell>
          <cell r="F186">
            <v>0</v>
          </cell>
        </row>
        <row r="187">
          <cell r="A187" t="str">
            <v>ZK204.K115</v>
          </cell>
          <cell r="B187" t="str">
            <v>ZK204</v>
          </cell>
          <cell r="C187">
            <v>0</v>
          </cell>
          <cell r="D187">
            <v>0</v>
          </cell>
          <cell r="E187">
            <v>2</v>
          </cell>
          <cell r="F187">
            <v>0</v>
          </cell>
        </row>
        <row r="188">
          <cell r="A188" t="str">
            <v>ZK204.K133</v>
          </cell>
          <cell r="B188" t="str">
            <v>ZK204</v>
          </cell>
          <cell r="C188">
            <v>0</v>
          </cell>
          <cell r="D188">
            <v>0</v>
          </cell>
          <cell r="E188">
            <v>6.32</v>
          </cell>
          <cell r="F188">
            <v>0</v>
          </cell>
        </row>
        <row r="189">
          <cell r="A189" t="str">
            <v>ZK204.K134</v>
          </cell>
          <cell r="B189" t="str">
            <v>ZK204</v>
          </cell>
          <cell r="C189">
            <v>0</v>
          </cell>
          <cell r="D189">
            <v>1040</v>
          </cell>
          <cell r="E189">
            <v>1040</v>
          </cell>
          <cell r="F189">
            <v>0</v>
          </cell>
        </row>
        <row r="190">
          <cell r="A190" t="str">
            <v>ZK204.K334</v>
          </cell>
          <cell r="B190" t="str">
            <v>ZK204</v>
          </cell>
          <cell r="C190">
            <v>0</v>
          </cell>
          <cell r="D190">
            <v>27627.58</v>
          </cell>
          <cell r="E190">
            <v>35068.93</v>
          </cell>
          <cell r="F190">
            <v>5938.78</v>
          </cell>
        </row>
        <row r="191">
          <cell r="A191" t="str">
            <v>ZK204.K335</v>
          </cell>
          <cell r="B191" t="str">
            <v>ZK204</v>
          </cell>
          <cell r="C191">
            <v>0</v>
          </cell>
          <cell r="D191">
            <v>4267.95</v>
          </cell>
          <cell r="E191">
            <v>570</v>
          </cell>
          <cell r="F191">
            <v>0</v>
          </cell>
        </row>
        <row r="192">
          <cell r="A192" t="str">
            <v>ZK204.K336</v>
          </cell>
          <cell r="B192" t="str">
            <v>ZK204</v>
          </cell>
          <cell r="C192">
            <v>0</v>
          </cell>
          <cell r="D192">
            <v>870.1</v>
          </cell>
          <cell r="E192">
            <v>200</v>
          </cell>
          <cell r="F192">
            <v>0</v>
          </cell>
        </row>
        <row r="193">
          <cell r="A193" t="str">
            <v>ZK204.K352</v>
          </cell>
          <cell r="B193" t="str">
            <v>ZK204</v>
          </cell>
          <cell r="C193">
            <v>0</v>
          </cell>
          <cell r="D193">
            <v>0</v>
          </cell>
          <cell r="E193">
            <v>355.31</v>
          </cell>
          <cell r="F193">
            <v>0</v>
          </cell>
        </row>
        <row r="194">
          <cell r="A194" t="str">
            <v>ZK204.K353</v>
          </cell>
          <cell r="B194" t="str">
            <v>ZK204</v>
          </cell>
          <cell r="C194">
            <v>0</v>
          </cell>
          <cell r="D194">
            <v>346.88</v>
          </cell>
          <cell r="E194">
            <v>0</v>
          </cell>
          <cell r="F194">
            <v>0</v>
          </cell>
        </row>
        <row r="195">
          <cell r="A195" t="str">
            <v>ZK205.K136</v>
          </cell>
          <cell r="B195" t="str">
            <v>ZK205</v>
          </cell>
          <cell r="C195">
            <v>0</v>
          </cell>
          <cell r="D195">
            <v>0</v>
          </cell>
          <cell r="E195">
            <v>0</v>
          </cell>
          <cell r="F195">
            <v>0</v>
          </cell>
        </row>
        <row r="196">
          <cell r="A196" t="str">
            <v>ZK205.K307</v>
          </cell>
          <cell r="B196" t="str">
            <v>ZK205</v>
          </cell>
          <cell r="C196">
            <v>0</v>
          </cell>
          <cell r="D196">
            <v>7500</v>
          </cell>
          <cell r="E196">
            <v>920.8</v>
          </cell>
          <cell r="F196">
            <v>6394.16</v>
          </cell>
        </row>
        <row r="197">
          <cell r="A197" t="str">
            <v>ZK205.K308</v>
          </cell>
          <cell r="B197" t="str">
            <v>ZK205</v>
          </cell>
          <cell r="C197">
            <v>0</v>
          </cell>
          <cell r="D197">
            <v>0</v>
          </cell>
          <cell r="E197">
            <v>0</v>
          </cell>
          <cell r="F197">
            <v>200</v>
          </cell>
        </row>
        <row r="198">
          <cell r="A198" t="str">
            <v>ZK205.K341</v>
          </cell>
          <cell r="B198" t="str">
            <v>ZK205</v>
          </cell>
          <cell r="C198">
            <v>0</v>
          </cell>
          <cell r="D198">
            <v>2780</v>
          </cell>
          <cell r="E198">
            <v>3560</v>
          </cell>
          <cell r="F198">
            <v>2230</v>
          </cell>
        </row>
        <row r="199">
          <cell r="A199" t="str">
            <v>ZK205.K342</v>
          </cell>
          <cell r="B199" t="str">
            <v>ZK205</v>
          </cell>
          <cell r="C199">
            <v>0</v>
          </cell>
          <cell r="D199">
            <v>771</v>
          </cell>
          <cell r="E199">
            <v>1100</v>
          </cell>
          <cell r="F199">
            <v>1700</v>
          </cell>
        </row>
        <row r="200">
          <cell r="A200" t="str">
            <v>ZK205.K343</v>
          </cell>
          <cell r="B200" t="str">
            <v>ZK205</v>
          </cell>
          <cell r="C200">
            <v>0</v>
          </cell>
          <cell r="D200">
            <v>1122.21</v>
          </cell>
          <cell r="E200">
            <v>3237.88</v>
          </cell>
          <cell r="F200">
            <v>4375</v>
          </cell>
        </row>
        <row r="201">
          <cell r="A201" t="str">
            <v>ZK205.K344</v>
          </cell>
          <cell r="B201" t="str">
            <v>ZK205</v>
          </cell>
          <cell r="C201">
            <v>0</v>
          </cell>
          <cell r="D201">
            <v>710</v>
          </cell>
          <cell r="E201">
            <v>2748</v>
          </cell>
          <cell r="F201">
            <v>500</v>
          </cell>
        </row>
        <row r="202">
          <cell r="A202" t="str">
            <v>ZK206.K133</v>
          </cell>
          <cell r="B202" t="str">
            <v>ZK206</v>
          </cell>
          <cell r="C202">
            <v>0</v>
          </cell>
          <cell r="D202">
            <v>0</v>
          </cell>
          <cell r="E202">
            <v>30.85</v>
          </cell>
          <cell r="F202">
            <v>0</v>
          </cell>
        </row>
        <row r="203">
          <cell r="A203" t="str">
            <v>ZK206.K349</v>
          </cell>
          <cell r="B203" t="str">
            <v>ZK206</v>
          </cell>
          <cell r="C203">
            <v>0</v>
          </cell>
          <cell r="D203">
            <v>16481.25</v>
          </cell>
          <cell r="E203">
            <v>172.08</v>
          </cell>
          <cell r="F203">
            <v>0</v>
          </cell>
        </row>
        <row r="204">
          <cell r="A204" t="str">
            <v>ZK206.K350</v>
          </cell>
          <cell r="B204" t="str">
            <v>ZK206</v>
          </cell>
          <cell r="C204">
            <v>0</v>
          </cell>
          <cell r="D204">
            <v>3690</v>
          </cell>
          <cell r="E204">
            <v>0</v>
          </cell>
          <cell r="F204">
            <v>0</v>
          </cell>
        </row>
        <row r="205">
          <cell r="A205" t="str">
            <v>ZK206.K352</v>
          </cell>
          <cell r="B205" t="str">
            <v>ZK206</v>
          </cell>
          <cell r="C205">
            <v>0</v>
          </cell>
          <cell r="D205">
            <v>6125.74</v>
          </cell>
          <cell r="E205">
            <v>37420.67</v>
          </cell>
          <cell r="F205">
            <v>35403.589999999997</v>
          </cell>
        </row>
        <row r="206">
          <cell r="A206" t="str">
            <v>ZK206.K353</v>
          </cell>
          <cell r="B206" t="str">
            <v>ZK206</v>
          </cell>
          <cell r="C206">
            <v>0</v>
          </cell>
          <cell r="D206">
            <v>4916.24</v>
          </cell>
          <cell r="E206">
            <v>886.57999999999993</v>
          </cell>
          <cell r="F206">
            <v>47.5</v>
          </cell>
        </row>
        <row r="207">
          <cell r="A207" t="str">
            <v>ZK206.K354</v>
          </cell>
          <cell r="B207" t="str">
            <v>ZK206</v>
          </cell>
          <cell r="C207">
            <v>0</v>
          </cell>
          <cell r="D207">
            <v>5338.13</v>
          </cell>
          <cell r="E207">
            <v>6616.16</v>
          </cell>
          <cell r="F207">
            <v>30746.039999999997</v>
          </cell>
        </row>
        <row r="208">
          <cell r="A208" t="str">
            <v>ZK206.K355</v>
          </cell>
          <cell r="B208" t="str">
            <v>ZK206</v>
          </cell>
          <cell r="C208">
            <v>0</v>
          </cell>
          <cell r="D208">
            <v>0</v>
          </cell>
          <cell r="E208">
            <v>265.56</v>
          </cell>
          <cell r="F208">
            <v>0</v>
          </cell>
        </row>
        <row r="209">
          <cell r="A209" t="str">
            <v>ZK206.K356</v>
          </cell>
          <cell r="B209" t="str">
            <v>ZK206</v>
          </cell>
          <cell r="C209">
            <v>0</v>
          </cell>
          <cell r="D209">
            <v>0</v>
          </cell>
          <cell r="E209">
            <v>0</v>
          </cell>
          <cell r="F209">
            <v>113.7</v>
          </cell>
        </row>
        <row r="210">
          <cell r="A210" t="str">
            <v>ZK208.K316</v>
          </cell>
          <cell r="B210" t="str">
            <v>ZK208</v>
          </cell>
          <cell r="C210">
            <v>0</v>
          </cell>
          <cell r="D210">
            <v>0</v>
          </cell>
          <cell r="E210">
            <v>0</v>
          </cell>
          <cell r="F210">
            <v>4500</v>
          </cell>
        </row>
        <row r="211">
          <cell r="A211" t="str">
            <v>ZK300.0001</v>
          </cell>
          <cell r="B211" t="str">
            <v>ZK300</v>
          </cell>
          <cell r="C211">
            <v>0</v>
          </cell>
          <cell r="D211">
            <v>0</v>
          </cell>
          <cell r="E211">
            <v>0</v>
          </cell>
          <cell r="F211">
            <v>0</v>
          </cell>
        </row>
        <row r="212">
          <cell r="A212" t="str">
            <v>ZK300.0008</v>
          </cell>
          <cell r="B212" t="str">
            <v>ZK300</v>
          </cell>
          <cell r="C212">
            <v>0</v>
          </cell>
          <cell r="D212">
            <v>0</v>
          </cell>
          <cell r="E212">
            <v>0</v>
          </cell>
          <cell r="F212">
            <v>0</v>
          </cell>
        </row>
        <row r="213">
          <cell r="A213" t="str">
            <v>ZK300.0009</v>
          </cell>
          <cell r="B213" t="str">
            <v>ZK300</v>
          </cell>
          <cell r="C213">
            <v>0</v>
          </cell>
          <cell r="D213">
            <v>0</v>
          </cell>
          <cell r="E213">
            <v>0</v>
          </cell>
          <cell r="F213">
            <v>0</v>
          </cell>
        </row>
        <row r="214">
          <cell r="A214" t="str">
            <v>ZK300.K100</v>
          </cell>
          <cell r="B214" t="str">
            <v>ZK300</v>
          </cell>
          <cell r="C214">
            <v>0</v>
          </cell>
          <cell r="D214">
            <v>69</v>
          </cell>
          <cell r="E214">
            <v>0</v>
          </cell>
          <cell r="F214">
            <v>0</v>
          </cell>
        </row>
        <row r="215">
          <cell r="A215" t="str">
            <v>ZK300.K102</v>
          </cell>
          <cell r="B215" t="str">
            <v>ZK300</v>
          </cell>
          <cell r="C215">
            <v>0</v>
          </cell>
          <cell r="D215">
            <v>7028.5</v>
          </cell>
          <cell r="E215">
            <v>0</v>
          </cell>
          <cell r="F215">
            <v>0</v>
          </cell>
        </row>
        <row r="216">
          <cell r="A216" t="str">
            <v>ZK300.K115</v>
          </cell>
          <cell r="B216" t="str">
            <v>ZK300</v>
          </cell>
          <cell r="C216">
            <v>0</v>
          </cell>
          <cell r="D216">
            <v>4661.62</v>
          </cell>
          <cell r="E216">
            <v>779.32</v>
          </cell>
          <cell r="F216">
            <v>0</v>
          </cell>
        </row>
        <row r="217">
          <cell r="A217" t="str">
            <v>ZK300.K116</v>
          </cell>
          <cell r="B217" t="str">
            <v>ZK300</v>
          </cell>
          <cell r="C217">
            <v>0</v>
          </cell>
          <cell r="D217">
            <v>253.29</v>
          </cell>
          <cell r="E217">
            <v>0</v>
          </cell>
          <cell r="F217">
            <v>0</v>
          </cell>
        </row>
        <row r="218">
          <cell r="A218" t="str">
            <v>ZK300.K117</v>
          </cell>
          <cell r="B218" t="str">
            <v>ZK300</v>
          </cell>
          <cell r="C218">
            <v>0</v>
          </cell>
          <cell r="D218">
            <v>410.2</v>
          </cell>
          <cell r="E218">
            <v>8.85</v>
          </cell>
          <cell r="F218">
            <v>0</v>
          </cell>
        </row>
        <row r="219">
          <cell r="A219" t="str">
            <v>ZK300.K120</v>
          </cell>
          <cell r="B219" t="str">
            <v>ZK300</v>
          </cell>
          <cell r="C219">
            <v>0</v>
          </cell>
          <cell r="D219">
            <v>376.84</v>
          </cell>
          <cell r="E219">
            <v>568.25</v>
          </cell>
          <cell r="F219">
            <v>108.9</v>
          </cell>
        </row>
        <row r="220">
          <cell r="A220" t="str">
            <v>ZK300.K130</v>
          </cell>
          <cell r="B220" t="str">
            <v>ZK300</v>
          </cell>
          <cell r="C220">
            <v>0</v>
          </cell>
          <cell r="D220">
            <v>664</v>
          </cell>
          <cell r="E220">
            <v>0</v>
          </cell>
          <cell r="F220">
            <v>0</v>
          </cell>
        </row>
        <row r="221">
          <cell r="A221" t="str">
            <v>ZK300.K133</v>
          </cell>
          <cell r="B221" t="str">
            <v>ZK300</v>
          </cell>
          <cell r="C221">
            <v>0</v>
          </cell>
          <cell r="D221">
            <v>26.59</v>
          </cell>
          <cell r="E221">
            <v>3.24</v>
          </cell>
          <cell r="F221">
            <v>9</v>
          </cell>
        </row>
        <row r="222">
          <cell r="A222" t="str">
            <v>ZK300.K138</v>
          </cell>
          <cell r="B222" t="str">
            <v>ZK300</v>
          </cell>
          <cell r="C222">
            <v>0</v>
          </cell>
          <cell r="D222">
            <v>503</v>
          </cell>
          <cell r="E222">
            <v>0</v>
          </cell>
          <cell r="F222">
            <v>0</v>
          </cell>
        </row>
        <row r="223">
          <cell r="A223" t="str">
            <v>ZK300.K146</v>
          </cell>
          <cell r="B223" t="str">
            <v>ZK300</v>
          </cell>
          <cell r="C223">
            <v>0</v>
          </cell>
          <cell r="D223">
            <v>20.73</v>
          </cell>
          <cell r="E223">
            <v>0</v>
          </cell>
          <cell r="F223">
            <v>0</v>
          </cell>
        </row>
        <row r="224">
          <cell r="A224" t="str">
            <v>ZK300.K158</v>
          </cell>
          <cell r="B224" t="str">
            <v>ZK300</v>
          </cell>
          <cell r="C224">
            <v>0</v>
          </cell>
          <cell r="D224">
            <v>268</v>
          </cell>
          <cell r="E224">
            <v>0</v>
          </cell>
          <cell r="F224">
            <v>0</v>
          </cell>
        </row>
        <row r="225">
          <cell r="A225" t="str">
            <v>ZK300.K160</v>
          </cell>
          <cell r="B225" t="str">
            <v>ZK300</v>
          </cell>
          <cell r="C225">
            <v>0</v>
          </cell>
          <cell r="D225">
            <v>169.17</v>
          </cell>
          <cell r="E225">
            <v>0</v>
          </cell>
          <cell r="F225">
            <v>0</v>
          </cell>
        </row>
        <row r="226">
          <cell r="A226" t="str">
            <v>ZK300.K161</v>
          </cell>
          <cell r="B226" t="str">
            <v>ZK300</v>
          </cell>
          <cell r="C226">
            <v>0</v>
          </cell>
          <cell r="D226">
            <v>34.57</v>
          </cell>
          <cell r="E226">
            <v>0</v>
          </cell>
          <cell r="F226">
            <v>0</v>
          </cell>
        </row>
        <row r="227">
          <cell r="A227" t="str">
            <v>ZK300.K171</v>
          </cell>
          <cell r="B227" t="str">
            <v>ZK300</v>
          </cell>
          <cell r="C227">
            <v>0</v>
          </cell>
          <cell r="D227">
            <v>366.67</v>
          </cell>
          <cell r="E227">
            <v>0</v>
          </cell>
          <cell r="F227">
            <v>0</v>
          </cell>
        </row>
        <row r="228">
          <cell r="A228" t="str">
            <v>ZK300.K181</v>
          </cell>
          <cell r="B228" t="str">
            <v>ZK300</v>
          </cell>
          <cell r="C228">
            <v>0</v>
          </cell>
          <cell r="D228">
            <v>0.4</v>
          </cell>
          <cell r="E228">
            <v>0</v>
          </cell>
          <cell r="F228">
            <v>0</v>
          </cell>
        </row>
        <row r="229">
          <cell r="A229" t="str">
            <v>ZK300.K185</v>
          </cell>
          <cell r="B229" t="str">
            <v>ZK300</v>
          </cell>
          <cell r="C229">
            <v>0</v>
          </cell>
          <cell r="D229">
            <v>12935.25</v>
          </cell>
          <cell r="E229">
            <v>590</v>
          </cell>
          <cell r="F229">
            <v>3378.9500000000003</v>
          </cell>
        </row>
        <row r="230">
          <cell r="A230" t="str">
            <v>ZK300.K186</v>
          </cell>
          <cell r="B230" t="str">
            <v>ZK300</v>
          </cell>
          <cell r="C230">
            <v>0</v>
          </cell>
          <cell r="D230">
            <v>2567.77</v>
          </cell>
          <cell r="E230">
            <v>152.30000000000001</v>
          </cell>
          <cell r="F230">
            <v>124.5</v>
          </cell>
        </row>
        <row r="231">
          <cell r="A231" t="str">
            <v>ZK400.0001</v>
          </cell>
          <cell r="B231" t="str">
            <v>ZK400</v>
          </cell>
          <cell r="C231">
            <v>0</v>
          </cell>
          <cell r="D231">
            <v>0</v>
          </cell>
          <cell r="E231">
            <v>0</v>
          </cell>
          <cell r="F231">
            <v>0</v>
          </cell>
        </row>
        <row r="232">
          <cell r="A232" t="str">
            <v>ZK400.0008</v>
          </cell>
          <cell r="B232" t="str">
            <v>ZK400</v>
          </cell>
          <cell r="C232">
            <v>0</v>
          </cell>
          <cell r="D232">
            <v>0</v>
          </cell>
          <cell r="E232">
            <v>0</v>
          </cell>
          <cell r="F232">
            <v>0</v>
          </cell>
        </row>
        <row r="233">
          <cell r="A233" t="str">
            <v>ZK400.0009</v>
          </cell>
          <cell r="B233" t="str">
            <v>ZK400</v>
          </cell>
          <cell r="C233">
            <v>0</v>
          </cell>
          <cell r="D233">
            <v>0</v>
          </cell>
          <cell r="E233">
            <v>0</v>
          </cell>
          <cell r="F233">
            <v>0</v>
          </cell>
        </row>
        <row r="234">
          <cell r="A234" t="str">
            <v>ZK400.2460</v>
          </cell>
          <cell r="B234" t="str">
            <v>ZK400</v>
          </cell>
          <cell r="C234">
            <v>0</v>
          </cell>
          <cell r="D234">
            <v>0</v>
          </cell>
          <cell r="E234">
            <v>0</v>
          </cell>
          <cell r="F234">
            <v>0</v>
          </cell>
        </row>
        <row r="235">
          <cell r="A235" t="str">
            <v>ZK400.K002</v>
          </cell>
          <cell r="B235" t="str">
            <v>ZK400</v>
          </cell>
          <cell r="C235">
            <v>0</v>
          </cell>
          <cell r="D235">
            <v>0</v>
          </cell>
          <cell r="E235">
            <v>0</v>
          </cell>
          <cell r="F235">
            <v>0</v>
          </cell>
        </row>
        <row r="236">
          <cell r="A236" t="str">
            <v>ZK400.K005</v>
          </cell>
          <cell r="B236" t="str">
            <v>ZK400</v>
          </cell>
          <cell r="C236">
            <v>0</v>
          </cell>
          <cell r="D236">
            <v>0</v>
          </cell>
          <cell r="E236">
            <v>0</v>
          </cell>
          <cell r="F236">
            <v>0</v>
          </cell>
        </row>
        <row r="237">
          <cell r="A237" t="str">
            <v>ZK400.K006</v>
          </cell>
          <cell r="B237" t="str">
            <v>ZK400</v>
          </cell>
          <cell r="C237">
            <v>0</v>
          </cell>
          <cell r="D237">
            <v>0</v>
          </cell>
          <cell r="E237">
            <v>0</v>
          </cell>
          <cell r="F237">
            <v>0</v>
          </cell>
        </row>
        <row r="238">
          <cell r="A238" t="str">
            <v>ZK400.K100</v>
          </cell>
          <cell r="B238" t="str">
            <v>ZK400</v>
          </cell>
          <cell r="C238">
            <v>0</v>
          </cell>
          <cell r="D238">
            <v>2517.71</v>
          </cell>
          <cell r="E238">
            <v>20</v>
          </cell>
          <cell r="F238">
            <v>0</v>
          </cell>
        </row>
        <row r="239">
          <cell r="A239" t="str">
            <v>ZK400.K101</v>
          </cell>
          <cell r="B239" t="str">
            <v>ZK400</v>
          </cell>
          <cell r="C239">
            <v>0</v>
          </cell>
          <cell r="D239">
            <v>1449.82</v>
          </cell>
          <cell r="E239">
            <v>1793</v>
          </cell>
          <cell r="F239">
            <v>81.67</v>
          </cell>
        </row>
        <row r="240">
          <cell r="A240" t="str">
            <v>ZK400.K102</v>
          </cell>
          <cell r="B240" t="str">
            <v>ZK400</v>
          </cell>
          <cell r="C240">
            <v>0</v>
          </cell>
          <cell r="D240">
            <v>10562.95</v>
          </cell>
          <cell r="E240">
            <v>1524</v>
          </cell>
          <cell r="F240">
            <v>0</v>
          </cell>
        </row>
        <row r="241">
          <cell r="A241" t="str">
            <v>ZK400.K104</v>
          </cell>
          <cell r="B241" t="str">
            <v>ZK400</v>
          </cell>
          <cell r="C241">
            <v>0</v>
          </cell>
          <cell r="D241">
            <v>253.4</v>
          </cell>
          <cell r="E241">
            <v>253.4</v>
          </cell>
          <cell r="F241">
            <v>0</v>
          </cell>
        </row>
        <row r="242">
          <cell r="A242" t="str">
            <v>ZK400.K105</v>
          </cell>
          <cell r="B242" t="str">
            <v>ZK400</v>
          </cell>
          <cell r="C242">
            <v>0</v>
          </cell>
          <cell r="D242">
            <v>93.1</v>
          </cell>
          <cell r="E242">
            <v>697.4</v>
          </cell>
          <cell r="F242">
            <v>0</v>
          </cell>
        </row>
        <row r="243">
          <cell r="A243" t="str">
            <v>ZK400.K114</v>
          </cell>
          <cell r="B243" t="str">
            <v>ZK400</v>
          </cell>
          <cell r="C243">
            <v>0</v>
          </cell>
          <cell r="D243">
            <v>0</v>
          </cell>
          <cell r="E243">
            <v>40.25</v>
          </cell>
          <cell r="F243">
            <v>0</v>
          </cell>
        </row>
        <row r="244">
          <cell r="A244" t="str">
            <v>ZK400.K115</v>
          </cell>
          <cell r="B244" t="str">
            <v>ZK400</v>
          </cell>
          <cell r="C244">
            <v>0</v>
          </cell>
          <cell r="D244">
            <v>4150.8</v>
          </cell>
          <cell r="E244">
            <v>264.37</v>
          </cell>
          <cell r="F244">
            <v>0</v>
          </cell>
        </row>
        <row r="245">
          <cell r="A245" t="str">
            <v>ZK400.K116</v>
          </cell>
          <cell r="B245" t="str">
            <v>ZK400</v>
          </cell>
          <cell r="C245">
            <v>0</v>
          </cell>
          <cell r="D245">
            <v>7182.37</v>
          </cell>
          <cell r="E245">
            <v>74.25</v>
          </cell>
          <cell r="F245">
            <v>0</v>
          </cell>
        </row>
        <row r="246">
          <cell r="A246" t="str">
            <v>ZK400.K117</v>
          </cell>
          <cell r="B246" t="str">
            <v>ZK400</v>
          </cell>
          <cell r="C246">
            <v>0</v>
          </cell>
          <cell r="D246">
            <v>335</v>
          </cell>
          <cell r="E246">
            <v>255.61</v>
          </cell>
          <cell r="F246">
            <v>0</v>
          </cell>
        </row>
        <row r="247">
          <cell r="A247" t="str">
            <v>ZK400.K118</v>
          </cell>
          <cell r="B247" t="str">
            <v>ZK400</v>
          </cell>
          <cell r="C247">
            <v>0</v>
          </cell>
          <cell r="D247">
            <v>7577.16</v>
          </cell>
          <cell r="E247">
            <v>1505.51</v>
          </cell>
          <cell r="F247">
            <v>408.35000000000008</v>
          </cell>
        </row>
        <row r="248">
          <cell r="A248" t="str">
            <v>ZK400.K119</v>
          </cell>
          <cell r="B248" t="str">
            <v>ZK400</v>
          </cell>
          <cell r="C248">
            <v>0</v>
          </cell>
          <cell r="D248">
            <v>18755.18</v>
          </cell>
          <cell r="E248">
            <v>2518.09</v>
          </cell>
          <cell r="F248">
            <v>0</v>
          </cell>
        </row>
        <row r="249">
          <cell r="A249" t="str">
            <v>ZK400.K120</v>
          </cell>
          <cell r="B249" t="str">
            <v>ZK400</v>
          </cell>
          <cell r="C249">
            <v>0</v>
          </cell>
          <cell r="D249">
            <v>3026.98</v>
          </cell>
          <cell r="E249">
            <v>216.38</v>
          </cell>
          <cell r="F249">
            <v>0</v>
          </cell>
        </row>
        <row r="250">
          <cell r="A250" t="str">
            <v>ZK400.K130</v>
          </cell>
          <cell r="B250" t="str">
            <v>ZK400</v>
          </cell>
          <cell r="C250">
            <v>0</v>
          </cell>
          <cell r="D250">
            <v>327.48</v>
          </cell>
          <cell r="E250">
            <v>49</v>
          </cell>
          <cell r="F250">
            <v>0</v>
          </cell>
        </row>
        <row r="251">
          <cell r="A251" t="str">
            <v>ZK400.K131</v>
          </cell>
          <cell r="B251" t="str">
            <v>ZK400</v>
          </cell>
          <cell r="C251">
            <v>0</v>
          </cell>
          <cell r="D251">
            <v>70.83</v>
          </cell>
          <cell r="E251">
            <v>0</v>
          </cell>
          <cell r="F251">
            <v>0</v>
          </cell>
        </row>
        <row r="252">
          <cell r="A252" t="str">
            <v>ZK400.K132</v>
          </cell>
          <cell r="B252" t="str">
            <v>ZK400</v>
          </cell>
          <cell r="C252">
            <v>0</v>
          </cell>
          <cell r="D252">
            <v>317.33999999999997</v>
          </cell>
          <cell r="E252">
            <v>67.900000000000006</v>
          </cell>
          <cell r="F252">
            <v>15.8</v>
          </cell>
        </row>
        <row r="253">
          <cell r="A253" t="str">
            <v>ZK400.K133</v>
          </cell>
          <cell r="B253" t="str">
            <v>ZK400</v>
          </cell>
          <cell r="C253">
            <v>0</v>
          </cell>
          <cell r="D253">
            <v>3134.2</v>
          </cell>
          <cell r="E253">
            <v>2142.38</v>
          </cell>
          <cell r="F253">
            <v>21.019999999999996</v>
          </cell>
        </row>
        <row r="254">
          <cell r="A254" t="str">
            <v>ZK400.K135</v>
          </cell>
          <cell r="B254" t="str">
            <v>ZK400</v>
          </cell>
          <cell r="C254">
            <v>0</v>
          </cell>
          <cell r="D254">
            <v>-1857.01</v>
          </cell>
          <cell r="E254">
            <v>0</v>
          </cell>
          <cell r="F254">
            <v>0</v>
          </cell>
        </row>
        <row r="255">
          <cell r="A255" t="str">
            <v>ZK400.K145</v>
          </cell>
          <cell r="B255" t="str">
            <v>ZK400</v>
          </cell>
          <cell r="C255">
            <v>0</v>
          </cell>
          <cell r="D255">
            <v>811.55</v>
          </cell>
          <cell r="E255">
            <v>179.44</v>
          </cell>
          <cell r="F255">
            <v>66.8</v>
          </cell>
        </row>
        <row r="256">
          <cell r="A256" t="str">
            <v>ZK400.K146</v>
          </cell>
          <cell r="B256" t="str">
            <v>ZK400</v>
          </cell>
          <cell r="C256">
            <v>0</v>
          </cell>
          <cell r="D256">
            <v>3042.14</v>
          </cell>
          <cell r="E256">
            <v>6.48</v>
          </cell>
          <cell r="F256">
            <v>0</v>
          </cell>
        </row>
        <row r="257">
          <cell r="A257" t="str">
            <v>ZK400.K148</v>
          </cell>
          <cell r="B257" t="str">
            <v>ZK400</v>
          </cell>
          <cell r="C257">
            <v>0</v>
          </cell>
          <cell r="D257">
            <v>0</v>
          </cell>
          <cell r="E257">
            <v>415</v>
          </cell>
          <cell r="F257">
            <v>0</v>
          </cell>
        </row>
        <row r="258">
          <cell r="A258" t="str">
            <v>ZK400.K158</v>
          </cell>
          <cell r="B258" t="str">
            <v>ZK400</v>
          </cell>
          <cell r="C258">
            <v>0</v>
          </cell>
          <cell r="D258">
            <v>260</v>
          </cell>
          <cell r="E258">
            <v>0</v>
          </cell>
          <cell r="F258">
            <v>0</v>
          </cell>
        </row>
        <row r="259">
          <cell r="A259" t="str">
            <v>ZK400.K159</v>
          </cell>
          <cell r="B259" t="str">
            <v>ZK400</v>
          </cell>
          <cell r="C259">
            <v>0</v>
          </cell>
          <cell r="D259">
            <v>42</v>
          </cell>
          <cell r="E259">
            <v>0</v>
          </cell>
          <cell r="F259">
            <v>0</v>
          </cell>
        </row>
        <row r="260">
          <cell r="A260" t="str">
            <v>ZK400.K161</v>
          </cell>
          <cell r="B260" t="str">
            <v>ZK400</v>
          </cell>
          <cell r="C260">
            <v>0</v>
          </cell>
          <cell r="D260">
            <v>99248.91</v>
          </cell>
          <cell r="E260">
            <v>27098.34</v>
          </cell>
          <cell r="F260">
            <v>50036.38</v>
          </cell>
        </row>
        <row r="261">
          <cell r="A261" t="str">
            <v>ZK400.K162</v>
          </cell>
          <cell r="B261" t="str">
            <v>ZK400</v>
          </cell>
          <cell r="C261">
            <v>0</v>
          </cell>
          <cell r="D261">
            <v>64305.2</v>
          </cell>
          <cell r="E261">
            <v>4161.7</v>
          </cell>
          <cell r="F261">
            <v>15000</v>
          </cell>
        </row>
        <row r="262">
          <cell r="A262" t="str">
            <v>ZK400.K163</v>
          </cell>
          <cell r="B262" t="str">
            <v>ZK400</v>
          </cell>
          <cell r="C262">
            <v>0</v>
          </cell>
          <cell r="D262">
            <v>3100</v>
          </cell>
          <cell r="E262">
            <v>0</v>
          </cell>
          <cell r="F262">
            <v>0</v>
          </cell>
        </row>
        <row r="263">
          <cell r="A263" t="str">
            <v>ZK400.K175</v>
          </cell>
          <cell r="B263" t="str">
            <v>ZK400</v>
          </cell>
          <cell r="C263">
            <v>0</v>
          </cell>
          <cell r="D263">
            <v>4974.2700000000004</v>
          </cell>
          <cell r="E263">
            <v>2417.19</v>
          </cell>
          <cell r="F263">
            <v>11456.25</v>
          </cell>
        </row>
        <row r="264">
          <cell r="A264" t="str">
            <v>ZK400.K176</v>
          </cell>
          <cell r="B264" t="str">
            <v>ZK400</v>
          </cell>
          <cell r="C264">
            <v>0</v>
          </cell>
          <cell r="D264">
            <v>73.14</v>
          </cell>
          <cell r="E264">
            <v>27.5</v>
          </cell>
          <cell r="F264">
            <v>0</v>
          </cell>
        </row>
        <row r="265">
          <cell r="A265" t="str">
            <v>ZK400.K177</v>
          </cell>
          <cell r="B265" t="str">
            <v>ZK400</v>
          </cell>
          <cell r="C265">
            <v>0</v>
          </cell>
          <cell r="D265">
            <v>63.75</v>
          </cell>
          <cell r="E265">
            <v>0</v>
          </cell>
          <cell r="F265">
            <v>0</v>
          </cell>
        </row>
        <row r="266">
          <cell r="A266" t="str">
            <v>ZK400.K181</v>
          </cell>
          <cell r="B266" t="str">
            <v>ZK400</v>
          </cell>
          <cell r="C266">
            <v>0</v>
          </cell>
          <cell r="D266">
            <v>12766.85</v>
          </cell>
          <cell r="E266">
            <v>422.95</v>
          </cell>
          <cell r="F266">
            <v>895.85</v>
          </cell>
        </row>
        <row r="267">
          <cell r="A267" t="str">
            <v>ZK400.K182</v>
          </cell>
          <cell r="B267" t="str">
            <v>ZK400</v>
          </cell>
          <cell r="C267">
            <v>0</v>
          </cell>
          <cell r="D267">
            <v>4565.21</v>
          </cell>
          <cell r="E267">
            <v>214</v>
          </cell>
          <cell r="F267">
            <v>3148.93</v>
          </cell>
        </row>
        <row r="268">
          <cell r="A268" t="str">
            <v>ZK777.6999</v>
          </cell>
          <cell r="B268" t="str">
            <v>ZK777</v>
          </cell>
          <cell r="C268">
            <v>0</v>
          </cell>
          <cell r="D268">
            <v>0</v>
          </cell>
          <cell r="E268">
            <v>0</v>
          </cell>
          <cell r="F268">
            <v>0</v>
          </cell>
        </row>
        <row r="269">
          <cell r="A269" t="str">
            <v>ZK777.8999</v>
          </cell>
          <cell r="B269" t="str">
            <v>ZK777</v>
          </cell>
          <cell r="C269">
            <v>0</v>
          </cell>
          <cell r="D269">
            <v>0</v>
          </cell>
          <cell r="E269">
            <v>0</v>
          </cell>
          <cell r="F269">
            <v>0</v>
          </cell>
        </row>
        <row r="270">
          <cell r="A270" t="str">
            <v>ZK777.K999</v>
          </cell>
          <cell r="B270" t="str">
            <v>ZK777</v>
          </cell>
          <cell r="C270">
            <v>0</v>
          </cell>
          <cell r="D270">
            <v>0</v>
          </cell>
          <cell r="E270">
            <v>0</v>
          </cell>
          <cell r="F270">
            <v>0</v>
          </cell>
        </row>
        <row r="271">
          <cell r="A271" t="str">
            <v>ZK800.K002</v>
          </cell>
          <cell r="B271" t="str">
            <v>ZK800</v>
          </cell>
          <cell r="C271">
            <v>0</v>
          </cell>
          <cell r="D271">
            <v>0</v>
          </cell>
          <cell r="E271">
            <v>0</v>
          </cell>
          <cell r="F271">
            <v>0</v>
          </cell>
        </row>
        <row r="272">
          <cell r="A272" t="str">
            <v>ZK800.K010</v>
          </cell>
          <cell r="B272" t="str">
            <v>ZK800</v>
          </cell>
          <cell r="C272">
            <v>0</v>
          </cell>
          <cell r="D272">
            <v>0</v>
          </cell>
          <cell r="E272">
            <v>0</v>
          </cell>
          <cell r="F272">
            <v>0</v>
          </cell>
        </row>
        <row r="273">
          <cell r="A273" t="str">
            <v>ZK800.K199</v>
          </cell>
          <cell r="B273" t="str">
            <v>ZK800</v>
          </cell>
          <cell r="C273">
            <v>0</v>
          </cell>
          <cell r="D273">
            <v>0</v>
          </cell>
          <cell r="E273">
            <v>0</v>
          </cell>
          <cell r="F273">
            <v>0</v>
          </cell>
        </row>
        <row r="274">
          <cell r="A274" t="str">
            <v>ZK877.8999</v>
          </cell>
          <cell r="B274" t="str">
            <v>ZK877</v>
          </cell>
          <cell r="C274">
            <v>0</v>
          </cell>
          <cell r="D274">
            <v>0</v>
          </cell>
          <cell r="E274">
            <v>0</v>
          </cell>
          <cell r="F274">
            <v>0</v>
          </cell>
        </row>
        <row r="275">
          <cell r="A275" t="str">
            <v>ZK900.A006</v>
          </cell>
          <cell r="B275" t="str">
            <v>ZK900</v>
          </cell>
          <cell r="C275">
            <v>0</v>
          </cell>
          <cell r="D275">
            <v>0</v>
          </cell>
          <cell r="E275">
            <v>0</v>
          </cell>
          <cell r="F275">
            <v>0</v>
          </cell>
        </row>
        <row r="276">
          <cell r="A276" t="str">
            <v>ZK901.A006</v>
          </cell>
          <cell r="B276" t="str">
            <v>ZK901</v>
          </cell>
          <cell r="C276">
            <v>0</v>
          </cell>
          <cell r="D276">
            <v>0</v>
          </cell>
          <cell r="E276">
            <v>0</v>
          </cell>
          <cell r="F276">
            <v>0</v>
          </cell>
        </row>
        <row r="277">
          <cell r="A277" t="str">
            <v>ZK902.A006</v>
          </cell>
          <cell r="B277" t="str">
            <v>ZK902</v>
          </cell>
          <cell r="C277">
            <v>0</v>
          </cell>
          <cell r="D277">
            <v>0</v>
          </cell>
          <cell r="E277">
            <v>0</v>
          </cell>
          <cell r="F277">
            <v>0</v>
          </cell>
        </row>
        <row r="278">
          <cell r="A278" t="str">
            <v>ZK905.A015</v>
          </cell>
          <cell r="B278" t="str">
            <v>ZK905</v>
          </cell>
          <cell r="C278">
            <v>0</v>
          </cell>
          <cell r="D278">
            <v>0</v>
          </cell>
          <cell r="E278">
            <v>0</v>
          </cell>
          <cell r="F278">
            <v>0</v>
          </cell>
        </row>
        <row r="279">
          <cell r="A279" t="str">
            <v>ZK906.A015</v>
          </cell>
          <cell r="B279" t="str">
            <v>ZK906</v>
          </cell>
          <cell r="C279">
            <v>0</v>
          </cell>
          <cell r="D279">
            <v>0</v>
          </cell>
          <cell r="E279">
            <v>0</v>
          </cell>
          <cell r="F279">
            <v>0</v>
          </cell>
        </row>
        <row r="280">
          <cell r="A280" t="str">
            <v>ZK907.A015</v>
          </cell>
          <cell r="B280" t="str">
            <v>ZK907</v>
          </cell>
          <cell r="C280">
            <v>0</v>
          </cell>
          <cell r="D280">
            <v>0</v>
          </cell>
          <cell r="E280">
            <v>0</v>
          </cell>
          <cell r="F280">
            <v>0</v>
          </cell>
        </row>
        <row r="281">
          <cell r="A281" t="str">
            <v>ZK930.A050</v>
          </cell>
          <cell r="B281" t="str">
            <v>ZK930</v>
          </cell>
          <cell r="C281">
            <v>0</v>
          </cell>
          <cell r="D281">
            <v>0</v>
          </cell>
          <cell r="E281">
            <v>0</v>
          </cell>
          <cell r="F281">
            <v>0</v>
          </cell>
        </row>
        <row r="282">
          <cell r="A282" t="str">
            <v>ZK930.A059</v>
          </cell>
          <cell r="B282" t="str">
            <v>ZK930</v>
          </cell>
          <cell r="C282">
            <v>0</v>
          </cell>
          <cell r="D282">
            <v>0</v>
          </cell>
          <cell r="E282">
            <v>0</v>
          </cell>
          <cell r="F282">
            <v>0</v>
          </cell>
        </row>
        <row r="283">
          <cell r="A283" t="str">
            <v>ZK930.A060</v>
          </cell>
          <cell r="B283" t="str">
            <v>ZK930</v>
          </cell>
          <cell r="C283">
            <v>0</v>
          </cell>
          <cell r="D283">
            <v>0</v>
          </cell>
          <cell r="E283">
            <v>0</v>
          </cell>
          <cell r="F283">
            <v>0</v>
          </cell>
        </row>
        <row r="284">
          <cell r="A284" t="str">
            <v>ZK940.A210</v>
          </cell>
          <cell r="B284" t="str">
            <v>ZK940</v>
          </cell>
          <cell r="C284">
            <v>0</v>
          </cell>
          <cell r="D284">
            <v>0</v>
          </cell>
          <cell r="E284">
            <v>0</v>
          </cell>
          <cell r="F284">
            <v>0</v>
          </cell>
        </row>
        <row r="285">
          <cell r="A285" t="str">
            <v>ZK940.A211</v>
          </cell>
          <cell r="B285" t="str">
            <v>ZK940</v>
          </cell>
          <cell r="C285">
            <v>0</v>
          </cell>
          <cell r="D285">
            <v>0</v>
          </cell>
          <cell r="E285">
            <v>0</v>
          </cell>
          <cell r="F285">
            <v>0</v>
          </cell>
        </row>
        <row r="286">
          <cell r="A286" t="str">
            <v>ZK950.A240</v>
          </cell>
          <cell r="B286" t="str">
            <v>ZK950</v>
          </cell>
          <cell r="C286">
            <v>0</v>
          </cell>
          <cell r="D286">
            <v>0</v>
          </cell>
          <cell r="E286">
            <v>0</v>
          </cell>
          <cell r="F286">
            <v>0</v>
          </cell>
        </row>
        <row r="287">
          <cell r="A287" t="str">
            <v>ZK950.A241</v>
          </cell>
          <cell r="B287" t="str">
            <v>ZK950</v>
          </cell>
          <cell r="C287">
            <v>0</v>
          </cell>
          <cell r="D287">
            <v>0</v>
          </cell>
          <cell r="E287">
            <v>0</v>
          </cell>
          <cell r="F287">
            <v>0</v>
          </cell>
        </row>
        <row r="288">
          <cell r="A288" t="str">
            <v>ZK950.A242</v>
          </cell>
          <cell r="B288" t="str">
            <v>ZK950</v>
          </cell>
          <cell r="C288">
            <v>0</v>
          </cell>
          <cell r="D288">
            <v>0</v>
          </cell>
          <cell r="E288">
            <v>0</v>
          </cell>
          <cell r="F288">
            <v>0</v>
          </cell>
        </row>
        <row r="289">
          <cell r="A289" t="str">
            <v>ZK951.A240</v>
          </cell>
          <cell r="B289" t="str">
            <v>ZK951</v>
          </cell>
          <cell r="C289">
            <v>0</v>
          </cell>
          <cell r="D289">
            <v>0</v>
          </cell>
          <cell r="E289">
            <v>0</v>
          </cell>
          <cell r="F289">
            <v>0</v>
          </cell>
        </row>
        <row r="290">
          <cell r="A290" t="str">
            <v>ZK951.A241</v>
          </cell>
          <cell r="B290" t="str">
            <v>ZK951</v>
          </cell>
          <cell r="C290">
            <v>0</v>
          </cell>
          <cell r="D290">
            <v>0</v>
          </cell>
          <cell r="E290">
            <v>0</v>
          </cell>
          <cell r="F290">
            <v>0</v>
          </cell>
        </row>
        <row r="291">
          <cell r="A291" t="str">
            <v>ZK955.A042</v>
          </cell>
          <cell r="B291" t="str">
            <v>ZK955</v>
          </cell>
          <cell r="C291">
            <v>0</v>
          </cell>
          <cell r="D291">
            <v>0</v>
          </cell>
          <cell r="E291">
            <v>0</v>
          </cell>
          <cell r="F291">
            <v>0</v>
          </cell>
        </row>
        <row r="292">
          <cell r="A292" t="str">
            <v>ZK955.A210</v>
          </cell>
          <cell r="B292" t="str">
            <v>ZK955</v>
          </cell>
          <cell r="C292">
            <v>0</v>
          </cell>
          <cell r="D292">
            <v>0</v>
          </cell>
          <cell r="E292">
            <v>0</v>
          </cell>
          <cell r="F292">
            <v>0</v>
          </cell>
        </row>
        <row r="293">
          <cell r="A293" t="str">
            <v>ZK960.A100</v>
          </cell>
          <cell r="B293" t="str">
            <v>ZK960</v>
          </cell>
          <cell r="C293">
            <v>0</v>
          </cell>
          <cell r="D293">
            <v>0</v>
          </cell>
          <cell r="E293">
            <v>0</v>
          </cell>
          <cell r="F293">
            <v>0</v>
          </cell>
        </row>
        <row r="294">
          <cell r="A294" t="str">
            <v>ZK960.A210</v>
          </cell>
          <cell r="B294" t="str">
            <v>ZK960</v>
          </cell>
          <cell r="C294">
            <v>0</v>
          </cell>
          <cell r="D294">
            <v>0</v>
          </cell>
          <cell r="E294">
            <v>0</v>
          </cell>
          <cell r="F294">
            <v>0</v>
          </cell>
        </row>
        <row r="295">
          <cell r="A295" t="str">
            <v>ZK970.A210</v>
          </cell>
          <cell r="B295" t="str">
            <v>ZK970</v>
          </cell>
          <cell r="C295">
            <v>0</v>
          </cell>
          <cell r="D295">
            <v>0</v>
          </cell>
          <cell r="E295">
            <v>0</v>
          </cell>
          <cell r="F295">
            <v>0</v>
          </cell>
        </row>
        <row r="296">
          <cell r="A296" t="str">
            <v>ZK970.A211</v>
          </cell>
          <cell r="B296" t="str">
            <v>ZK970</v>
          </cell>
          <cell r="C296">
            <v>0</v>
          </cell>
          <cell r="D296">
            <v>0</v>
          </cell>
          <cell r="E296">
            <v>0</v>
          </cell>
          <cell r="F296">
            <v>0</v>
          </cell>
        </row>
        <row r="297">
          <cell r="A297" t="str">
            <v>ZK972.A203</v>
          </cell>
          <cell r="B297" t="str">
            <v>ZK972</v>
          </cell>
          <cell r="C297">
            <v>0</v>
          </cell>
          <cell r="D297">
            <v>0</v>
          </cell>
          <cell r="E297">
            <v>0</v>
          </cell>
          <cell r="F297">
            <v>0</v>
          </cell>
        </row>
        <row r="298">
          <cell r="A298" t="str">
            <v>ZK972.A204</v>
          </cell>
          <cell r="B298" t="str">
            <v>ZK972</v>
          </cell>
          <cell r="C298">
            <v>0</v>
          </cell>
          <cell r="D298">
            <v>0</v>
          </cell>
          <cell r="E298">
            <v>0</v>
          </cell>
          <cell r="F298">
            <v>0</v>
          </cell>
        </row>
        <row r="299">
          <cell r="A299" t="str">
            <v>ZK975.A220</v>
          </cell>
          <cell r="B299" t="str">
            <v>ZK975</v>
          </cell>
          <cell r="C299">
            <v>0</v>
          </cell>
          <cell r="D299">
            <v>0</v>
          </cell>
          <cell r="E299">
            <v>0</v>
          </cell>
          <cell r="F299">
            <v>0</v>
          </cell>
        </row>
        <row r="300">
          <cell r="A300" t="str">
            <v>ZK975.A221</v>
          </cell>
          <cell r="B300" t="str">
            <v>ZK975</v>
          </cell>
          <cell r="C300">
            <v>0</v>
          </cell>
          <cell r="D300">
            <v>0</v>
          </cell>
          <cell r="E300">
            <v>0</v>
          </cell>
          <cell r="F300">
            <v>0</v>
          </cell>
        </row>
        <row r="301">
          <cell r="A301" t="str">
            <v>ZK976.A210</v>
          </cell>
          <cell r="B301" t="str">
            <v>ZK976</v>
          </cell>
          <cell r="C301">
            <v>0</v>
          </cell>
          <cell r="D301">
            <v>961292.45999999973</v>
          </cell>
          <cell r="E301">
            <v>374279.38</v>
          </cell>
          <cell r="F301">
            <v>412353.50999999989</v>
          </cell>
        </row>
        <row r="302">
          <cell r="A302" t="str">
            <v>ZK976.A211</v>
          </cell>
          <cell r="B302" t="str">
            <v>ZK976</v>
          </cell>
          <cell r="C302">
            <v>0</v>
          </cell>
          <cell r="D302">
            <v>961292.45999999973</v>
          </cell>
          <cell r="E302">
            <v>374279.38</v>
          </cell>
          <cell r="F302">
            <v>374592.23999999987</v>
          </cell>
        </row>
        <row r="303">
          <cell r="A303" t="str">
            <v>ZK980.A210</v>
          </cell>
          <cell r="B303" t="str">
            <v>ZK980</v>
          </cell>
          <cell r="C303">
            <v>0</v>
          </cell>
          <cell r="D303">
            <v>0</v>
          </cell>
          <cell r="E303">
            <v>0</v>
          </cell>
          <cell r="F303">
            <v>-37761.270000000019</v>
          </cell>
        </row>
        <row r="304">
          <cell r="A304" t="str">
            <v>ZK980.A211</v>
          </cell>
          <cell r="B304" t="str">
            <v>ZK980</v>
          </cell>
          <cell r="C304">
            <v>0</v>
          </cell>
          <cell r="D304">
            <v>0</v>
          </cell>
          <cell r="E304">
            <v>0</v>
          </cell>
          <cell r="F304">
            <v>37761.269999999997</v>
          </cell>
        </row>
        <row r="305">
          <cell r="A305" t="str">
            <v>ZK985.A210</v>
          </cell>
          <cell r="B305" t="str">
            <v>ZK985</v>
          </cell>
          <cell r="C305">
            <v>0</v>
          </cell>
          <cell r="D305">
            <v>0</v>
          </cell>
          <cell r="E305">
            <v>0</v>
          </cell>
          <cell r="F305">
            <v>0</v>
          </cell>
        </row>
        <row r="306">
          <cell r="A306" t="str">
            <v>ZK990.A240</v>
          </cell>
          <cell r="B306" t="str">
            <v>ZK990</v>
          </cell>
          <cell r="C306">
            <v>0</v>
          </cell>
          <cell r="D306">
            <v>0</v>
          </cell>
          <cell r="E306">
            <v>0</v>
          </cell>
          <cell r="F306">
            <v>0</v>
          </cell>
        </row>
        <row r="307">
          <cell r="A307" t="str">
            <v>ZK990.A241</v>
          </cell>
          <cell r="B307" t="str">
            <v>ZK990</v>
          </cell>
          <cell r="C307">
            <v>0</v>
          </cell>
          <cell r="D307">
            <v>0</v>
          </cell>
          <cell r="E307">
            <v>0</v>
          </cell>
          <cell r="F307">
            <v>0</v>
          </cell>
        </row>
        <row r="308">
          <cell r="A308" t="str">
            <v>ZK991.A240</v>
          </cell>
          <cell r="B308" t="str">
            <v>ZK991</v>
          </cell>
          <cell r="C308">
            <v>0</v>
          </cell>
          <cell r="D308">
            <v>0</v>
          </cell>
          <cell r="E308">
            <v>0</v>
          </cell>
          <cell r="F308">
            <v>0</v>
          </cell>
        </row>
        <row r="309">
          <cell r="A309" t="str">
            <v>ZK993.A050</v>
          </cell>
          <cell r="B309" t="str">
            <v>ZK993</v>
          </cell>
          <cell r="C309">
            <v>0</v>
          </cell>
          <cell r="D309">
            <v>0</v>
          </cell>
          <cell r="E309">
            <v>0</v>
          </cell>
          <cell r="F309">
            <v>0</v>
          </cell>
        </row>
        <row r="310">
          <cell r="A310" t="str">
            <v>ZK993.A060</v>
          </cell>
          <cell r="B310" t="str">
            <v>ZK993</v>
          </cell>
          <cell r="C310">
            <v>0</v>
          </cell>
          <cell r="D310">
            <v>0</v>
          </cell>
          <cell r="E310">
            <v>0</v>
          </cell>
          <cell r="F310">
            <v>0</v>
          </cell>
        </row>
        <row r="311">
          <cell r="A311" t="str">
            <v>ZK996.A100</v>
          </cell>
          <cell r="B311" t="str">
            <v>ZK996</v>
          </cell>
          <cell r="C311">
            <v>0</v>
          </cell>
          <cell r="D311">
            <v>0</v>
          </cell>
          <cell r="E311">
            <v>0</v>
          </cell>
          <cell r="F311">
            <v>0</v>
          </cell>
        </row>
        <row r="312">
          <cell r="A312" t="str">
            <v>ZK996.A210</v>
          </cell>
          <cell r="B312" t="str">
            <v>ZK996</v>
          </cell>
          <cell r="C312">
            <v>0</v>
          </cell>
          <cell r="D312">
            <v>0</v>
          </cell>
          <cell r="E312">
            <v>0</v>
          </cell>
          <cell r="F312">
            <v>0</v>
          </cell>
        </row>
        <row r="313">
          <cell r="D313">
            <v>961292.45999999973</v>
          </cell>
          <cell r="E313">
            <v>453876.74000000005</v>
          </cell>
          <cell r="F313">
            <v>835202.49375000014</v>
          </cell>
        </row>
        <row r="314">
          <cell r="D314">
            <v>961292.45999999973</v>
          </cell>
          <cell r="E314">
            <v>453876.74000000005</v>
          </cell>
          <cell r="F314">
            <v>793686.84000000008</v>
          </cell>
        </row>
        <row r="315">
          <cell r="D315">
            <v>0</v>
          </cell>
          <cell r="E315">
            <v>0</v>
          </cell>
          <cell r="F315">
            <v>-41515.653750000056</v>
          </cell>
        </row>
        <row r="316">
          <cell r="A316" t="str">
            <v>INT ENC</v>
          </cell>
          <cell r="F316">
            <v>41515.653749999998</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7" t="s">
        <v>271</v>
      </c>
    </row>
    <row r="4" spans="1:2" x14ac:dyDescent="0.25">
      <c r="B4" s="457" t="s">
        <v>272</v>
      </c>
    </row>
    <row r="5" spans="1:2" x14ac:dyDescent="0.25">
      <c r="B5" s="457" t="s">
        <v>273</v>
      </c>
    </row>
    <row r="7" spans="1:2" x14ac:dyDescent="0.25">
      <c r="A7" t="s">
        <v>274</v>
      </c>
    </row>
    <row r="8" spans="1:2" x14ac:dyDescent="0.25">
      <c r="B8" s="457" t="s">
        <v>275</v>
      </c>
    </row>
    <row r="10" spans="1:2" x14ac:dyDescent="0.25">
      <c r="A10" t="s">
        <v>276</v>
      </c>
    </row>
    <row r="11" spans="1:2" x14ac:dyDescent="0.25">
      <c r="B11" s="457" t="s">
        <v>275</v>
      </c>
    </row>
    <row r="13" spans="1:2" x14ac:dyDescent="0.25">
      <c r="A13" t="s">
        <v>277</v>
      </c>
    </row>
    <row r="14" spans="1:2" x14ac:dyDescent="0.25">
      <c r="B14" s="457" t="s">
        <v>282</v>
      </c>
    </row>
    <row r="15" spans="1:2" x14ac:dyDescent="0.25">
      <c r="B15" s="457" t="s">
        <v>278</v>
      </c>
    </row>
    <row r="16" spans="1:2" x14ac:dyDescent="0.25">
      <c r="B16" s="457" t="s">
        <v>285</v>
      </c>
    </row>
    <row r="17" spans="2:2" x14ac:dyDescent="0.25">
      <c r="B17" s="457" t="s">
        <v>279</v>
      </c>
    </row>
    <row r="18" spans="2:2" x14ac:dyDescent="0.25">
      <c r="B18" s="457" t="s">
        <v>280</v>
      </c>
    </row>
    <row r="19" spans="2:2" x14ac:dyDescent="0.25">
      <c r="B19" s="457" t="s">
        <v>281</v>
      </c>
    </row>
    <row r="20" spans="2:2" x14ac:dyDescent="0.25">
      <c r="B20" s="457" t="s">
        <v>284</v>
      </c>
    </row>
    <row r="21" spans="2:2" x14ac:dyDescent="0.25">
      <c r="B21" s="457" t="s">
        <v>283</v>
      </c>
    </row>
    <row r="22" spans="2:2" x14ac:dyDescent="0.25">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workbookViewId="0">
      <pane xSplit="3" ySplit="7" topLeftCell="D31" activePane="bottomRight" state="frozen"/>
      <selection activeCell="G31" sqref="G8:G31"/>
      <selection pane="topRight" activeCell="G31" sqref="G8:G31"/>
      <selection pane="bottomLeft" activeCell="G31" sqref="G8:G31"/>
      <selection pane="bottomRight" activeCell="G10" sqref="G10"/>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IF(G79&gt;E79,"Budget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IF(AY79&lt;0,"Actual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+SUMMARY!A12</f>
        <v>ZK102 - Development and R&amp;D</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194" t="s">
        <v>108</v>
      </c>
      <c r="B8" s="458" t="str">
        <f>+LEFT($E$5,5)&amp;"."&amp;A8&amp;"."&amp;$E$3</f>
        <v>ZK102.K201.C151</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2">
      <c r="A9" s="337"/>
      <c r="B9" s="467"/>
      <c r="C9" s="338"/>
      <c r="D9" s="351" t="s">
        <v>5115</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2">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2">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2">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2">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5">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2">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2">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2">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25">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2">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2">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2">
      <c r="A29" s="150"/>
      <c r="B29" s="459" t="str">
        <f>+B8</f>
        <v>ZK102.K201.C151</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3">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2">
      <c r="A31" s="194" t="s">
        <v>112</v>
      </c>
      <c r="B31" s="458" t="str">
        <f>+LEFT($E$5,5)&amp;"."&amp;A31&amp;"."&amp;$E$3</f>
        <v>ZK102.K115.C151</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2">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2">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39"/>
      <c r="B34" s="468" t="str">
        <f>+B31</f>
        <v>ZK102.K115.C151</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25">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2">
      <c r="A36" s="194" t="s">
        <v>110</v>
      </c>
      <c r="B36" s="458" t="str">
        <f>+LEFT($E$5,5)&amp;"."&amp;A36&amp;"."&amp;$E$3</f>
        <v>ZK102.K116.C151</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2">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2">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2">
      <c r="A39" s="150"/>
      <c r="B39" s="459" t="str">
        <f>+B36</f>
        <v>ZK102.K116.C151</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25">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2">
      <c r="A41" s="195" t="s">
        <v>114</v>
      </c>
      <c r="B41" s="458" t="str">
        <f>+LEFT($E$5,5)&amp;"."&amp;A41&amp;"."&amp;$E$3</f>
        <v>ZK102.K202.C151</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2">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2">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1" t="str">
        <f>+B41</f>
        <v>ZK102.K202.C151</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2">
      <c r="A46" s="195" t="s">
        <v>116</v>
      </c>
      <c r="B46" s="458" t="str">
        <f>+LEFT($E$5,5)&amp;"."&amp;A46&amp;"."&amp;$E$3</f>
        <v>ZK102.K203.C151</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2">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2">
      <c r="A49" s="339"/>
      <c r="B49" s="468" t="str">
        <f>+B46</f>
        <v>ZK102.K203.C151</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25">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2">
      <c r="A51" s="557" t="s">
        <v>317</v>
      </c>
      <c r="B51" s="548" t="str">
        <f>+LEFT($E$5,5)&amp;"."&amp;A51&amp;"."&amp;$E$3</f>
        <v>ZK102.K117.C151</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2">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2">
      <c r="A53" s="151"/>
      <c r="B53" s="463" t="str">
        <f>+B51</f>
        <v>ZK102.K117.C151</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25">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2">
      <c r="A55" s="557"/>
      <c r="B55" s="548" t="str">
        <f>+LEFT($E$5,5)&amp;"."&amp;A55&amp;"."&amp;$E$3</f>
        <v>ZK102..C151</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2">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2">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25">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2">
      <c r="A59" s="557"/>
      <c r="B59" s="548" t="str">
        <f>+LEFT($E$5,5)&amp;"."&amp;A59&amp;"."&amp;$E$3</f>
        <v>ZK102..C151</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2">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2">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25">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48" t="str">
        <f>+LEFT($E$5,5)&amp;"."&amp;A63&amp;"."&amp;$E$3</f>
        <v>ZK102..C151</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2">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25">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2">
      <c r="A66" s="557"/>
      <c r="B66" s="548" t="str">
        <f>+LEFT($E$5,5)&amp;"."&amp;A66&amp;"."&amp;$E$3</f>
        <v>ZK102..C151</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2">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25">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2">
      <c r="A69" s="557"/>
      <c r="B69" s="548" t="str">
        <f>+LEFT($E$5,5)&amp;"."&amp;A69&amp;"."&amp;$E$3</f>
        <v>ZK102..C151</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2">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25">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2">
      <c r="A72" s="557"/>
      <c r="B72" s="548" t="str">
        <f>+LEFT($E$5,5)&amp;"."&amp;A72&amp;"."&amp;$E$3</f>
        <v>ZK102..C151</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2">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25">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2">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2">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25">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5.75" thickBot="1" x14ac:dyDescent="0.3">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3">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25">
      <c r="A80" s="447"/>
      <c r="B80" s="447"/>
      <c r="C80" s="447"/>
      <c r="D80" s="447"/>
      <c r="E80" s="852"/>
      <c r="F80" s="852"/>
      <c r="G80" s="852"/>
      <c r="H80" s="852"/>
      <c r="I80" s="853"/>
      <c r="J80" s="854"/>
      <c r="K80" s="854"/>
      <c r="L80" s="854"/>
      <c r="M80" s="855"/>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25">
      <c r="A81" s="447"/>
      <c r="B81" s="447"/>
      <c r="C81" s="447"/>
      <c r="D81" s="447"/>
    </row>
    <row r="82" spans="1:50" ht="15.75" hidden="1" thickBot="1" x14ac:dyDescent="0.3"/>
    <row r="83" spans="1:50" ht="15.75" hidden="1" thickBot="1" x14ac:dyDescent="0.3">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5.75" hidden="1" thickBot="1" x14ac:dyDescent="0.3">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workbookViewId="0">
      <pane xSplit="3" ySplit="7" topLeftCell="D65"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Women of Troy</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8"/>
      <c r="B3" s="8"/>
      <c r="C3" s="9" t="s">
        <v>10</v>
      </c>
      <c r="D3" s="9"/>
      <c r="E3" s="148" t="str">
        <f>+'Cover Sheet'!$C$5</f>
        <v>C151</v>
      </c>
      <c r="F3" s="212"/>
      <c r="G3" s="212"/>
      <c r="H3" s="874" t="str">
        <f>IF(G102&gt;E102,"Budget Revisions add cost.",":)")</f>
        <v>:)</v>
      </c>
      <c r="I3" s="874"/>
      <c r="J3" s="874"/>
      <c r="K3" s="874"/>
      <c r="L3" s="874"/>
      <c r="M3" s="875"/>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8"/>
      <c r="B4" s="8"/>
      <c r="C4" s="9"/>
      <c r="D4" s="9"/>
      <c r="E4" s="147"/>
      <c r="F4" s="212"/>
      <c r="G4" s="212"/>
      <c r="H4" s="874" t="str">
        <f>IF(AY102&lt;0,"Actual plus expected cost is more than forecast",":)")</f>
        <v>:)</v>
      </c>
      <c r="I4" s="874"/>
      <c r="J4" s="874"/>
      <c r="K4" s="874"/>
      <c r="L4" s="874"/>
      <c r="M4" s="875"/>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8"/>
      <c r="B6" s="8"/>
      <c r="C6" s="8"/>
      <c r="D6" s="8"/>
      <c r="E6" s="876" t="s">
        <v>21</v>
      </c>
      <c r="F6" s="877"/>
      <c r="G6" s="877"/>
      <c r="H6" s="878"/>
      <c r="I6" s="879" t="s">
        <v>22</v>
      </c>
      <c r="J6" s="880"/>
      <c r="K6" s="880"/>
      <c r="L6" s="880"/>
      <c r="M6" s="881"/>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2">
      <c r="A8" s="349" t="s">
        <v>118</v>
      </c>
      <c r="B8" s="458" t="str">
        <f>+LEFT($E$5,5)&amp;"."&amp;A8&amp;"."&amp;$E$3</f>
        <v>ZK103.K161.C151</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2">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2">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25">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5">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5">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50"/>
      <c r="B24" s="459" t="str">
        <f>+B8</f>
        <v>ZK103.K161.C151</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3">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2">
      <c r="A26" s="196" t="s">
        <v>120</v>
      </c>
      <c r="B26" s="458" t="str">
        <f>+LEFT($E$5,5)&amp;"."&amp;A26&amp;"."&amp;$E$3</f>
        <v>ZK103.K223.C151</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2">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2">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2">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2">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2">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2">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2">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2">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2">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2">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2">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25">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2">
      <c r="A40" s="196" t="s">
        <v>122</v>
      </c>
      <c r="B40" s="458" t="str">
        <f>+LEFT($E$5,5)&amp;"."&amp;A40&amp;"."&amp;$E$3</f>
        <v>ZK103.K224.C151</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2">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2">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2">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0" t="str">
        <f>+B40</f>
        <v>ZK103.K224.C151</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2">
      <c r="A46" s="196" t="s">
        <v>124</v>
      </c>
      <c r="B46" s="458" t="str">
        <f>+LEFT($E$5,5)&amp;"."&amp;A46&amp;"."&amp;$E$3</f>
        <v>ZK103.K225.C151</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2">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2">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2">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2">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25">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2">
      <c r="A53" s="196" t="s">
        <v>126</v>
      </c>
      <c r="B53" s="458" t="str">
        <f>+LEFT($E$5,5)&amp;"."&amp;A53&amp;"."&amp;$E$3</f>
        <v>ZK103.K226.C151</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2">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2">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2">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2">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2">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2">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2">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2">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2">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2">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2">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2">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2">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2">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2">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25">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2">
      <c r="A70" s="348" t="s">
        <v>128</v>
      </c>
      <c r="B70" s="458" t="str">
        <f>+LEFT($E$5,5)&amp;"."&amp;A70&amp;"."&amp;$E$3</f>
        <v>ZK103.K227.C151</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2">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2">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2">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2">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2">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25">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2">
      <c r="A77" s="196"/>
      <c r="B77" s="458" t="str">
        <f>+LEFT($E$5,5)&amp;"."&amp;A77&amp;"."&amp;$E$3</f>
        <v>ZK103..C151</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2">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2">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2">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2">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25">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2">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2">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25">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2">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2">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25">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2">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2">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25">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2">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2">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25">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2">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2">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25">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2">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2">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25">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5.75" thickBot="1" x14ac:dyDescent="0.3">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25">
      <c r="A103" s="8"/>
      <c r="B103" s="8"/>
      <c r="C103" s="8"/>
      <c r="D103" s="8"/>
      <c r="E103" s="870"/>
      <c r="F103" s="870"/>
      <c r="G103" s="870"/>
      <c r="H103" s="870"/>
      <c r="I103" s="871"/>
      <c r="J103" s="872"/>
      <c r="K103" s="872"/>
      <c r="L103" s="872"/>
      <c r="M103" s="873"/>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IF(G63&gt;E63,"Budget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+SUMMARY!A14</f>
        <v>ZK104 - Performers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130</v>
      </c>
      <c r="B8" s="458" t="str">
        <f>+LEFT($E$5,5)&amp;"."&amp;A8&amp;"."&amp;$E$3</f>
        <v>ZK104.K231.C151</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2">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t="str">
        <f>+B8</f>
        <v>ZK104.K231.C151</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3">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96" t="s">
        <v>132</v>
      </c>
      <c r="B17" s="458" t="str">
        <f>+LEFT($E$5,5)&amp;"."&amp;A17&amp;"."&amp;$E$3</f>
        <v>ZK104.K232.C151</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2">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2">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2">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2">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2">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2">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2">
      <c r="A24" s="339"/>
      <c r="B24" s="468" t="str">
        <f>+B17</f>
        <v>ZK104.K232.C151</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25">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2">
      <c r="A26" s="196" t="s">
        <v>134</v>
      </c>
      <c r="B26" s="458" t="str">
        <f>+LEFT($E$5,5)&amp;"."&amp;A26&amp;"."&amp;$E$3</f>
        <v>ZK104.K233.C151</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2">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t="str">
        <f>+B26</f>
        <v>ZK104.K233.C151</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25">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2">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2">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25">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2">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2">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25">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2">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2">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25">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2">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2">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25">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2">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2">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25">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2">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2">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25">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2">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2">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2">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25">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2">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2">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25">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5.75" thickBot="1" x14ac:dyDescent="0.3">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25">
      <c r="A64" s="447"/>
      <c r="B64" s="447"/>
      <c r="C64" s="447"/>
      <c r="D64" s="447"/>
      <c r="E64" s="852"/>
      <c r="F64" s="852"/>
      <c r="G64" s="852"/>
      <c r="H64" s="852"/>
      <c r="I64" s="853"/>
      <c r="J64" s="854"/>
      <c r="K64" s="854"/>
      <c r="L64" s="854"/>
      <c r="M64" s="855"/>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25">
      <c r="A65" s="447"/>
      <c r="B65" s="447"/>
      <c r="C65" s="447"/>
      <c r="D65" s="447"/>
    </row>
    <row r="66" spans="1:50" ht="15.75" hidden="1" thickBot="1" x14ac:dyDescent="0.3"/>
    <row r="67" spans="1:50" ht="15.75" hidden="1" thickBot="1" x14ac:dyDescent="0.3">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5.75" hidden="1" thickBot="1" x14ac:dyDescent="0.3">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25">
      <c r="C69" s="456" t="s">
        <v>301</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6"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workbookViewId="0">
      <pane xSplit="6" ySplit="7" topLeftCell="G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IF(G70&gt;E70,"Budget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IF(AY70&lt;0,"Actual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+SUMMARY!A15</f>
        <v>ZK105 - Rehearsal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136</v>
      </c>
      <c r="B8" s="458" t="str">
        <f>+LEFT($E$5,5)&amp;"."&amp;A8&amp;"."&amp;$E$3</f>
        <v>ZK105.K237.C151</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2">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5">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25">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2">
      <c r="A22" s="150"/>
      <c r="B22" s="459" t="str">
        <f>+B8</f>
        <v>ZK105.K237.C151</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3">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96" t="s">
        <v>138</v>
      </c>
      <c r="B24" s="458" t="str">
        <f>+LEFT($E$5,5)&amp;"."&amp;A24&amp;"."&amp;$E$3</f>
        <v>ZK105.K238.C151</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2">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2">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2">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t="str">
        <f>+B24</f>
        <v>ZK105.K238.C151</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25">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2">
      <c r="A33" s="196" t="s">
        <v>140</v>
      </c>
      <c r="B33" s="458" t="str">
        <f>+LEFT($E$5,5)&amp;"."&amp;A33&amp;"."&amp;$E$3</f>
        <v>ZK105.K239.C151</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2">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2">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44"/>
      <c r="B36" s="469" t="str">
        <f>+B33</f>
        <v>ZK105.K239.C151</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142</v>
      </c>
      <c r="B38" s="458" t="str">
        <f>+LEFT($E$5,5)&amp;"."&amp;A38&amp;"."&amp;$E$3</f>
        <v>ZK105.K240.C151</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2">
      <c r="A39" s="344"/>
      <c r="B39" s="468" t="str">
        <f>+B38</f>
        <v>ZK105.K240.C151</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25">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2">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2">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2">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2">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2">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2">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2">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2">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2">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2">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2">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2">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25">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2">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2">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25">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2">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25">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2">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2">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25">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5.75" thickBot="1" x14ac:dyDescent="0.3">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2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25">
      <c r="A71" s="447"/>
      <c r="B71" s="447"/>
      <c r="C71" s="447"/>
      <c r="D71" s="447"/>
      <c r="E71" s="852"/>
      <c r="F71" s="852"/>
      <c r="G71" s="852"/>
      <c r="H71" s="852"/>
      <c r="I71" s="853"/>
      <c r="J71" s="854"/>
      <c r="K71" s="854"/>
      <c r="L71" s="854"/>
      <c r="M71" s="855"/>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25">
      <c r="A72" s="447"/>
      <c r="B72" s="447"/>
      <c r="C72" s="447"/>
      <c r="D72" s="447"/>
    </row>
    <row r="73" spans="1:51" ht="15.75" hidden="1" thickBot="1" x14ac:dyDescent="0.3"/>
    <row r="74" spans="1:51" ht="15.75" hidden="1" thickBot="1" x14ac:dyDescent="0.3">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5.75" hidden="1" thickBot="1" x14ac:dyDescent="0.3">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25"/>
    <row r="77" spans="1:51" hidden="1" x14ac:dyDescent="0.25">
      <c r="C77" s="456" t="s">
        <v>301</v>
      </c>
      <c r="O77" s="522">
        <f>+IFERROR(VLOOKUP(B76,Sheet1!B:D,3,FALSE)+VLOOKUP(B76,Sheet1!B:E,4,FALSE),0)</f>
        <v>0</v>
      </c>
    </row>
    <row r="78" spans="1:51" hidden="1" x14ac:dyDescent="0.25"/>
    <row r="79" spans="1:51" hidden="1" x14ac:dyDescent="0.25">
      <c r="O79" s="522">
        <f>+IFERROR(VLOOKUP(B78,Sheet1!B:D,3,FALSE)+VLOOKUP(B78,Sheet1!B:E,4,FALSE),0)</f>
        <v>0</v>
      </c>
    </row>
    <row r="80" spans="1:51" hidden="1" x14ac:dyDescent="0.25">
      <c r="O80" s="52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+IFERROR(VLOOKUP(B84,Sheet1!B:D,3,FALSE)+VLOOKUP(B84,Sheet1!B:E,4,FALSE),0)</f>
        <v>0</v>
      </c>
    </row>
    <row r="86" spans="15:15" hidden="1" x14ac:dyDescent="0.25"/>
    <row r="87" spans="15:15" hidden="1" x14ac:dyDescent="0.25"/>
    <row r="88" spans="15:15" hidden="1" x14ac:dyDescent="0.25">
      <c r="O88" s="522">
        <f>+IFERROR(VLOOKUP(B87,Sheet1!B:D,3,FALSE)+VLOOKUP(B87,Sheet1!B:E,4,FALSE),0)</f>
        <v>0</v>
      </c>
    </row>
    <row r="89" spans="15:15" hidden="1" x14ac:dyDescent="0.25"/>
    <row r="90" spans="15:15" hidden="1" x14ac:dyDescent="0.25"/>
    <row r="91" spans="15:15" hidden="1" x14ac:dyDescent="0.25">
      <c r="O91" s="522">
        <f>+IFERROR(VLOOKUP(B90,Sheet1!B:D,3,FALSE)+VLOOKUP(B90,Sheet1!B:E,4,FALSE),0)</f>
        <v>0</v>
      </c>
    </row>
    <row r="92" spans="15:15" hidden="1" x14ac:dyDescent="0.25"/>
    <row r="93" spans="15:15" hidden="1" x14ac:dyDescent="0.25"/>
    <row r="94" spans="15:15" hidden="1" x14ac:dyDescent="0.25">
      <c r="O94" s="522">
        <f>+IFERROR(VLOOKUP(B93,Sheet1!B:D,3,FALSE)+VLOOKUP(B93,Sheet1!B:E,4,FALSE),0)</f>
        <v>0</v>
      </c>
    </row>
    <row r="95" spans="15:15" hidden="1" x14ac:dyDescent="0.25"/>
    <row r="96" spans="15:15" hidden="1" x14ac:dyDescent="0.25"/>
    <row r="97" spans="15:15" hidden="1" x14ac:dyDescent="0.25">
      <c r="O97" s="522">
        <f>+IFERROR(VLOOKUP(B96,Sheet1!B:D,3,FALSE)+VLOOKUP(B96,Sheet1!B:E,4,FALSE),0)</f>
        <v>0</v>
      </c>
    </row>
    <row r="98" spans="15:15" hidden="1" x14ac:dyDescent="0.25"/>
    <row r="99" spans="15:15" hidden="1" x14ac:dyDescent="0.25"/>
    <row r="100" spans="15:15" hidden="1" x14ac:dyDescent="0.25">
      <c r="O100" s="52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workbookViewId="0">
      <pane xSplit="3" ySplit="7" topLeftCell="D51"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Women of Troy</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C151</v>
      </c>
      <c r="F3" s="212"/>
      <c r="G3" s="212"/>
      <c r="H3" s="874" t="str">
        <f>IF(G115&gt;E115,"Budget Revisions add cost.",":)")</f>
        <v>:)</v>
      </c>
      <c r="I3" s="874"/>
      <c r="J3" s="874"/>
      <c r="K3" s="874"/>
      <c r="L3" s="874"/>
      <c r="M3" s="875"/>
      <c r="N3" s="223"/>
      <c r="O3" s="223"/>
      <c r="P3" s="882"/>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row>
    <row r="4" spans="1:52" x14ac:dyDescent="0.25">
      <c r="A4" s="8"/>
      <c r="B4" s="8"/>
      <c r="C4" s="9"/>
      <c r="D4" s="9"/>
      <c r="E4" s="147"/>
      <c r="F4" s="212"/>
      <c r="G4" s="212"/>
      <c r="H4" s="874" t="str">
        <f>IF(AY115&lt;0,"Actual plus expected cost is more than forecast",":)")</f>
        <v>:)</v>
      </c>
      <c r="I4" s="874"/>
      <c r="J4" s="874"/>
      <c r="K4" s="874"/>
      <c r="L4" s="874"/>
      <c r="M4" s="875"/>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+SUMMARY!A16</f>
        <v>ZK106 - Technical and Production</v>
      </c>
      <c r="F5" s="335"/>
      <c r="G5" s="329"/>
      <c r="H5" s="213"/>
      <c r="I5" s="214"/>
      <c r="J5" s="201"/>
      <c r="K5" s="201"/>
      <c r="L5" s="201"/>
      <c r="M5" s="201"/>
      <c r="N5" s="223"/>
      <c r="O5" s="223"/>
      <c r="P5" s="884" t="s">
        <v>9</v>
      </c>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row>
    <row r="6" spans="1:52" x14ac:dyDescent="0.25">
      <c r="A6" s="8"/>
      <c r="B6" s="8"/>
      <c r="C6" s="8"/>
      <c r="D6" s="8"/>
      <c r="E6" s="876" t="s">
        <v>21</v>
      </c>
      <c r="F6" s="877"/>
      <c r="G6" s="877"/>
      <c r="H6" s="878"/>
      <c r="I6" s="879" t="s">
        <v>22</v>
      </c>
      <c r="J6" s="880"/>
      <c r="K6" s="880"/>
      <c r="L6" s="880"/>
      <c r="M6" s="881"/>
      <c r="N6" s="223"/>
      <c r="O6" s="223"/>
      <c r="P6" s="886" t="s">
        <v>56</v>
      </c>
      <c r="Q6" s="887"/>
      <c r="R6" s="887"/>
      <c r="S6" s="887"/>
      <c r="T6" s="887"/>
      <c r="U6" s="887"/>
      <c r="V6" s="887"/>
      <c r="W6" s="887"/>
      <c r="X6" s="887"/>
      <c r="Y6" s="887"/>
      <c r="Z6" s="887"/>
      <c r="AA6" s="887"/>
      <c r="AB6" s="887"/>
      <c r="AC6" s="887"/>
      <c r="AD6" s="887"/>
      <c r="AE6" s="887" t="s">
        <v>57</v>
      </c>
      <c r="AF6" s="887"/>
      <c r="AG6" s="887"/>
      <c r="AH6" s="887"/>
      <c r="AI6" s="887"/>
      <c r="AJ6" s="887"/>
      <c r="AK6" s="887"/>
      <c r="AL6" s="887"/>
      <c r="AM6" s="887"/>
      <c r="AN6" s="887"/>
      <c r="AO6" s="887"/>
      <c r="AP6" s="887"/>
      <c r="AQ6" s="887" t="s">
        <v>266</v>
      </c>
      <c r="AR6" s="887"/>
      <c r="AS6" s="887"/>
      <c r="AT6" s="887"/>
      <c r="AU6" s="887"/>
      <c r="AV6" s="887"/>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144</v>
      </c>
      <c r="B8" s="458" t="str">
        <f>+LEFT($E$5,5)&amp;"."&amp;A8&amp;"."&amp;$E$3</f>
        <v>ZK106.K244.C151</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2">
      <c r="A10" s="339"/>
      <c r="B10" s="468"/>
      <c r="C10" s="340"/>
      <c r="D10" s="351"/>
      <c r="E10" s="256"/>
      <c r="F10" s="370">
        <f t="shared" ref="F10:F20" si="7">-E10+G10</f>
        <v>0</v>
      </c>
      <c r="G10" s="256"/>
      <c r="H10" s="572">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2">
      <c r="A11" s="150"/>
      <c r="B11" s="459"/>
      <c r="C11" s="279"/>
      <c r="D11" s="279"/>
      <c r="E11" s="256"/>
      <c r="F11" s="370">
        <f t="shared" si="7"/>
        <v>0</v>
      </c>
      <c r="G11" s="256"/>
      <c r="H11" s="572">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2">
      <c r="A12" s="150"/>
      <c r="B12" s="459"/>
      <c r="C12" s="262"/>
      <c r="D12" s="373"/>
      <c r="E12" s="256"/>
      <c r="F12" s="370">
        <f t="shared" si="7"/>
        <v>0</v>
      </c>
      <c r="G12" s="256"/>
      <c r="H12" s="572">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2">
      <c r="A13" s="150"/>
      <c r="B13" s="459"/>
      <c r="C13" s="262"/>
      <c r="D13" s="373"/>
      <c r="E13" s="256"/>
      <c r="F13" s="370">
        <f t="shared" si="7"/>
        <v>0</v>
      </c>
      <c r="G13" s="256"/>
      <c r="H13" s="572">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25">
      <c r="A14" s="150"/>
      <c r="B14" s="459"/>
      <c r="C14" s="262"/>
      <c r="D14" s="373"/>
      <c r="E14" s="256"/>
      <c r="F14" s="370">
        <f t="shared" si="7"/>
        <v>0</v>
      </c>
      <c r="G14" s="256"/>
      <c r="H14" s="572">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2">
      <c r="A15" s="150"/>
      <c r="B15" s="459"/>
      <c r="C15" s="262"/>
      <c r="D15" s="373"/>
      <c r="E15" s="256"/>
      <c r="F15" s="370">
        <f t="shared" si="7"/>
        <v>0</v>
      </c>
      <c r="G15" s="256"/>
      <c r="H15" s="572">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2">
      <c r="A16" s="150"/>
      <c r="B16" s="459"/>
      <c r="C16" s="262"/>
      <c r="D16" s="373"/>
      <c r="E16" s="256"/>
      <c r="F16" s="370">
        <f t="shared" si="7"/>
        <v>0</v>
      </c>
      <c r="G16" s="256"/>
      <c r="H16" s="572">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2">
      <c r="A17" s="150"/>
      <c r="B17" s="459"/>
      <c r="C17" s="262"/>
      <c r="D17" s="373"/>
      <c r="E17" s="256"/>
      <c r="F17" s="370">
        <f t="shared" si="7"/>
        <v>0</v>
      </c>
      <c r="G17" s="256"/>
      <c r="H17" s="572">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2">
      <c r="A18" s="150"/>
      <c r="B18" s="459"/>
      <c r="C18" s="262"/>
      <c r="D18" s="373"/>
      <c r="E18" s="256"/>
      <c r="F18" s="370">
        <f t="shared" si="7"/>
        <v>0</v>
      </c>
      <c r="G18" s="256"/>
      <c r="H18" s="572">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2">
      <c r="A19" s="150"/>
      <c r="B19" s="459" t="str">
        <f>+B8</f>
        <v>ZK106.K244.C151</v>
      </c>
      <c r="C19" s="262"/>
      <c r="D19" s="373"/>
      <c r="E19" s="256"/>
      <c r="F19" s="370">
        <f t="shared" si="7"/>
        <v>0</v>
      </c>
      <c r="G19" s="256"/>
      <c r="H19" s="572">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3">
      <c r="A20" s="170"/>
      <c r="B20" s="460"/>
      <c r="C20" s="280" t="s">
        <v>301</v>
      </c>
      <c r="D20" s="280"/>
      <c r="E20" s="277"/>
      <c r="F20" s="370">
        <f t="shared" si="7"/>
        <v>0</v>
      </c>
      <c r="G20" s="277"/>
      <c r="H20" s="579">
        <f t="shared" si="8"/>
        <v>0</v>
      </c>
      <c r="I20" s="227"/>
      <c r="J20" s="370">
        <f t="shared" si="9"/>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2">
      <c r="A21" s="196" t="s">
        <v>146</v>
      </c>
      <c r="B21" s="458" t="str">
        <f>+LEFT($E$5,5)&amp;"."&amp;A21&amp;"."&amp;$E$3</f>
        <v>ZK106.K245.C151</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2">
      <c r="A22" s="339"/>
      <c r="B22" s="468"/>
      <c r="C22" s="340"/>
      <c r="D22" s="340"/>
      <c r="E22" s="249"/>
      <c r="F22" s="370">
        <f t="shared" ref="F22:F77" si="32">-E22+G22</f>
        <v>0</v>
      </c>
      <c r="G22" s="249"/>
      <c r="H22" s="572">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2">
      <c r="A23" s="339"/>
      <c r="B23" s="468"/>
      <c r="C23" s="340"/>
      <c r="D23" s="346"/>
      <c r="E23" s="249"/>
      <c r="F23" s="370">
        <f t="shared" si="32"/>
        <v>0</v>
      </c>
      <c r="G23" s="249"/>
      <c r="H23" s="572">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2">
      <c r="A24" s="339"/>
      <c r="B24" s="459"/>
      <c r="C24" s="340"/>
      <c r="D24" s="346"/>
      <c r="E24" s="249"/>
      <c r="F24" s="370">
        <f t="shared" si="32"/>
        <v>0</v>
      </c>
      <c r="G24" s="249"/>
      <c r="H24" s="572">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2">
      <c r="A25" s="339"/>
      <c r="B25" s="468"/>
      <c r="C25" s="340"/>
      <c r="D25" s="346"/>
      <c r="E25" s="249"/>
      <c r="F25" s="370">
        <f t="shared" si="32"/>
        <v>0</v>
      </c>
      <c r="G25" s="249"/>
      <c r="H25" s="572">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2">
      <c r="A26" s="339"/>
      <c r="B26" s="468"/>
      <c r="C26" s="340"/>
      <c r="D26" s="346"/>
      <c r="E26" s="249"/>
      <c r="F26" s="370">
        <f t="shared" si="32"/>
        <v>0</v>
      </c>
      <c r="G26" s="249">
        <v>0</v>
      </c>
      <c r="H26" s="572">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2">
      <c r="A27" s="339"/>
      <c r="B27" s="468"/>
      <c r="C27" s="340"/>
      <c r="D27" s="346"/>
      <c r="E27" s="249"/>
      <c r="F27" s="370">
        <f t="shared" si="32"/>
        <v>0</v>
      </c>
      <c r="G27" s="249">
        <v>0</v>
      </c>
      <c r="H27" s="572">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2">
      <c r="A28" s="339"/>
      <c r="B28" s="459"/>
      <c r="C28" s="340"/>
      <c r="D28" s="346"/>
      <c r="E28" s="249"/>
      <c r="F28" s="370">
        <f t="shared" si="32"/>
        <v>0</v>
      </c>
      <c r="G28" s="249">
        <v>0</v>
      </c>
      <c r="H28" s="572">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2">
      <c r="A29" s="150"/>
      <c r="B29" s="459"/>
      <c r="C29" s="342"/>
      <c r="D29" s="342"/>
      <c r="E29" s="249"/>
      <c r="F29" s="370">
        <f t="shared" si="32"/>
        <v>0</v>
      </c>
      <c r="G29" s="249">
        <v>0</v>
      </c>
      <c r="H29" s="572">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2">
      <c r="A30" s="150"/>
      <c r="B30" s="459" t="str">
        <f>+B21</f>
        <v>ZK106.K245.C151</v>
      </c>
      <c r="C30" s="342"/>
      <c r="D30" s="342"/>
      <c r="E30" s="249"/>
      <c r="F30" s="370">
        <f t="shared" si="32"/>
        <v>0</v>
      </c>
      <c r="G30" s="249">
        <v>0</v>
      </c>
      <c r="H30" s="572">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25">
      <c r="A31" s="170"/>
      <c r="B31" s="460"/>
      <c r="C31" s="274" t="s">
        <v>301</v>
      </c>
      <c r="D31" s="274"/>
      <c r="E31" s="277"/>
      <c r="F31" s="370">
        <f t="shared" si="32"/>
        <v>0</v>
      </c>
      <c r="G31" s="277">
        <v>0</v>
      </c>
      <c r="H31" s="579">
        <f t="shared" si="8"/>
        <v>0</v>
      </c>
      <c r="I31" s="227"/>
      <c r="J31" s="370">
        <f t="shared" si="3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2">
      <c r="A32" s="196" t="s">
        <v>148</v>
      </c>
      <c r="B32" s="458" t="str">
        <f>+LEFT($E$5,5)&amp;"."&amp;A32&amp;"."&amp;$E$3</f>
        <v>ZK106.K246.C151</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2">
      <c r="A33" s="344"/>
      <c r="B33" s="469"/>
      <c r="C33" s="340"/>
      <c r="D33" s="340"/>
      <c r="E33" s="249"/>
      <c r="F33" s="370">
        <f t="shared" si="32"/>
        <v>0</v>
      </c>
      <c r="G33" s="249">
        <v>0</v>
      </c>
      <c r="H33" s="572">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44"/>
      <c r="B34" s="469"/>
      <c r="C34" s="340"/>
      <c r="D34" s="346"/>
      <c r="E34" s="249"/>
      <c r="F34" s="370">
        <f t="shared" si="32"/>
        <v>0</v>
      </c>
      <c r="G34" s="249">
        <v>0</v>
      </c>
      <c r="H34" s="572">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2">
      <c r="A35" s="339"/>
      <c r="B35" s="468"/>
      <c r="C35" s="340"/>
      <c r="D35" s="346"/>
      <c r="E35" s="249"/>
      <c r="F35" s="370">
        <f t="shared" si="32"/>
        <v>0</v>
      </c>
      <c r="G35" s="249">
        <v>0</v>
      </c>
      <c r="H35" s="572">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2">
      <c r="A36" s="344"/>
      <c r="B36" s="469"/>
      <c r="C36" s="340"/>
      <c r="D36" s="346"/>
      <c r="E36" s="249"/>
      <c r="F36" s="370">
        <f t="shared" si="32"/>
        <v>0</v>
      </c>
      <c r="G36" s="249">
        <v>0</v>
      </c>
      <c r="H36" s="572">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2">
      <c r="A37" s="344"/>
      <c r="B37" s="469"/>
      <c r="C37" s="340"/>
      <c r="D37" s="346"/>
      <c r="E37" s="249"/>
      <c r="F37" s="370">
        <f t="shared" si="32"/>
        <v>0</v>
      </c>
      <c r="G37" s="249">
        <v>0</v>
      </c>
      <c r="H37" s="572">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2">
      <c r="A38" s="344"/>
      <c r="B38" s="468"/>
      <c r="C38" s="340"/>
      <c r="D38" s="346"/>
      <c r="E38" s="249"/>
      <c r="F38" s="370">
        <f t="shared" si="32"/>
        <v>0</v>
      </c>
      <c r="G38" s="249">
        <v>0</v>
      </c>
      <c r="H38" s="572">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2">
      <c r="A39" s="339"/>
      <c r="B39" s="468"/>
      <c r="C39" s="340"/>
      <c r="D39" s="346"/>
      <c r="E39" s="249"/>
      <c r="F39" s="370">
        <f t="shared" si="32"/>
        <v>0</v>
      </c>
      <c r="G39" s="249">
        <v>0</v>
      </c>
      <c r="H39" s="572">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2">
      <c r="A40" s="344"/>
      <c r="B40" s="469" t="str">
        <f>+B32</f>
        <v>ZK106.K246.C151</v>
      </c>
      <c r="C40" s="340"/>
      <c r="D40" s="346"/>
      <c r="E40" s="249"/>
      <c r="F40" s="370">
        <f t="shared" si="32"/>
        <v>0</v>
      </c>
      <c r="G40" s="249">
        <v>0</v>
      </c>
      <c r="H40" s="572">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25">
      <c r="A41" s="170"/>
      <c r="B41" s="460"/>
      <c r="C41" s="274" t="s">
        <v>301</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2">
      <c r="A42" s="196" t="s">
        <v>150</v>
      </c>
      <c r="B42" s="458" t="str">
        <f>+LEFT($E$5,5)&amp;"."&amp;A42&amp;"."&amp;$E$3</f>
        <v>ZK106.K247.C151</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2">
      <c r="A43" s="344"/>
      <c r="B43" s="469"/>
      <c r="C43" s="340"/>
      <c r="D43" s="340"/>
      <c r="E43" s="249"/>
      <c r="F43" s="370">
        <f t="shared" si="32"/>
        <v>0</v>
      </c>
      <c r="G43" s="249">
        <v>0</v>
      </c>
      <c r="H43" s="572">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2">
      <c r="A44" s="344"/>
      <c r="B44" s="468" t="str">
        <f>+B42</f>
        <v>ZK106.K247.C151</v>
      </c>
      <c r="C44" s="340"/>
      <c r="D44" s="346"/>
      <c r="E44" s="249"/>
      <c r="F44" s="370">
        <f t="shared" si="32"/>
        <v>0</v>
      </c>
      <c r="G44" s="249">
        <v>0</v>
      </c>
      <c r="H44" s="572">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2">
      <c r="A45" s="339"/>
      <c r="B45" s="468"/>
      <c r="C45" s="340"/>
      <c r="D45" s="346"/>
      <c r="E45" s="249"/>
      <c r="F45" s="370">
        <f t="shared" si="32"/>
        <v>0</v>
      </c>
      <c r="G45" s="249">
        <v>0</v>
      </c>
      <c r="H45" s="572">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2">
      <c r="A46" s="339"/>
      <c r="B46" s="468"/>
      <c r="C46" s="340"/>
      <c r="D46" s="346"/>
      <c r="E46" s="249"/>
      <c r="F46" s="370">
        <f t="shared" si="32"/>
        <v>0</v>
      </c>
      <c r="G46" s="249">
        <v>0</v>
      </c>
      <c r="H46" s="572">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2">
      <c r="A47" s="339"/>
      <c r="B47" s="468"/>
      <c r="C47" s="340"/>
      <c r="D47" s="346"/>
      <c r="E47" s="249"/>
      <c r="F47" s="370">
        <f t="shared" si="32"/>
        <v>0</v>
      </c>
      <c r="G47" s="249">
        <v>0</v>
      </c>
      <c r="H47" s="572">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2">
      <c r="A48" s="339"/>
      <c r="B48" s="468"/>
      <c r="C48" s="340"/>
      <c r="D48" s="346"/>
      <c r="E48" s="249"/>
      <c r="F48" s="370">
        <f t="shared" si="32"/>
        <v>0</v>
      </c>
      <c r="G48" s="249">
        <v>0</v>
      </c>
      <c r="H48" s="572">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2">
      <c r="A49" s="339"/>
      <c r="B49" s="468" t="str">
        <f>+B42</f>
        <v>ZK106.K247.C151</v>
      </c>
      <c r="C49" s="340"/>
      <c r="D49" s="346"/>
      <c r="E49" s="249"/>
      <c r="F49" s="370">
        <f t="shared" si="32"/>
        <v>0</v>
      </c>
      <c r="G49" s="249">
        <v>0</v>
      </c>
      <c r="H49" s="572">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25">
      <c r="A50" s="169"/>
      <c r="B50" s="461"/>
      <c r="C50" s="274" t="s">
        <v>301</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2">
      <c r="A51" s="196" t="s">
        <v>152</v>
      </c>
      <c r="B51" s="458" t="str">
        <f>+LEFT($E$5,5)&amp;"."&amp;A51&amp;"."&amp;$E$3</f>
        <v>ZK106.K128.C151</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2">
      <c r="A52" s="339"/>
      <c r="B52" s="468"/>
      <c r="C52" s="340"/>
      <c r="D52" s="756"/>
      <c r="E52" s="249"/>
      <c r="F52" s="370">
        <f t="shared" si="32"/>
        <v>0</v>
      </c>
      <c r="G52" s="249"/>
      <c r="H52" s="572">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2">
      <c r="A53" s="339"/>
      <c r="B53" s="468"/>
      <c r="C53" s="340"/>
      <c r="D53" s="346"/>
      <c r="E53" s="249"/>
      <c r="F53" s="370">
        <f t="shared" si="32"/>
        <v>0</v>
      </c>
      <c r="G53" s="249">
        <v>0</v>
      </c>
      <c r="H53" s="572">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2">
      <c r="A54" s="339"/>
      <c r="B54" s="468"/>
      <c r="C54" s="340"/>
      <c r="D54" s="346"/>
      <c r="E54" s="249"/>
      <c r="F54" s="370">
        <f t="shared" si="32"/>
        <v>0</v>
      </c>
      <c r="G54" s="249">
        <v>0</v>
      </c>
      <c r="H54" s="572">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2">
      <c r="A55" s="339"/>
      <c r="B55" s="468"/>
      <c r="C55" s="340"/>
      <c r="D55" s="346"/>
      <c r="E55" s="249"/>
      <c r="F55" s="370">
        <f t="shared" si="32"/>
        <v>0</v>
      </c>
      <c r="G55" s="249">
        <v>0</v>
      </c>
      <c r="H55" s="572">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2">
      <c r="A56" s="339"/>
      <c r="B56" s="468"/>
      <c r="C56" s="340"/>
      <c r="D56" s="346"/>
      <c r="E56" s="249"/>
      <c r="F56" s="370">
        <f t="shared" si="32"/>
        <v>0</v>
      </c>
      <c r="G56" s="249">
        <v>0</v>
      </c>
      <c r="H56" s="572">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2">
      <c r="A57" s="339"/>
      <c r="B57" s="468"/>
      <c r="C57" s="340"/>
      <c r="D57" s="346"/>
      <c r="E57" s="249"/>
      <c r="F57" s="370">
        <f t="shared" si="32"/>
        <v>0</v>
      </c>
      <c r="G57" s="249">
        <v>0</v>
      </c>
      <c r="H57" s="572">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2">
      <c r="A58" s="339"/>
      <c r="B58" s="468" t="str">
        <f>+B51</f>
        <v>ZK106.K128.C151</v>
      </c>
      <c r="C58" s="340"/>
      <c r="D58" s="346"/>
      <c r="E58" s="249"/>
      <c r="F58" s="370">
        <f t="shared" si="32"/>
        <v>0</v>
      </c>
      <c r="G58" s="249">
        <v>0</v>
      </c>
      <c r="H58" s="572">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25">
      <c r="A59" s="169"/>
      <c r="B59" s="461"/>
      <c r="C59" s="274" t="s">
        <v>301</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2">
      <c r="A60" s="196" t="s">
        <v>154</v>
      </c>
      <c r="B60" s="458" t="str">
        <f>+LEFT($E$5,5)&amp;"."&amp;A60&amp;"."&amp;$E$3</f>
        <v>ZK106.K248.C151</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2">
      <c r="A61" s="339"/>
      <c r="B61" s="468"/>
      <c r="C61" s="340"/>
      <c r="D61" s="340"/>
      <c r="E61" s="249"/>
      <c r="F61" s="370">
        <f t="shared" si="32"/>
        <v>0</v>
      </c>
      <c r="G61" s="249"/>
      <c r="H61" s="572">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2">
      <c r="A62" s="339"/>
      <c r="B62" s="468"/>
      <c r="C62" s="340"/>
      <c r="D62" s="346"/>
      <c r="E62" s="249"/>
      <c r="F62" s="370">
        <f t="shared" si="32"/>
        <v>0</v>
      </c>
      <c r="G62" s="249"/>
      <c r="H62" s="572">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2">
      <c r="A63" s="339"/>
      <c r="B63" s="468"/>
      <c r="C63" s="340"/>
      <c r="D63" s="346"/>
      <c r="E63" s="249"/>
      <c r="F63" s="370">
        <f t="shared" si="32"/>
        <v>0</v>
      </c>
      <c r="G63" s="249">
        <v>0</v>
      </c>
      <c r="H63" s="572">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2">
      <c r="A64" s="339"/>
      <c r="B64" s="468"/>
      <c r="C64" s="340"/>
      <c r="D64" s="346"/>
      <c r="E64" s="249"/>
      <c r="F64" s="370">
        <f t="shared" si="32"/>
        <v>0</v>
      </c>
      <c r="G64" s="249">
        <v>0</v>
      </c>
      <c r="H64" s="572">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2">
      <c r="A65" s="339"/>
      <c r="B65" s="468"/>
      <c r="C65" s="340"/>
      <c r="D65" s="346"/>
      <c r="E65" s="249"/>
      <c r="F65" s="370">
        <f t="shared" si="32"/>
        <v>0</v>
      </c>
      <c r="G65" s="249">
        <v>0</v>
      </c>
      <c r="H65" s="572">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2">
      <c r="A66" s="339"/>
      <c r="B66" s="468"/>
      <c r="C66" s="340"/>
      <c r="D66" s="346"/>
      <c r="E66" s="249"/>
      <c r="F66" s="370">
        <f t="shared" si="32"/>
        <v>0</v>
      </c>
      <c r="G66" s="249">
        <v>0</v>
      </c>
      <c r="H66" s="572">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2">
      <c r="A67" s="339"/>
      <c r="B67" s="468" t="str">
        <f>+B60</f>
        <v>ZK106.K248.C151</v>
      </c>
      <c r="C67" s="340"/>
      <c r="D67" s="346"/>
      <c r="E67" s="249"/>
      <c r="F67" s="370">
        <f t="shared" si="32"/>
        <v>0</v>
      </c>
      <c r="G67" s="249">
        <v>0</v>
      </c>
      <c r="H67" s="572">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25">
      <c r="A68" s="169"/>
      <c r="B68" s="461"/>
      <c r="C68" s="274" t="s">
        <v>301</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2">
      <c r="A69" s="196" t="s">
        <v>156</v>
      </c>
      <c r="B69" s="458" t="str">
        <f>+LEFT($E$5,5)&amp;"."&amp;A69&amp;"."&amp;$E$3</f>
        <v>ZK106.K249.C151</v>
      </c>
      <c r="C69" s="343" t="s">
        <v>301</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2">
      <c r="A70" s="337"/>
      <c r="B70" s="467"/>
      <c r="C70" s="340"/>
      <c r="D70" s="340"/>
      <c r="E70" s="249"/>
      <c r="F70" s="370">
        <f t="shared" si="32"/>
        <v>0</v>
      </c>
      <c r="G70" s="249">
        <v>0</v>
      </c>
      <c r="H70" s="572">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2">
      <c r="A71" s="337"/>
      <c r="B71" s="467"/>
      <c r="C71" s="340"/>
      <c r="D71" s="346"/>
      <c r="E71" s="249"/>
      <c r="F71" s="370">
        <f t="shared" si="32"/>
        <v>0</v>
      </c>
      <c r="G71" s="249">
        <v>0</v>
      </c>
      <c r="H71" s="572">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2">
      <c r="A72" s="337"/>
      <c r="B72" s="467"/>
      <c r="C72" s="340"/>
      <c r="D72" s="346"/>
      <c r="E72" s="249"/>
      <c r="F72" s="370">
        <f t="shared" si="32"/>
        <v>0</v>
      </c>
      <c r="G72" s="249">
        <v>0</v>
      </c>
      <c r="H72" s="572">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2">
      <c r="A73" s="337"/>
      <c r="B73" s="467"/>
      <c r="C73" s="340"/>
      <c r="D73" s="346"/>
      <c r="E73" s="249"/>
      <c r="F73" s="370">
        <f t="shared" si="32"/>
        <v>0</v>
      </c>
      <c r="G73" s="249">
        <v>0</v>
      </c>
      <c r="H73" s="572">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2">
      <c r="A74" s="337"/>
      <c r="B74" s="467"/>
      <c r="C74" s="340"/>
      <c r="D74" s="346"/>
      <c r="E74" s="249"/>
      <c r="F74" s="370">
        <f t="shared" si="32"/>
        <v>0</v>
      </c>
      <c r="G74" s="249">
        <v>0</v>
      </c>
      <c r="H74" s="572">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2">
      <c r="A75" s="337"/>
      <c r="B75" s="467" t="str">
        <f>+B69</f>
        <v>ZK106.K249.C151</v>
      </c>
      <c r="C75" s="340"/>
      <c r="D75" s="346"/>
      <c r="E75" s="249"/>
      <c r="F75" s="370">
        <f t="shared" si="32"/>
        <v>0</v>
      </c>
      <c r="G75" s="249">
        <v>0</v>
      </c>
      <c r="H75" s="572">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2">
      <c r="A76" s="339"/>
      <c r="B76" s="468" t="str">
        <f>+B69</f>
        <v>ZK106.K249.C151</v>
      </c>
      <c r="C76" s="340"/>
      <c r="D76" s="346"/>
      <c r="E76" s="249"/>
      <c r="F76" s="370">
        <f t="shared" si="32"/>
        <v>0</v>
      </c>
      <c r="G76" s="249">
        <v>0</v>
      </c>
      <c r="H76" s="572">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25">
      <c r="A77" s="169"/>
      <c r="B77" s="461"/>
      <c r="C77" s="274" t="s">
        <v>301</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2">
      <c r="A78" s="196" t="s">
        <v>157</v>
      </c>
      <c r="B78" s="458" t="str">
        <f>+LEFT($E$5,5)&amp;"."&amp;A78&amp;"."&amp;$E$3</f>
        <v>ZK106.K250.C151</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2">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2">
      <c r="A80" s="337"/>
      <c r="B80" s="467"/>
      <c r="C80" s="340"/>
      <c r="D80" s="346"/>
      <c r="E80" s="249"/>
      <c r="F80" s="370">
        <f t="shared" si="185"/>
        <v>0</v>
      </c>
      <c r="G80" s="249">
        <v>0</v>
      </c>
      <c r="H80" s="572">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2">
      <c r="A81" s="337"/>
      <c r="B81" s="467"/>
      <c r="C81" s="340"/>
      <c r="D81" s="346"/>
      <c r="E81" s="249"/>
      <c r="F81" s="370">
        <f t="shared" si="185"/>
        <v>0</v>
      </c>
      <c r="G81" s="249">
        <v>0</v>
      </c>
      <c r="H81" s="572">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2">
      <c r="A82" s="337"/>
      <c r="B82" s="467"/>
      <c r="C82" s="340"/>
      <c r="D82" s="346"/>
      <c r="E82" s="249"/>
      <c r="F82" s="370">
        <f t="shared" si="185"/>
        <v>0</v>
      </c>
      <c r="G82" s="249">
        <v>0</v>
      </c>
      <c r="H82" s="572">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2">
      <c r="A83" s="337"/>
      <c r="B83" s="467"/>
      <c r="C83" s="340"/>
      <c r="D83" s="346"/>
      <c r="E83" s="249"/>
      <c r="F83" s="370">
        <f t="shared" si="185"/>
        <v>0</v>
      </c>
      <c r="G83" s="249">
        <v>0</v>
      </c>
      <c r="H83" s="572">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2">
      <c r="A84" s="337"/>
      <c r="B84" s="467"/>
      <c r="C84" s="340"/>
      <c r="D84" s="346"/>
      <c r="E84" s="249"/>
      <c r="F84" s="370">
        <f t="shared" si="185"/>
        <v>0</v>
      </c>
      <c r="G84" s="249">
        <v>0</v>
      </c>
      <c r="H84" s="572">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2">
      <c r="A85" s="337"/>
      <c r="B85" s="467" t="str">
        <f>+B78</f>
        <v>ZK106.K250.C151</v>
      </c>
      <c r="C85" s="340"/>
      <c r="D85" s="346"/>
      <c r="E85" s="249"/>
      <c r="F85" s="370">
        <f t="shared" si="185"/>
        <v>0</v>
      </c>
      <c r="G85" s="249">
        <v>0</v>
      </c>
      <c r="H85" s="572">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25">
      <c r="A86" s="169"/>
      <c r="B86" s="461"/>
      <c r="C86" s="274" t="s">
        <v>301</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2">
      <c r="A87" s="196" t="s">
        <v>159</v>
      </c>
      <c r="B87" s="458" t="str">
        <f>+LEFT($E$5,5)&amp;"."&amp;A87&amp;"."&amp;$E$3</f>
        <v>ZK106.K251.C151</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2">
      <c r="A88" s="337"/>
      <c r="B88" s="467"/>
      <c r="C88" s="340"/>
      <c r="D88" s="340"/>
      <c r="E88" s="249"/>
      <c r="F88" s="370">
        <f t="shared" si="185"/>
        <v>0</v>
      </c>
      <c r="G88" s="249">
        <v>0</v>
      </c>
      <c r="H88" s="572">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2">
      <c r="A89" s="337"/>
      <c r="B89" s="467"/>
      <c r="C89" s="340"/>
      <c r="D89" s="346"/>
      <c r="E89" s="249"/>
      <c r="F89" s="370">
        <f t="shared" si="185"/>
        <v>0</v>
      </c>
      <c r="G89" s="249">
        <v>0</v>
      </c>
      <c r="H89" s="572">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2">
      <c r="A90" s="337"/>
      <c r="B90" s="467"/>
      <c r="C90" s="340"/>
      <c r="D90" s="346"/>
      <c r="E90" s="249"/>
      <c r="F90" s="370">
        <f t="shared" si="185"/>
        <v>0</v>
      </c>
      <c r="G90" s="249">
        <v>0</v>
      </c>
      <c r="H90" s="572">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2">
      <c r="A91" s="337"/>
      <c r="B91" s="467"/>
      <c r="C91" s="340"/>
      <c r="D91" s="346"/>
      <c r="E91" s="249"/>
      <c r="F91" s="370">
        <f t="shared" si="185"/>
        <v>0</v>
      </c>
      <c r="G91" s="249">
        <v>0</v>
      </c>
      <c r="H91" s="572">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2">
      <c r="A92" s="337"/>
      <c r="B92" s="467"/>
      <c r="C92" s="340"/>
      <c r="D92" s="346"/>
      <c r="E92" s="249"/>
      <c r="F92" s="370">
        <f t="shared" si="185"/>
        <v>0</v>
      </c>
      <c r="G92" s="249">
        <v>0</v>
      </c>
      <c r="H92" s="572">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2">
      <c r="A93" s="339"/>
      <c r="B93" s="468"/>
      <c r="C93" s="340"/>
      <c r="D93" s="346"/>
      <c r="E93" s="249"/>
      <c r="F93" s="370">
        <f t="shared" si="185"/>
        <v>0</v>
      </c>
      <c r="G93" s="249">
        <v>0</v>
      </c>
      <c r="H93" s="572">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2">
      <c r="A94" s="339"/>
      <c r="B94" s="468" t="str">
        <f>+B87</f>
        <v>ZK106.K251.C151</v>
      </c>
      <c r="C94" s="340"/>
      <c r="D94" s="346"/>
      <c r="E94" s="249"/>
      <c r="F94" s="370">
        <f t="shared" si="185"/>
        <v>0</v>
      </c>
      <c r="G94" s="249">
        <v>0</v>
      </c>
      <c r="H94" s="572">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25">
      <c r="A95" s="169"/>
      <c r="B95" s="461"/>
      <c r="C95" s="274" t="s">
        <v>301</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2">
      <c r="A96" s="349" t="s">
        <v>161</v>
      </c>
      <c r="B96" s="458" t="str">
        <f>+LEFT($E$5,5)&amp;"."&amp;A96&amp;"."&amp;$E$3</f>
        <v>ZK106.K252.C151</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2">
      <c r="A97" s="350"/>
      <c r="B97" s="491"/>
      <c r="C97" s="340"/>
      <c r="D97" s="340"/>
      <c r="E97" s="249"/>
      <c r="F97" s="370">
        <f t="shared" si="185"/>
        <v>0</v>
      </c>
      <c r="G97" s="249">
        <v>0</v>
      </c>
      <c r="H97" s="572">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2">
      <c r="A98" s="350"/>
      <c r="B98" s="491"/>
      <c r="C98" s="340"/>
      <c r="D98" s="346"/>
      <c r="E98" s="249"/>
      <c r="F98" s="370">
        <f t="shared" si="185"/>
        <v>0</v>
      </c>
      <c r="G98" s="249">
        <v>0</v>
      </c>
      <c r="H98" s="572">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2">
      <c r="A99" s="350"/>
      <c r="B99" s="491"/>
      <c r="C99" s="340"/>
      <c r="D99" s="346"/>
      <c r="E99" s="249"/>
      <c r="F99" s="370">
        <f t="shared" si="185"/>
        <v>0</v>
      </c>
      <c r="G99" s="249">
        <v>0</v>
      </c>
      <c r="H99" s="572">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2">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2">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2">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2">
      <c r="A103" s="350"/>
      <c r="B103" s="491" t="str">
        <f>+B96</f>
        <v>ZK106.K252.C151</v>
      </c>
      <c r="C103" s="340"/>
      <c r="D103" s="346"/>
      <c r="E103" s="249"/>
      <c r="F103" s="370">
        <f t="shared" si="185"/>
        <v>0</v>
      </c>
      <c r="G103" s="249">
        <v>0</v>
      </c>
      <c r="H103" s="572">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25">
      <c r="A104" s="169"/>
      <c r="B104" s="461"/>
      <c r="C104" s="274" t="s">
        <v>301</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2">
      <c r="A105" s="348" t="s">
        <v>163</v>
      </c>
      <c r="B105" s="458" t="str">
        <f>+LEFT($E$5,5)&amp;"."&amp;A105&amp;"."&amp;$E$3</f>
        <v>ZK106.K253.C151</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2">
      <c r="A106" s="150"/>
      <c r="B106" s="459" t="str">
        <f>+B105</f>
        <v>ZK106.K253.C151</v>
      </c>
      <c r="C106" s="273"/>
      <c r="D106" s="273"/>
      <c r="E106" s="249"/>
      <c r="F106" s="370">
        <f t="shared" si="185"/>
        <v>0</v>
      </c>
      <c r="G106" s="249">
        <v>0</v>
      </c>
      <c r="H106" s="572">
        <f t="shared" si="162"/>
        <v>0</v>
      </c>
      <c r="I106" s="231"/>
      <c r="J106" s="370">
        <f t="shared" si="186"/>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25">
      <c r="A107" s="169"/>
      <c r="B107" s="461"/>
      <c r="C107" s="274" t="s">
        <v>301</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2">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2">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25">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2">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2">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25">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5.75" thickBot="1" x14ac:dyDescent="0.3">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25">
      <c r="A116" s="8"/>
      <c r="B116" s="8"/>
      <c r="C116" s="8"/>
      <c r="D116" s="8"/>
      <c r="E116" s="870"/>
      <c r="F116" s="870"/>
      <c r="G116" s="870"/>
      <c r="H116" s="870"/>
      <c r="I116" s="871"/>
      <c r="J116" s="872"/>
      <c r="K116" s="872"/>
      <c r="L116" s="872"/>
      <c r="M116" s="873"/>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9.140625" style="489" bestFit="1" customWidth="1" collapsed="1"/>
    <col min="28" max="28" width="5.140625" style="489" customWidth="1"/>
    <col min="29" max="29" width="5.42578125" style="489" customWidth="1"/>
    <col min="30" max="30" width="9.140625" style="489" bestFit="1" customWidth="1" collapsed="1"/>
    <col min="31" max="31" width="5.42578125" style="489" hidden="1" customWidth="1"/>
    <col min="32" max="32" width="5.85546875" style="489" hidden="1" customWidth="1"/>
    <col min="33" max="33" width="9" style="489" bestFit="1" customWidth="1" collapsed="1"/>
    <col min="34" max="34" width="4.85546875" style="489" hidden="1" customWidth="1"/>
    <col min="35" max="35" width="5.5703125" style="489" hidden="1" customWidth="1"/>
    <col min="36" max="36" width="8.5703125" style="489" bestFit="1" customWidth="1" collapsed="1"/>
    <col min="37" max="37" width="5.28515625" style="489" hidden="1" customWidth="1"/>
    <col min="38" max="38" width="5.5703125" style="489" hidden="1" customWidth="1"/>
    <col min="39" max="39" width="9.140625" style="489" bestFit="1" customWidth="1" collapsed="1"/>
    <col min="40" max="40" width="5.140625" style="489" hidden="1" customWidth="1"/>
    <col min="41" max="41" width="5.42578125" style="489" hidden="1" customWidth="1"/>
    <col min="42" max="42" width="9.140625" style="489" bestFit="1" customWidth="1" collapsed="1"/>
    <col min="43" max="43" width="5.42578125" style="489" hidden="1" customWidth="1"/>
    <col min="44" max="44" width="5.85546875" style="489" hidden="1" customWidth="1"/>
    <col min="45" max="45" width="9" style="489" bestFit="1" customWidth="1" collapsed="1"/>
    <col min="46" max="46" width="4.85546875" style="489" hidden="1" customWidth="1"/>
    <col min="47" max="47" width="5.5703125" style="489" hidden="1" customWidth="1"/>
    <col min="48" max="48" width="8.5703125" style="489"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IF(G93&gt;E93,"Budget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IF(AY93&lt;0,"Actual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+SUMMARY!A17</f>
        <v>ZK107 - Venue &amp; Logistics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2">
      <c r="A8" s="349" t="s">
        <v>165</v>
      </c>
      <c r="B8" s="458" t="str">
        <f>+LEFT($E$5,5)&amp;"."&amp;A8&amp;"."&amp;$E$3</f>
        <v>ZK107.K136.C151</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2">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25">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25">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50"/>
      <c r="B24" s="459" t="str">
        <f>+B8</f>
        <v>ZK107.K136.C151</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3">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2">
      <c r="A26" s="348" t="s">
        <v>167</v>
      </c>
      <c r="B26" s="458" t="str">
        <f>+LEFT($E$5,5)&amp;"."&amp;A26&amp;"."&amp;$E$3</f>
        <v>ZK107.K257.C151</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2">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2">
      <c r="A28" s="345"/>
      <c r="B28" s="470" t="str">
        <f>+B26</f>
        <v>ZK107.K257.C151</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2">
      <c r="A30" s="196" t="s">
        <v>169</v>
      </c>
      <c r="B30" s="458" t="str">
        <f>+LEFT($E$5,5)&amp;"."&amp;A30&amp;"."&amp;$E$3</f>
        <v>ZK107.K258.C151</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2">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2">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2">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2">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2">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2">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2">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2">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2">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2">
      <c r="A40" s="345"/>
      <c r="B40" s="470" t="str">
        <f>+B30</f>
        <v>ZK107.K258.C151</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25">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2">
      <c r="A42" s="196" t="s">
        <v>171</v>
      </c>
      <c r="B42" s="458" t="str">
        <f>+LEFT($E$5,5)&amp;"."&amp;A42&amp;"."&amp;$E$3</f>
        <v>ZK107.K259.C151</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2">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2">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2">
      <c r="A45" s="344"/>
      <c r="B45" s="469" t="str">
        <f>+B42</f>
        <v>ZK107.K259.C151</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25">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2">
      <c r="A47" s="196" t="s">
        <v>173</v>
      </c>
      <c r="B47" s="458" t="str">
        <f>+LEFT($E$5,5)&amp;"."&amp;A47&amp;"."&amp;$E$3</f>
        <v>ZK107.K260.C151</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2">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2">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2">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2">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2">
      <c r="A52" s="344"/>
      <c r="B52" s="469" t="str">
        <f>+B47</f>
        <v>ZK107.K260.C151</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25">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2">
      <c r="A54" s="349" t="s">
        <v>175</v>
      </c>
      <c r="B54" s="599" t="str">
        <f>+LEFT($E$5,5)&amp;"."&amp;A54&amp;"."&amp;$E$3</f>
        <v>ZK107.K261.C151</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2">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2">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2">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2">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2">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2">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2">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2">
      <c r="A62" s="150"/>
      <c r="B62" s="459" t="str">
        <f>+B54</f>
        <v>ZK107.K261.C151</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25">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2">
      <c r="A64" s="196" t="s">
        <v>178</v>
      </c>
      <c r="B64" s="458" t="str">
        <f>+LEFT($E$5,5)&amp;"."&amp;A64&amp;"."&amp;$E$3</f>
        <v>ZK107.K145.C151</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2">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2">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2">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2">
      <c r="A68" s="339"/>
      <c r="B68" s="468" t="str">
        <f>+B64</f>
        <v>ZK107.K145.C151</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25">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2">
      <c r="A70" s="196" t="s">
        <v>180</v>
      </c>
      <c r="B70" s="458" t="str">
        <f>+LEFT($E$5,5)&amp;"."&amp;A70&amp;"."&amp;$E$3</f>
        <v>ZK107.K137.C151</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2">
      <c r="A71" s="337"/>
      <c r="B71" s="467" t="str">
        <f>+B70</f>
        <v>ZK107.K137.C151</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25">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2">
      <c r="A73" s="196" t="s">
        <v>182</v>
      </c>
      <c r="B73" s="458" t="str">
        <f>+LEFT($E$5,5)&amp;"."&amp;A73&amp;"."&amp;$E$3</f>
        <v>ZK107.K265.C151</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2">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2">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2">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2">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2">
      <c r="A78" s="337"/>
      <c r="B78" s="467" t="str">
        <f>+B73</f>
        <v>ZK107.K265.C151</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25">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2">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2">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25">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2">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2">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25">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2">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2">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25">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2">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2">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25">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5.75" thickBot="1" x14ac:dyDescent="0.3">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25">
      <c r="A94" s="447"/>
      <c r="B94" s="447"/>
      <c r="C94" s="447"/>
      <c r="D94" s="447"/>
      <c r="E94" s="852"/>
      <c r="F94" s="852"/>
      <c r="G94" s="852"/>
      <c r="H94" s="852"/>
      <c r="I94" s="853"/>
      <c r="J94" s="854"/>
      <c r="K94" s="854"/>
      <c r="L94" s="854"/>
      <c r="M94" s="855"/>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25">
      <c r="A95" s="447"/>
      <c r="B95" s="447"/>
      <c r="C95" s="447"/>
      <c r="D95" s="447"/>
    </row>
    <row r="96" spans="1:51" ht="15.75" hidden="1" thickBot="1" x14ac:dyDescent="0.3">
      <c r="O96" s="522">
        <f>+IFERROR(VLOOKUP(B95,Sheet1!B:D,3,FALSE)+VLOOKUP(B95,Sheet1!B:E,4,FALSE),0)</f>
        <v>0</v>
      </c>
    </row>
    <row r="97" spans="3:50" ht="15.75" hidden="1" thickBot="1" x14ac:dyDescent="0.3">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5.75" hidden="1" thickBot="1" x14ac:dyDescent="0.3">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25">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Women of Troy</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C151</v>
      </c>
      <c r="F3" s="212"/>
      <c r="G3" s="212"/>
      <c r="H3" s="874" t="str">
        <f>IF(G64&gt;E64,"Budget Revisions add cost.",":)")</f>
        <v>:)</v>
      </c>
      <c r="I3" s="874"/>
      <c r="J3" s="874"/>
      <c r="K3" s="874"/>
      <c r="L3" s="874"/>
      <c r="M3" s="875"/>
      <c r="N3" s="223"/>
      <c r="O3" s="223"/>
      <c r="P3" s="882"/>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row>
    <row r="4" spans="1:52" x14ac:dyDescent="0.25">
      <c r="A4" s="8"/>
      <c r="B4" s="8"/>
      <c r="C4" s="9"/>
      <c r="D4" s="9"/>
      <c r="E4" s="147"/>
      <c r="F4" s="212"/>
      <c r="G4" s="212"/>
      <c r="H4" s="874" t="str">
        <f>IF(AY64&lt;0,"Actual plus expected cost is more than forecast",":)")</f>
        <v>:)</v>
      </c>
      <c r="I4" s="874"/>
      <c r="J4" s="874"/>
      <c r="K4" s="874"/>
      <c r="L4" s="874"/>
      <c r="M4" s="875"/>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4" t="s">
        <v>9</v>
      </c>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row>
    <row r="6" spans="1:52" x14ac:dyDescent="0.25">
      <c r="A6" s="8"/>
      <c r="B6" s="8"/>
      <c r="C6" s="8"/>
      <c r="D6" s="8"/>
      <c r="E6" s="876" t="s">
        <v>21</v>
      </c>
      <c r="F6" s="877"/>
      <c r="G6" s="877"/>
      <c r="H6" s="878"/>
      <c r="I6" s="879" t="s">
        <v>22</v>
      </c>
      <c r="J6" s="880"/>
      <c r="K6" s="880"/>
      <c r="L6" s="880"/>
      <c r="M6" s="881"/>
      <c r="N6" s="223"/>
      <c r="O6" s="223"/>
      <c r="P6" s="886" t="s">
        <v>56</v>
      </c>
      <c r="Q6" s="887"/>
      <c r="R6" s="887"/>
      <c r="S6" s="887"/>
      <c r="T6" s="887"/>
      <c r="U6" s="887"/>
      <c r="V6" s="887"/>
      <c r="W6" s="887"/>
      <c r="X6" s="887"/>
      <c r="Y6" s="887"/>
      <c r="Z6" s="887"/>
      <c r="AA6" s="887"/>
      <c r="AB6" s="887"/>
      <c r="AC6" s="887"/>
      <c r="AD6" s="887"/>
      <c r="AE6" s="887" t="s">
        <v>57</v>
      </c>
      <c r="AF6" s="887"/>
      <c r="AG6" s="887"/>
      <c r="AH6" s="887"/>
      <c r="AI6" s="887"/>
      <c r="AJ6" s="887"/>
      <c r="AK6" s="887"/>
      <c r="AL6" s="887"/>
      <c r="AM6" s="887"/>
      <c r="AN6" s="887"/>
      <c r="AO6" s="887"/>
      <c r="AP6" s="887"/>
      <c r="AQ6" s="887" t="s">
        <v>266</v>
      </c>
      <c r="AR6" s="887"/>
      <c r="AS6" s="887"/>
      <c r="AT6" s="887"/>
      <c r="AU6" s="887"/>
      <c r="AV6" s="887"/>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184</v>
      </c>
      <c r="B8" s="458" t="str">
        <f>+LEFT($E$5,5)&amp;"."&amp;A8&amp;"."&amp;$E$3</f>
        <v>ZK108.K162.C151</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2">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2">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ZK108.K162.C151</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186</v>
      </c>
      <c r="B23" s="458" t="str">
        <f>+LEFT($E$5,5)&amp;"."&amp;A23&amp;"."&amp;$E$3</f>
        <v>ZK108.K266.C151</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2">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25">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2">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t="str">
        <f>+B23</f>
        <v>ZK108.K266.C151</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2">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2">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25">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2">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2">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25">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2">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2">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25">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2">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2">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25">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2">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2">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2">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2">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2">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2">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2">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2">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2">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2">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2">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2">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25">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2">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2">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25">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5.75" thickBot="1" x14ac:dyDescent="0.3">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25">
      <c r="A65" s="8"/>
      <c r="B65" s="8"/>
      <c r="C65" s="8"/>
      <c r="D65" s="8"/>
      <c r="E65" s="870"/>
      <c r="F65" s="870"/>
      <c r="G65" s="870"/>
      <c r="H65" s="870"/>
      <c r="I65" s="871"/>
      <c r="J65" s="872"/>
      <c r="K65" s="872"/>
      <c r="L65" s="872"/>
      <c r="M65" s="873"/>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+SUMMARY!A19</f>
        <v>ZK109 - Programme Marketing, Digital &amp; Comms</v>
      </c>
      <c r="F5" s="526"/>
      <c r="G5" s="527"/>
      <c r="H5" s="527"/>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188</v>
      </c>
      <c r="B8" s="458" t="str">
        <f>+LEFT($E$5,5)&amp;"."&amp;A8&amp;"."&amp;$E$3</f>
        <v>ZK109.K270.C151</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2">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2">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2">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2">
      <c r="A18" s="150"/>
      <c r="B18" s="459" t="str">
        <f>+B8</f>
        <v>ZK109.K270.C151</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3">
      <c r="A19" s="170"/>
      <c r="B19" s="460"/>
      <c r="C19" s="280" t="s">
        <v>301</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96" t="s">
        <v>190</v>
      </c>
      <c r="B20" s="458" t="str">
        <f>+LEFT($E$5,5)&amp;"."&amp;A20&amp;"."&amp;$E$3</f>
        <v>ZK109.K271.C151</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2">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2">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2">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2">
      <c r="A25" s="339"/>
      <c r="B25" s="468" t="str">
        <f>+B20</f>
        <v>ZK109.K271.C151</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25">
      <c r="A26" s="170"/>
      <c r="B26" s="460"/>
      <c r="C26" s="274" t="s">
        <v>301</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2">
      <c r="A27" s="196" t="s">
        <v>192</v>
      </c>
      <c r="B27" s="458" t="str">
        <f>+LEFT($E$5,5)&amp;"."&amp;A27&amp;"."&amp;$E$3</f>
        <v>ZK109.K138.C151</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2">
      <c r="A28" s="339"/>
      <c r="B28" s="468"/>
      <c r="C28" s="340"/>
      <c r="D28" s="756"/>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2">
      <c r="A29" s="344"/>
      <c r="B29" s="469"/>
      <c r="C29" s="340"/>
      <c r="D29" s="756"/>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c r="C30" s="340"/>
      <c r="D30" s="756"/>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c r="C31" s="340"/>
      <c r="D31" s="756"/>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2">
      <c r="A32" s="344"/>
      <c r="B32" s="469" t="str">
        <f>+B27</f>
        <v>ZK109.K138.C151</v>
      </c>
      <c r="C32" s="340"/>
      <c r="D32" s="756"/>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25">
      <c r="A33" s="170"/>
      <c r="B33" s="460"/>
      <c r="C33" s="274" t="s">
        <v>301</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2">
      <c r="A34" s="196" t="s">
        <v>194</v>
      </c>
      <c r="B34" s="458" t="str">
        <f>+LEFT($E$5,5)&amp;"."&amp;A34&amp;"."&amp;$E$3</f>
        <v>ZK109.K158.C151</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2">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2">
      <c r="A36" s="344"/>
      <c r="B36" s="491" t="str">
        <f>+B34</f>
        <v>ZK109.K158.C151</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195</v>
      </c>
      <c r="B38" s="458" t="str">
        <f>+LEFT($E$5,5)&amp;"."&amp;A38&amp;"."&amp;$E$3</f>
        <v>ZK109.K159.C151</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2">
      <c r="A39" s="150"/>
      <c r="B39" s="459" t="str">
        <f>+B38</f>
        <v>ZK109.K159.C151</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25">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2">
      <c r="A41" s="196" t="s">
        <v>198</v>
      </c>
      <c r="B41" s="458" t="str">
        <f>+LEFT($E$5,5)&amp;"."&amp;A41&amp;"."&amp;$E$3</f>
        <v>ZK109.K272.C151</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2">
      <c r="A42" s="151"/>
      <c r="B42" s="463" t="str">
        <f>+B41</f>
        <v>ZK109.K272.C151</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25">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200</v>
      </c>
      <c r="B44" s="458" t="str">
        <f>+LEFT($E$5,5)&amp;"."&amp;A44&amp;"."&amp;$E$3</f>
        <v>ZK109.K273.C151</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2">
      <c r="A45" s="151"/>
      <c r="B45" s="463" t="str">
        <f>+B44</f>
        <v>ZK109.K273.C151</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25">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2">
      <c r="A47" s="196" t="s">
        <v>202</v>
      </c>
      <c r="B47" s="458" t="str">
        <f>+LEFT($E$5,5)&amp;"."&amp;A47&amp;"."&amp;$E$3</f>
        <v>ZK109.K274.C151</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2">
      <c r="A48" s="151"/>
      <c r="B48" s="463" t="str">
        <f>+B47</f>
        <v>ZK109.K274.C151</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25">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25">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2">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2">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25">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2">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2">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25">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3">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25">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35">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 t="shared" ref="N76" si="286">SUM(N71:N75)</f>
        <v>0</v>
      </c>
      <c r="O76" s="490">
        <f>+IFERROR(VLOOKUP(B75,Sheet1!B:D,3,FALSE)+VLOOKUP(B75,Sheet1!B:E,4,FALSE),0)</f>
        <v>0</v>
      </c>
    </row>
    <row r="77" spans="1:51" hidden="1" x14ac:dyDescent="0.25"/>
    <row r="78" spans="1:51" hidden="1" x14ac:dyDescent="0.25">
      <c r="O78" s="522">
        <f>+IFERROR(VLOOKUP(B77,Sheet1!B:D,3,FALSE)+VLOOKUP(B77,Sheet1!B:E,4,FALSE),0)</f>
        <v>0</v>
      </c>
    </row>
    <row r="79" spans="1:51" hidden="1" x14ac:dyDescent="0.25">
      <c r="O79" s="522">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2">
        <f>+IFERROR(VLOOKUP(B83,Sheet1!B:D,3,FALSE)+VLOOKUP(B83,Sheet1!B:E,4,FALSE),0)</f>
        <v>0</v>
      </c>
    </row>
    <row r="85" spans="15:15" hidden="1" x14ac:dyDescent="0.25"/>
    <row r="86" spans="15:15" hidden="1" x14ac:dyDescent="0.25"/>
    <row r="87" spans="15:15" hidden="1" x14ac:dyDescent="0.25">
      <c r="O87" s="522">
        <f>+IFERROR(VLOOKUP(B86,Sheet1!B:D,3,FALSE)+VLOOKUP(B86,Sheet1!B:E,4,FALSE),0)</f>
        <v>0</v>
      </c>
    </row>
    <row r="88" spans="15:15" hidden="1" x14ac:dyDescent="0.25"/>
    <row r="89" spans="15:15" hidden="1" x14ac:dyDescent="0.25"/>
    <row r="90" spans="15:15" hidden="1" x14ac:dyDescent="0.25">
      <c r="O90" s="522">
        <f>+IFERROR(VLOOKUP(B89,Sheet1!B:D,3,FALSE)+VLOOKUP(B89,Sheet1!B:E,4,FALSE),0)</f>
        <v>0</v>
      </c>
    </row>
    <row r="91" spans="15:15" hidden="1" x14ac:dyDescent="0.25"/>
    <row r="92" spans="15:15" hidden="1" x14ac:dyDescent="0.25"/>
    <row r="93" spans="15:15" hidden="1" x14ac:dyDescent="0.25">
      <c r="O93" s="522">
        <f>+IFERROR(VLOOKUP(B92,Sheet1!B:D,3,FALSE)+VLOOKUP(B92,Sheet1!B:E,4,FALSE),0)</f>
        <v>0</v>
      </c>
    </row>
    <row r="94" spans="15:15" hidden="1" x14ac:dyDescent="0.25"/>
    <row r="95" spans="15:15" hidden="1" x14ac:dyDescent="0.25"/>
    <row r="96" spans="15:15" hidden="1" x14ac:dyDescent="0.25">
      <c r="O96" s="522">
        <f>+IFERROR(VLOOKUP(B95,Sheet1!B:D,3,FALSE)+VLOOKUP(B95,Sheet1!B:E,4,FALSE),0)</f>
        <v>0</v>
      </c>
    </row>
    <row r="97" spans="15:15" hidden="1" x14ac:dyDescent="0.25"/>
    <row r="98" spans="15:15" hidden="1" x14ac:dyDescent="0.25"/>
    <row r="99" spans="15:15" hidden="1" x14ac:dyDescent="0.25">
      <c r="O99" s="5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IF(G69&gt;E69,"Budget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+SUMMARY!A20</f>
        <v>ZK110 - Programme Education &amp; Community Engagement</v>
      </c>
      <c r="F5" s="526"/>
      <c r="G5" s="527"/>
      <c r="H5" s="527"/>
      <c r="I5" s="527"/>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204</v>
      </c>
      <c r="B8" s="458" t="str">
        <f>+LEFT($E$5,5)&amp;"."&amp;A8&amp;"."&amp;$E$3</f>
        <v>ZK110.K278.C151</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2">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2">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2">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2">
      <c r="A19" s="150"/>
      <c r="B19" s="459" t="str">
        <f>+B8</f>
        <v>ZK110.K278.C151</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3">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2">
      <c r="A21" s="196" t="s">
        <v>206</v>
      </c>
      <c r="B21" s="458" t="str">
        <f>+LEFT($E$5,5)&amp;"."&amp;A21&amp;"."&amp;$E$3</f>
        <v>ZK110.K279.C151</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2">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2">
      <c r="A24" s="339"/>
      <c r="B24" s="468" t="str">
        <f>+B21</f>
        <v>ZK110.K279.C151</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25">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2">
      <c r="A26" s="196" t="s">
        <v>208</v>
      </c>
      <c r="B26" s="458" t="str">
        <f>+LEFT($E$5,5)&amp;"."&amp;A26&amp;"."&amp;$E$3</f>
        <v>ZK110.K280.C151</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2">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2">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2">
      <c r="A30" s="345"/>
      <c r="B30" s="470" t="str">
        <f>+B26</f>
        <v>ZK110.K280.C151</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25">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2">
      <c r="A32" s="196" t="s">
        <v>210</v>
      </c>
      <c r="B32" s="458" t="str">
        <f>+LEFT($E$5,5)&amp;"."&amp;A32&amp;"."&amp;$E$3</f>
        <v>ZK110.K281.C151</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2">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2">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2">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2">
      <c r="A37" s="355"/>
      <c r="B37" s="492" t="str">
        <f>+B32</f>
        <v>ZK110.K281.C151</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25">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2">
      <c r="A39" s="196" t="s">
        <v>212</v>
      </c>
      <c r="B39" s="458" t="str">
        <f>+LEFT($E$5,5)&amp;"."&amp;A39&amp;"."&amp;$E$3</f>
        <v>ZK110.K282.C151</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2">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2">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2">
      <c r="A42" s="344"/>
      <c r="B42" s="469" t="str">
        <f>+B39</f>
        <v>ZK110.K282.C151</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25">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2">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2">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25">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2">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2">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25">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2">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25">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25">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2">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2">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2">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2">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25">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2">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2">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25">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2">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2">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25">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5.75" thickBot="1" x14ac:dyDescent="0.3">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25">
      <c r="A70" s="447"/>
      <c r="B70" s="447"/>
      <c r="C70" s="447"/>
      <c r="D70" s="447"/>
      <c r="E70" s="852"/>
      <c r="F70" s="852"/>
      <c r="G70" s="852"/>
      <c r="H70" s="852"/>
      <c r="I70" s="853"/>
      <c r="J70" s="854"/>
      <c r="K70" s="854"/>
      <c r="L70" s="854"/>
      <c r="M70" s="855"/>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25">
      <c r="A71" s="447"/>
      <c r="B71" s="447"/>
      <c r="C71" s="447"/>
      <c r="D71" s="447"/>
      <c r="O71" s="220"/>
    </row>
    <row r="72" spans="1:51" ht="15.75" hidden="1" thickBot="1" x14ac:dyDescent="0.3"/>
    <row r="73" spans="1:51" ht="15.75" hidden="1" thickBot="1" x14ac:dyDescent="0.3">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5.75" hidden="1" thickBot="1" x14ac:dyDescent="0.3">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25"/>
    <row r="76" spans="1:51" hidden="1" x14ac:dyDescent="0.25">
      <c r="C76" s="456" t="s">
        <v>301</v>
      </c>
      <c r="O76" s="220">
        <f>+IFERROR(VLOOKUP(B75,Sheet1!B:D,3,FALSE)+VLOOKUP(B75,Sheet1!B:E,4,FALSE),0)</f>
        <v>0</v>
      </c>
    </row>
    <row r="77" spans="1:51" hidden="1" x14ac:dyDescent="0.25"/>
    <row r="78" spans="1:51" hidden="1" x14ac:dyDescent="0.25">
      <c r="E78" s="456"/>
      <c r="O78" s="220">
        <f>+IFERROR(VLOOKUP(B77,Sheet1!B:D,3,FALSE)+VLOOKUP(B77,Sheet1!B:E,4,FALSE),0)</f>
        <v>0</v>
      </c>
    </row>
    <row r="79" spans="1:51" hidden="1" x14ac:dyDescent="0.25">
      <c r="E79" s="456"/>
      <c r="O79" s="220">
        <f>+IFERROR(VLOOKUP(B78,Sheet1!B:D,3,FALSE)+VLOOKUP(B78,Sheet1!B:E,4,FALSE),0)</f>
        <v>0</v>
      </c>
    </row>
    <row r="80" spans="1:51" hidden="1" x14ac:dyDescent="0.25">
      <c r="E80" s="456"/>
    </row>
    <row r="81" spans="5:15" hidden="1" x14ac:dyDescent="0.25">
      <c r="E81" s="456"/>
    </row>
    <row r="82" spans="5:15" hidden="1" x14ac:dyDescent="0.25">
      <c r="E82" s="456"/>
    </row>
    <row r="83" spans="5:15" hidden="1" x14ac:dyDescent="0.25">
      <c r="E83" s="456"/>
    </row>
    <row r="84" spans="5:15" hidden="1" x14ac:dyDescent="0.25">
      <c r="E84" s="456"/>
      <c r="O84" s="220">
        <f>+IFERROR(VLOOKUP(B83,Sheet1!B:D,3,FALSE)+VLOOKUP(B83,Sheet1!B:E,4,FALSE),0)</f>
        <v>0</v>
      </c>
    </row>
    <row r="85" spans="5:15" hidden="1" x14ac:dyDescent="0.25">
      <c r="E85" s="456"/>
    </row>
    <row r="86" spans="5:15" hidden="1" x14ac:dyDescent="0.25">
      <c r="E86" s="456"/>
    </row>
    <row r="87" spans="5:15" hidden="1" x14ac:dyDescent="0.25">
      <c r="E87" s="456"/>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IF(G57&gt;E57,"Budget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IF(AY57&lt;0,"Actual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+SUMMARY!A21</f>
        <v>ZK111 - Programme Volunteering</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214</v>
      </c>
      <c r="B8" s="458" t="str">
        <f>+LEFT($E$5,5)&amp;"."&amp;A8&amp;"."&amp;$E$3</f>
        <v>ZK111.K129.C151</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2">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2">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2">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2">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2">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2">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2">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2">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2">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2">
      <c r="A18" s="150"/>
      <c r="B18" s="459" t="str">
        <f>+B8</f>
        <v>ZK111.K129.C151</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3">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2">
      <c r="A20" s="196" t="s">
        <v>148</v>
      </c>
      <c r="B20" s="458" t="str">
        <f>+LEFT($E$5,5)&amp;"."&amp;A20&amp;"."&amp;$E$3</f>
        <v>ZK111.K246.C151</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2">
      <c r="A21" s="150"/>
      <c r="B21" s="459" t="str">
        <f>+B20</f>
        <v>ZK111.K246.C151</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25">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2">
      <c r="A23" s="196" t="s">
        <v>215</v>
      </c>
      <c r="B23" s="458" t="str">
        <f>+LEFT($E$5,5)&amp;"."&amp;A23&amp;"."&amp;$E$3</f>
        <v>ZK111.K106.C151</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2">
      <c r="A24" s="150"/>
      <c r="B24" s="459" t="str">
        <f>+B23</f>
        <v>ZK111.K106.C151</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25">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2">
      <c r="A26" s="196" t="s">
        <v>217</v>
      </c>
      <c r="B26" s="458" t="str">
        <f>+LEFT($E$5,5)&amp;"."&amp;A26&amp;"."&amp;$E$3</f>
        <v>ZK111.K283.C151</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2">
      <c r="A27" s="150"/>
      <c r="B27" s="459" t="str">
        <f>+B26</f>
        <v>ZK111.K283.C151</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25">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2">
      <c r="A29" s="196" t="s">
        <v>219</v>
      </c>
      <c r="B29" s="458" t="str">
        <f>+LEFT($E$5,5)&amp;"."&amp;A29&amp;"."&amp;$E$3</f>
        <v>ZK111.K105.C151</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2">
      <c r="A30" s="150"/>
      <c r="B30" s="459" t="str">
        <f>+B29</f>
        <v>ZK111.K105.C151</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25">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2">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2">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25">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2">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2">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25">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2">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2">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25">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2">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2">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25">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25">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2">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25">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2">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2">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25">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2">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25">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25">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2">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2">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25">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5.75" thickBot="1" x14ac:dyDescent="0.3">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25">
      <c r="A58" s="447"/>
      <c r="B58" s="447"/>
      <c r="C58" s="447"/>
      <c r="D58" s="447"/>
      <c r="E58" s="852"/>
      <c r="F58" s="852"/>
      <c r="G58" s="852"/>
      <c r="H58" s="852"/>
      <c r="I58" s="853"/>
      <c r="J58" s="854"/>
      <c r="K58" s="854"/>
      <c r="L58" s="854"/>
      <c r="M58" s="855"/>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25">
      <c r="A59" s="447"/>
      <c r="B59" s="447"/>
      <c r="C59" s="447"/>
      <c r="D59" s="447"/>
    </row>
    <row r="60" spans="1:51" ht="15.75" hidden="1" thickBot="1" x14ac:dyDescent="0.3"/>
    <row r="61" spans="1:51" ht="15.75" hidden="1" thickBot="1" x14ac:dyDescent="0.3">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5.75" hidden="1" thickBot="1" x14ac:dyDescent="0.3">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301</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6" t="s">
        <v>301</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29" sqref="D29"/>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C151</v>
      </c>
      <c r="C1" t="s">
        <v>298</v>
      </c>
      <c r="D1" t="s">
        <v>299</v>
      </c>
      <c r="E1" t="s">
        <v>300</v>
      </c>
      <c r="H1" s="613" t="s">
        <v>5112</v>
      </c>
      <c r="I1" s="613"/>
      <c r="J1" s="613"/>
      <c r="K1" s="613"/>
    </row>
    <row r="2" spans="1:21" ht="15.75" thickBot="1" x14ac:dyDescent="0.3">
      <c r="A2" t="s">
        <v>537</v>
      </c>
      <c r="B2" t="str">
        <f>+A2&amp;"."&amp;$A$1</f>
        <v>ZK100.K101.C151</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25">
      <c r="A3" t="s">
        <v>538</v>
      </c>
      <c r="B3" t="str">
        <f t="shared" ref="B3:B66" si="1">+A3&amp;"."&amp;$A$1</f>
        <v>ZK100.K102.C151</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25">
      <c r="A4" t="s">
        <v>539</v>
      </c>
      <c r="B4" t="str">
        <f t="shared" si="1"/>
        <v>ZK100.K103.C151</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25">
      <c r="A5" t="s">
        <v>540</v>
      </c>
      <c r="B5" t="str">
        <f t="shared" si="1"/>
        <v>ZK100.K104.C151</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25">
      <c r="A6" t="s">
        <v>541</v>
      </c>
      <c r="B6" t="str">
        <f t="shared" si="1"/>
        <v>ZK100.K105.C151</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25">
      <c r="A7" t="s">
        <v>542</v>
      </c>
      <c r="B7" t="str">
        <f t="shared" si="1"/>
        <v>ZK100.K106.C151</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25">
      <c r="A8" t="s">
        <v>543</v>
      </c>
      <c r="B8" t="str">
        <f t="shared" si="1"/>
        <v>ZK100.K107.C151</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25">
      <c r="A9" t="s">
        <v>544</v>
      </c>
      <c r="B9" t="str">
        <f t="shared" si="1"/>
        <v>ZK100.K108.C151</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25">
      <c r="A10" t="s">
        <v>545</v>
      </c>
      <c r="B10" t="str">
        <f t="shared" si="1"/>
        <v>ZK100.K109.C151</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25">
      <c r="A11" t="s">
        <v>546</v>
      </c>
      <c r="B11" t="str">
        <f t="shared" si="1"/>
        <v>ZK100.K110.C151</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25">
      <c r="A12" t="s">
        <v>547</v>
      </c>
      <c r="B12" t="str">
        <f t="shared" si="1"/>
        <v>ZK100.K111.C151</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25">
      <c r="A13" t="s">
        <v>548</v>
      </c>
      <c r="B13" t="str">
        <f t="shared" si="1"/>
        <v>ZK100.K112.C151</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25">
      <c r="A14" t="s">
        <v>549</v>
      </c>
      <c r="B14" t="str">
        <f t="shared" si="1"/>
        <v>ZK100.K113.C151</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25">
      <c r="A15" t="s">
        <v>550</v>
      </c>
      <c r="B15" t="str">
        <f t="shared" si="1"/>
        <v>ZK100.K114.C151</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25">
      <c r="A16" t="s">
        <v>551</v>
      </c>
      <c r="B16" t="str">
        <f t="shared" si="1"/>
        <v>ZK100.K115.C151</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25">
      <c r="A17" t="s">
        <v>552</v>
      </c>
      <c r="B17" t="str">
        <f t="shared" si="1"/>
        <v>ZK100.K116.C151</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25">
      <c r="A18" t="s">
        <v>553</v>
      </c>
      <c r="B18" t="str">
        <f t="shared" si="1"/>
        <v>ZK100.K117.C151</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25">
      <c r="A19" t="s">
        <v>554</v>
      </c>
      <c r="B19" t="str">
        <f t="shared" si="1"/>
        <v>ZK100.K118.C151</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25">
      <c r="A20" t="s">
        <v>555</v>
      </c>
      <c r="B20" t="str">
        <f t="shared" si="1"/>
        <v>ZK100.K119.C151</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25">
      <c r="A21" t="s">
        <v>556</v>
      </c>
      <c r="B21" t="str">
        <f t="shared" si="1"/>
        <v>ZK100.K120.C151</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25">
      <c r="A22" t="s">
        <v>557</v>
      </c>
      <c r="B22" t="str">
        <f t="shared" si="1"/>
        <v>ZK100.K121.C151</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25">
      <c r="A23" t="s">
        <v>558</v>
      </c>
      <c r="B23" t="str">
        <f t="shared" si="1"/>
        <v>ZK100.K122.C151</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25">
      <c r="A24" t="s">
        <v>559</v>
      </c>
      <c r="B24" t="str">
        <f t="shared" si="1"/>
        <v>ZK100.K123.C151</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25">
      <c r="A25" t="s">
        <v>560</v>
      </c>
      <c r="B25" t="str">
        <f t="shared" si="1"/>
        <v>ZK100.K124.C151</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25">
      <c r="A26" t="s">
        <v>561</v>
      </c>
      <c r="B26" t="str">
        <f t="shared" si="1"/>
        <v>ZK100.K125.C151</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25">
      <c r="A27" t="s">
        <v>562</v>
      </c>
      <c r="B27" t="str">
        <f t="shared" si="1"/>
        <v>ZK100.K126.C151</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25">
      <c r="A28" t="s">
        <v>563</v>
      </c>
      <c r="B28" t="str">
        <f t="shared" si="1"/>
        <v>ZK100.K127.C151</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25">
      <c r="A29" t="s">
        <v>564</v>
      </c>
      <c r="B29" t="str">
        <f t="shared" si="1"/>
        <v>ZK100.K128.C151</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25">
      <c r="A30" t="s">
        <v>565</v>
      </c>
      <c r="B30" t="str">
        <f t="shared" si="1"/>
        <v>ZK100.K129.C151</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25">
      <c r="A31" t="s">
        <v>566</v>
      </c>
      <c r="B31" t="str">
        <f t="shared" si="1"/>
        <v>ZK100.K130.C151</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25">
      <c r="A32" t="s">
        <v>567</v>
      </c>
      <c r="B32" t="str">
        <f t="shared" si="1"/>
        <v>ZK100.K131.C151</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25">
      <c r="A33" t="s">
        <v>568</v>
      </c>
      <c r="B33" t="str">
        <f t="shared" si="1"/>
        <v>ZK100.K132.C151</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25">
      <c r="A34" t="s">
        <v>569</v>
      </c>
      <c r="B34" t="str">
        <f t="shared" si="1"/>
        <v>ZK100.K133.C151</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25">
      <c r="A35" t="s">
        <v>570</v>
      </c>
      <c r="B35" t="str">
        <f t="shared" si="1"/>
        <v>ZK100.K134.C151</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25">
      <c r="A36" t="s">
        <v>571</v>
      </c>
      <c r="B36" t="str">
        <f t="shared" si="1"/>
        <v>ZK100.K135.C151</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25">
      <c r="A37" t="s">
        <v>572</v>
      </c>
      <c r="B37" t="str">
        <f t="shared" si="1"/>
        <v>ZK100.K136.C151</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25">
      <c r="A38" t="s">
        <v>573</v>
      </c>
      <c r="B38" t="str">
        <f t="shared" si="1"/>
        <v>ZK100.K137.C151</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25">
      <c r="A39" t="s">
        <v>574</v>
      </c>
      <c r="B39" t="str">
        <f t="shared" si="1"/>
        <v>ZK100.K138.C151</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25">
      <c r="A40" t="s">
        <v>575</v>
      </c>
      <c r="B40" t="str">
        <f t="shared" si="1"/>
        <v>ZK100.K139.C151</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25">
      <c r="A41" t="s">
        <v>576</v>
      </c>
      <c r="B41" t="str">
        <f t="shared" si="1"/>
        <v>ZK100.K140.C151</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25">
      <c r="A42" t="s">
        <v>577</v>
      </c>
      <c r="B42" t="str">
        <f t="shared" si="1"/>
        <v>ZK100.K141.C151</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25">
      <c r="A43" t="s">
        <v>578</v>
      </c>
      <c r="B43" t="str">
        <f t="shared" si="1"/>
        <v>ZK100.K142.C151</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25">
      <c r="A44" t="s">
        <v>579</v>
      </c>
      <c r="B44" t="str">
        <f t="shared" si="1"/>
        <v>ZK100.K143.C151</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25">
      <c r="A45" t="s">
        <v>580</v>
      </c>
      <c r="B45" t="str">
        <f t="shared" si="1"/>
        <v>ZK100.K144.C151</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25">
      <c r="A46" t="s">
        <v>581</v>
      </c>
      <c r="B46" t="str">
        <f t="shared" si="1"/>
        <v>ZK100.K145.C151</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25">
      <c r="A47" t="s">
        <v>582</v>
      </c>
      <c r="B47" t="str">
        <f t="shared" si="1"/>
        <v>ZK100.K146.C151</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25">
      <c r="A48" t="s">
        <v>583</v>
      </c>
      <c r="B48" t="str">
        <f t="shared" si="1"/>
        <v>ZK100.K147.C151</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25">
      <c r="A49" t="s">
        <v>584</v>
      </c>
      <c r="B49" t="str">
        <f t="shared" si="1"/>
        <v>ZK100.K148.C151</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25">
      <c r="A50" t="s">
        <v>585</v>
      </c>
      <c r="B50" t="str">
        <f t="shared" si="1"/>
        <v>ZK100.K149.C151</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25">
      <c r="A51" t="s">
        <v>586</v>
      </c>
      <c r="B51" t="str">
        <f t="shared" si="1"/>
        <v>ZK100.K150.C151</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25">
      <c r="A52" t="s">
        <v>587</v>
      </c>
      <c r="B52" t="str">
        <f t="shared" si="1"/>
        <v>ZK100.K151.C151</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25">
      <c r="A53" t="s">
        <v>588</v>
      </c>
      <c r="B53" t="str">
        <f t="shared" si="1"/>
        <v>ZK100.K152.C151</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25">
      <c r="A54" t="s">
        <v>589</v>
      </c>
      <c r="B54" t="str">
        <f t="shared" si="1"/>
        <v>ZK100.K153.C151</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25">
      <c r="A55" t="s">
        <v>590</v>
      </c>
      <c r="B55" t="str">
        <f t="shared" si="1"/>
        <v>ZK100.K154.C151</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25">
      <c r="A56" t="s">
        <v>591</v>
      </c>
      <c r="B56" t="str">
        <f t="shared" si="1"/>
        <v>ZK100.K155.C151</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25">
      <c r="A57" t="s">
        <v>592</v>
      </c>
      <c r="B57" t="str">
        <f t="shared" si="1"/>
        <v>ZK100.K156.C151</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25">
      <c r="A58" t="s">
        <v>593</v>
      </c>
      <c r="B58" t="str">
        <f t="shared" si="1"/>
        <v>ZK100.K157.C151</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25">
      <c r="A59" t="s">
        <v>594</v>
      </c>
      <c r="B59" t="str">
        <f t="shared" si="1"/>
        <v>ZK100.K158.C151</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25">
      <c r="A60" t="s">
        <v>595</v>
      </c>
      <c r="B60" t="str">
        <f t="shared" si="1"/>
        <v>ZK100.K159.C151</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25">
      <c r="A61" t="s">
        <v>596</v>
      </c>
      <c r="B61" t="str">
        <f t="shared" si="1"/>
        <v>ZK100.K160.C151</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25">
      <c r="A62" t="s">
        <v>597</v>
      </c>
      <c r="B62" t="str">
        <f t="shared" si="1"/>
        <v>ZK100.K161.C151</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25">
      <c r="A63" t="s">
        <v>598</v>
      </c>
      <c r="B63" t="str">
        <f t="shared" si="1"/>
        <v>ZK100.K162.C151</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25">
      <c r="A64" t="s">
        <v>599</v>
      </c>
      <c r="B64" t="str">
        <f t="shared" si="1"/>
        <v>ZK100.K163.C151</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25">
      <c r="A65" t="s">
        <v>600</v>
      </c>
      <c r="B65" t="str">
        <f t="shared" si="1"/>
        <v>ZK100.K164.C151</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25">
      <c r="A66" t="s">
        <v>601</v>
      </c>
      <c r="B66" t="str">
        <f t="shared" si="1"/>
        <v>ZK100.K165.C151</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25">
      <c r="A67" t="s">
        <v>602</v>
      </c>
      <c r="B67" t="str">
        <f t="shared" ref="B67:B130" si="4">+A67&amp;"."&amp;$A$1</f>
        <v>ZK100.K166.C151</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25">
      <c r="A68" t="s">
        <v>603</v>
      </c>
      <c r="B68" t="str">
        <f t="shared" si="4"/>
        <v>ZK100.K167.C151</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25">
      <c r="A69" t="s">
        <v>604</v>
      </c>
      <c r="B69" t="str">
        <f t="shared" si="4"/>
        <v>ZK100.K168.C151</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25">
      <c r="A70" t="s">
        <v>605</v>
      </c>
      <c r="B70" t="str">
        <f t="shared" si="4"/>
        <v>ZK100.K169.C151</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25">
      <c r="A71" t="s">
        <v>606</v>
      </c>
      <c r="B71" t="str">
        <f t="shared" si="4"/>
        <v>ZK100.K170.C151</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25">
      <c r="A72" t="s">
        <v>607</v>
      </c>
      <c r="B72" t="str">
        <f t="shared" si="4"/>
        <v>ZK100.K171.C151</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25">
      <c r="A73" t="s">
        <v>608</v>
      </c>
      <c r="B73" t="str">
        <f t="shared" si="4"/>
        <v>ZK100.K172.C151</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25">
      <c r="A74" t="s">
        <v>609</v>
      </c>
      <c r="B74" t="str">
        <f t="shared" si="4"/>
        <v>ZK100.K173.C151</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25">
      <c r="A75" t="s">
        <v>610</v>
      </c>
      <c r="B75" t="str">
        <f t="shared" si="4"/>
        <v>ZK100.K174.C151</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25">
      <c r="A76" t="s">
        <v>611</v>
      </c>
      <c r="B76" t="str">
        <f t="shared" si="4"/>
        <v>ZK100.K175.C151</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25">
      <c r="A77" t="s">
        <v>612</v>
      </c>
      <c r="B77" t="str">
        <f t="shared" si="4"/>
        <v>ZK100.K176.C151</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25">
      <c r="A78" t="s">
        <v>613</v>
      </c>
      <c r="B78" t="str">
        <f t="shared" si="4"/>
        <v>ZK100.K177.C151</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25">
      <c r="A79" t="s">
        <v>614</v>
      </c>
      <c r="B79" t="str">
        <f t="shared" si="4"/>
        <v>ZK100.K178.C151</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25">
      <c r="A80" t="s">
        <v>615</v>
      </c>
      <c r="B80" t="str">
        <f t="shared" si="4"/>
        <v>ZK100.K179.C151</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25">
      <c r="A81" t="s">
        <v>616</v>
      </c>
      <c r="B81" t="str">
        <f t="shared" si="4"/>
        <v>ZK100.K180.C151</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25">
      <c r="A82" t="s">
        <v>617</v>
      </c>
      <c r="B82" t="str">
        <f t="shared" si="4"/>
        <v>ZK100.K181.C151</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25">
      <c r="A83" t="s">
        <v>618</v>
      </c>
      <c r="B83" t="str">
        <f t="shared" si="4"/>
        <v>ZK100.K182.C151</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25">
      <c r="A84" t="s">
        <v>619</v>
      </c>
      <c r="B84" t="str">
        <f t="shared" si="4"/>
        <v>ZK100.K183.C151</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25">
      <c r="A85" t="s">
        <v>620</v>
      </c>
      <c r="B85" t="str">
        <f t="shared" si="4"/>
        <v>ZK100.K184.C151</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25">
      <c r="A86" t="s">
        <v>621</v>
      </c>
      <c r="B86" t="str">
        <f t="shared" si="4"/>
        <v>ZK100.K185.C151</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25">
      <c r="A87" t="s">
        <v>622</v>
      </c>
      <c r="B87" t="str">
        <f t="shared" si="4"/>
        <v>ZK100.K186.C151</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25">
      <c r="A88" t="s">
        <v>623</v>
      </c>
      <c r="B88" t="str">
        <f t="shared" si="4"/>
        <v>ZK100.K187.C151</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25">
      <c r="A89" t="s">
        <v>624</v>
      </c>
      <c r="B89" t="str">
        <f t="shared" si="4"/>
        <v>ZK100.K188.C151</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25">
      <c r="A90" t="s">
        <v>625</v>
      </c>
      <c r="B90" t="str">
        <f t="shared" si="4"/>
        <v>ZK100.K189.C151</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25">
      <c r="A91" t="s">
        <v>626</v>
      </c>
      <c r="B91" t="str">
        <f t="shared" si="4"/>
        <v>ZK100.K190.C151</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25">
      <c r="A92" t="s">
        <v>627</v>
      </c>
      <c r="B92" t="str">
        <f t="shared" si="4"/>
        <v>ZK100.K191.C151</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25">
      <c r="A93" t="s">
        <v>628</v>
      </c>
      <c r="B93" t="str">
        <f t="shared" si="4"/>
        <v>ZK100.K192.C151</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25">
      <c r="A94" t="s">
        <v>629</v>
      </c>
      <c r="B94" t="str">
        <f t="shared" si="4"/>
        <v>ZK100.K193.C151</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25">
      <c r="A95" t="s">
        <v>630</v>
      </c>
      <c r="B95" t="str">
        <f t="shared" si="4"/>
        <v>ZK100.K194.C151</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25">
      <c r="A96" t="s">
        <v>631</v>
      </c>
      <c r="B96" t="str">
        <f t="shared" si="4"/>
        <v>ZK100.K195.C151</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25">
      <c r="A97" t="s">
        <v>632</v>
      </c>
      <c r="B97" t="str">
        <f t="shared" si="4"/>
        <v>ZK100.K196.C151</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25">
      <c r="A98" t="s">
        <v>633</v>
      </c>
      <c r="B98" t="str">
        <f t="shared" si="4"/>
        <v>ZK100.K197.C151</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25">
      <c r="A99" t="s">
        <v>634</v>
      </c>
      <c r="B99" t="str">
        <f t="shared" si="4"/>
        <v>ZK100.K198.C151</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25">
      <c r="A100" t="s">
        <v>635</v>
      </c>
      <c r="B100" t="str">
        <f t="shared" si="4"/>
        <v>ZK100.K199.C151</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25">
      <c r="A101" t="s">
        <v>636</v>
      </c>
      <c r="B101" t="str">
        <f t="shared" si="4"/>
        <v>ZK100.K200.C151</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5.75" thickBot="1" x14ac:dyDescent="0.3">
      <c r="A102" t="s">
        <v>637</v>
      </c>
      <c r="B102" t="str">
        <f t="shared" si="4"/>
        <v>ZK100.K201.C151</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25">
      <c r="A103" t="s">
        <v>638</v>
      </c>
      <c r="B103" t="str">
        <f t="shared" si="4"/>
        <v>ZK100.K202.C151</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25">
      <c r="A104" t="s">
        <v>639</v>
      </c>
      <c r="B104" t="str">
        <f t="shared" si="4"/>
        <v>ZK100.K203.C151</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25">
      <c r="A105" t="s">
        <v>640</v>
      </c>
      <c r="B105" t="str">
        <f t="shared" si="4"/>
        <v>ZK100.K204.C151</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25">
      <c r="A106" t="s">
        <v>641</v>
      </c>
      <c r="B106" t="str">
        <f t="shared" si="4"/>
        <v>ZK100.K205.C151</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25">
      <c r="A107" t="s">
        <v>642</v>
      </c>
      <c r="B107" t="str">
        <f t="shared" si="4"/>
        <v>ZK100.K206.C151</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25">
      <c r="A108" t="s">
        <v>643</v>
      </c>
      <c r="B108" t="str">
        <f t="shared" si="4"/>
        <v>ZK100.K207.C151</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25">
      <c r="A109" t="s">
        <v>644</v>
      </c>
      <c r="B109" t="str">
        <f t="shared" si="4"/>
        <v>ZK100.K208.C151</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25">
      <c r="A110" t="s">
        <v>645</v>
      </c>
      <c r="B110" t="str">
        <f t="shared" si="4"/>
        <v>ZK100.K209.C151</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25">
      <c r="A111" t="s">
        <v>646</v>
      </c>
      <c r="B111" t="str">
        <f t="shared" si="4"/>
        <v>ZK100.K210.C151</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25">
      <c r="A112" t="s">
        <v>647</v>
      </c>
      <c r="B112" t="str">
        <f t="shared" si="4"/>
        <v>ZK100.K211.C151</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25">
      <c r="A113" t="s">
        <v>648</v>
      </c>
      <c r="B113" t="str">
        <f t="shared" si="4"/>
        <v>ZK100.K212.C151</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25">
      <c r="A114" t="s">
        <v>649</v>
      </c>
      <c r="B114" t="str">
        <f t="shared" si="4"/>
        <v>ZK100.K213.C151</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25">
      <c r="A115" t="s">
        <v>650</v>
      </c>
      <c r="B115" t="str">
        <f t="shared" si="4"/>
        <v>ZK100.K214.C151</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25">
      <c r="A116" t="s">
        <v>651</v>
      </c>
      <c r="B116" t="str">
        <f t="shared" si="4"/>
        <v>ZK100.K215.C151</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25">
      <c r="A117" t="s">
        <v>652</v>
      </c>
      <c r="B117" t="str">
        <f t="shared" si="4"/>
        <v>ZK100.K216.C151</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25">
      <c r="A118" t="s">
        <v>653</v>
      </c>
      <c r="B118" t="str">
        <f t="shared" si="4"/>
        <v>ZK100.K217.C151</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25">
      <c r="A119" t="s">
        <v>654</v>
      </c>
      <c r="B119" t="str">
        <f t="shared" si="4"/>
        <v>ZK100.K218.C151</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25">
      <c r="A120" t="s">
        <v>655</v>
      </c>
      <c r="B120" t="str">
        <f t="shared" si="4"/>
        <v>ZK100.K219.C151</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25">
      <c r="A121" t="s">
        <v>656</v>
      </c>
      <c r="B121" t="str">
        <f t="shared" si="4"/>
        <v>ZK100.K220.C151</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25">
      <c r="A122" t="s">
        <v>657</v>
      </c>
      <c r="B122" t="str">
        <f t="shared" si="4"/>
        <v>ZK100.K221.C151</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25">
      <c r="A123" t="s">
        <v>658</v>
      </c>
      <c r="B123" t="str">
        <f t="shared" si="4"/>
        <v>ZK100.K222.C151</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25">
      <c r="A124" t="s">
        <v>659</v>
      </c>
      <c r="B124" t="str">
        <f t="shared" si="4"/>
        <v>ZK100.K223.C151</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25">
      <c r="A125" t="s">
        <v>660</v>
      </c>
      <c r="B125" t="str">
        <f t="shared" si="4"/>
        <v>ZK100.K224.C151</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25">
      <c r="A126" t="s">
        <v>661</v>
      </c>
      <c r="B126" t="str">
        <f t="shared" si="4"/>
        <v>ZK100.K225.C151</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25">
      <c r="A127" t="s">
        <v>662</v>
      </c>
      <c r="B127" t="str">
        <f t="shared" si="4"/>
        <v>ZK100.K226.C151</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25">
      <c r="A128" t="s">
        <v>663</v>
      </c>
      <c r="B128" t="str">
        <f t="shared" si="4"/>
        <v>ZK100.K227.C151</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25">
      <c r="A129" t="s">
        <v>664</v>
      </c>
      <c r="B129" t="str">
        <f t="shared" si="4"/>
        <v>ZK100.K228.C151</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25">
      <c r="A130" t="s">
        <v>665</v>
      </c>
      <c r="B130" t="str">
        <f t="shared" si="4"/>
        <v>ZK100.K229.C151</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25">
      <c r="A131" t="s">
        <v>666</v>
      </c>
      <c r="B131" t="str">
        <f t="shared" ref="B131:B194" si="7">+A131&amp;"."&amp;$A$1</f>
        <v>ZK100.K230.C151</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25">
      <c r="A132" t="s">
        <v>667</v>
      </c>
      <c r="B132" t="str">
        <f t="shared" si="7"/>
        <v>ZK100.K231.C151</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25">
      <c r="A133" t="s">
        <v>668</v>
      </c>
      <c r="B133" t="str">
        <f t="shared" si="7"/>
        <v>ZK100.K232.C151</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25">
      <c r="A134" t="s">
        <v>669</v>
      </c>
      <c r="B134" t="str">
        <f t="shared" si="7"/>
        <v>ZK100.K233.C151</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25">
      <c r="A135" t="s">
        <v>670</v>
      </c>
      <c r="B135" t="str">
        <f t="shared" si="7"/>
        <v>ZK100.K234.C151</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25">
      <c r="A136" t="s">
        <v>671</v>
      </c>
      <c r="B136" t="str">
        <f t="shared" si="7"/>
        <v>ZK100.K235.C151</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25">
      <c r="A137" t="s">
        <v>672</v>
      </c>
      <c r="B137" t="str">
        <f t="shared" si="7"/>
        <v>ZK100.K236.C151</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25">
      <c r="A138" t="s">
        <v>673</v>
      </c>
      <c r="B138" t="str">
        <f t="shared" si="7"/>
        <v>ZK100.K237.C151</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25">
      <c r="A139" t="s">
        <v>674</v>
      </c>
      <c r="B139" t="str">
        <f t="shared" si="7"/>
        <v>ZK100.K238.C151</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25">
      <c r="A140" t="s">
        <v>675</v>
      </c>
      <c r="B140" t="str">
        <f t="shared" si="7"/>
        <v>ZK100.K239.C151</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25">
      <c r="A141" t="s">
        <v>676</v>
      </c>
      <c r="B141" t="str">
        <f t="shared" si="7"/>
        <v>ZK100.K240.C151</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25">
      <c r="A142" t="s">
        <v>677</v>
      </c>
      <c r="B142" t="str">
        <f t="shared" si="7"/>
        <v>ZK100.K241.C151</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25">
      <c r="A143" t="s">
        <v>678</v>
      </c>
      <c r="B143" t="str">
        <f t="shared" si="7"/>
        <v>ZK100.K242.C151</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25">
      <c r="A144" t="s">
        <v>679</v>
      </c>
      <c r="B144" t="str">
        <f t="shared" si="7"/>
        <v>ZK100.K243.C151</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25">
      <c r="A145" t="s">
        <v>680</v>
      </c>
      <c r="B145" t="str">
        <f t="shared" si="7"/>
        <v>ZK100.K244.C151</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25">
      <c r="A146" t="s">
        <v>681</v>
      </c>
      <c r="B146" t="str">
        <f t="shared" si="7"/>
        <v>ZK100.K245.C151</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25">
      <c r="A147" t="s">
        <v>682</v>
      </c>
      <c r="B147" t="str">
        <f t="shared" si="7"/>
        <v>ZK100.K246.C151</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25">
      <c r="A148" t="s">
        <v>683</v>
      </c>
      <c r="B148" t="str">
        <f t="shared" si="7"/>
        <v>ZK100.K247.C151</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25">
      <c r="A149" t="s">
        <v>684</v>
      </c>
      <c r="B149" t="str">
        <f t="shared" si="7"/>
        <v>ZK100.K248.C151</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25">
      <c r="A150" t="s">
        <v>685</v>
      </c>
      <c r="B150" t="str">
        <f t="shared" si="7"/>
        <v>ZK100.K249.C151</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25">
      <c r="A151" t="s">
        <v>686</v>
      </c>
      <c r="B151" t="str">
        <f t="shared" si="7"/>
        <v>ZK100.K250.C151</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25">
      <c r="A152" t="s">
        <v>687</v>
      </c>
      <c r="B152" t="str">
        <f t="shared" si="7"/>
        <v>ZK100.K251.C151</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25">
      <c r="A153" t="s">
        <v>688</v>
      </c>
      <c r="B153" t="str">
        <f t="shared" si="7"/>
        <v>ZK100.K252.C151</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25">
      <c r="A154" t="s">
        <v>689</v>
      </c>
      <c r="B154" t="str">
        <f t="shared" si="7"/>
        <v>ZK100.K253.C151</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25">
      <c r="A155" t="s">
        <v>690</v>
      </c>
      <c r="B155" t="str">
        <f t="shared" si="7"/>
        <v>ZK100.K254.C151</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25">
      <c r="A156" t="s">
        <v>691</v>
      </c>
      <c r="B156" t="str">
        <f t="shared" si="7"/>
        <v>ZK100.K255.C151</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25">
      <c r="A157" t="s">
        <v>692</v>
      </c>
      <c r="B157" t="str">
        <f t="shared" si="7"/>
        <v>ZK100.K256.C151</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25">
      <c r="A158" t="s">
        <v>693</v>
      </c>
      <c r="B158" t="str">
        <f t="shared" si="7"/>
        <v>ZK100.K257.C151</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25">
      <c r="A159" t="s">
        <v>694</v>
      </c>
      <c r="B159" t="str">
        <f t="shared" si="7"/>
        <v>ZK100.K258.C151</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25">
      <c r="A160" t="s">
        <v>695</v>
      </c>
      <c r="B160" t="str">
        <f t="shared" si="7"/>
        <v>ZK100.K259.C151</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25">
      <c r="A161" t="s">
        <v>696</v>
      </c>
      <c r="B161" t="str">
        <f t="shared" si="7"/>
        <v>ZK100.K260.C151</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25">
      <c r="A162" t="s">
        <v>697</v>
      </c>
      <c r="B162" t="str">
        <f t="shared" si="7"/>
        <v>ZK100.K261.C151</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25">
      <c r="A163" t="s">
        <v>698</v>
      </c>
      <c r="B163" t="str">
        <f t="shared" si="7"/>
        <v>ZK100.K262.C151</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25">
      <c r="A164" t="s">
        <v>699</v>
      </c>
      <c r="B164" t="str">
        <f t="shared" si="7"/>
        <v>ZK100.K263.C151</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25">
      <c r="A165" t="s">
        <v>700</v>
      </c>
      <c r="B165" t="str">
        <f t="shared" si="7"/>
        <v>ZK100.K264.C151</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25">
      <c r="A166" t="s">
        <v>701</v>
      </c>
      <c r="B166" t="str">
        <f t="shared" si="7"/>
        <v>ZK100.K265.C151</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25">
      <c r="A167" t="s">
        <v>702</v>
      </c>
      <c r="B167" t="str">
        <f t="shared" si="7"/>
        <v>ZK100.K266.C151</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25">
      <c r="A168" t="s">
        <v>703</v>
      </c>
      <c r="B168" t="str">
        <f t="shared" si="7"/>
        <v>ZK100.K267.C151</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25">
      <c r="A169" t="s">
        <v>704</v>
      </c>
      <c r="B169" t="str">
        <f t="shared" si="7"/>
        <v>ZK100.K268.C151</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25">
      <c r="A170" t="s">
        <v>705</v>
      </c>
      <c r="B170" t="str">
        <f t="shared" si="7"/>
        <v>ZK100.K269.C151</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25">
      <c r="A171" t="s">
        <v>706</v>
      </c>
      <c r="B171" t="str">
        <f t="shared" si="7"/>
        <v>ZK100.K270.C151</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25">
      <c r="A172" t="s">
        <v>707</v>
      </c>
      <c r="B172" t="str">
        <f t="shared" si="7"/>
        <v>ZK100.K271.C151</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25">
      <c r="A173" t="s">
        <v>708</v>
      </c>
      <c r="B173" t="str">
        <f t="shared" si="7"/>
        <v>ZK100.K272.C151</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25">
      <c r="A174" t="s">
        <v>709</v>
      </c>
      <c r="B174" t="str">
        <f t="shared" si="7"/>
        <v>ZK100.K273.C151</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25">
      <c r="A175" t="s">
        <v>710</v>
      </c>
      <c r="B175" t="str">
        <f t="shared" si="7"/>
        <v>ZK100.K274.C151</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25">
      <c r="A176" t="s">
        <v>711</v>
      </c>
      <c r="B176" t="str">
        <f t="shared" si="7"/>
        <v>ZK100.K275.C151</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25">
      <c r="A177" t="s">
        <v>712</v>
      </c>
      <c r="B177" t="str">
        <f t="shared" si="7"/>
        <v>ZK100.K276.C151</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25">
      <c r="A178" t="s">
        <v>713</v>
      </c>
      <c r="B178" t="str">
        <f t="shared" si="7"/>
        <v>ZK100.K277.C151</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25">
      <c r="A179" t="s">
        <v>714</v>
      </c>
      <c r="B179" t="str">
        <f t="shared" si="7"/>
        <v>ZK100.K278.C151</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25">
      <c r="A180" t="s">
        <v>715</v>
      </c>
      <c r="B180" t="str">
        <f t="shared" si="7"/>
        <v>ZK100.K279.C151</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25">
      <c r="A181" t="s">
        <v>716</v>
      </c>
      <c r="B181" t="str">
        <f t="shared" si="7"/>
        <v>ZK100.K280.C151</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25">
      <c r="A182" t="s">
        <v>717</v>
      </c>
      <c r="B182" t="str">
        <f t="shared" si="7"/>
        <v>ZK100.K281.C151</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25">
      <c r="A183" t="s">
        <v>718</v>
      </c>
      <c r="B183" t="str">
        <f t="shared" si="7"/>
        <v>ZK100.K282.C151</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25">
      <c r="A184" t="s">
        <v>719</v>
      </c>
      <c r="B184" t="str">
        <f t="shared" si="7"/>
        <v>ZK100.K283.C151</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25">
      <c r="A185" t="s">
        <v>720</v>
      </c>
      <c r="B185" t="str">
        <f t="shared" si="7"/>
        <v>ZK100.K284.C151</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25">
      <c r="A186" t="s">
        <v>721</v>
      </c>
      <c r="B186" t="str">
        <f t="shared" si="7"/>
        <v>ZK100.K285.C151</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25">
      <c r="A187" t="s">
        <v>722</v>
      </c>
      <c r="B187" t="str">
        <f t="shared" si="7"/>
        <v>ZK100.K286.C151</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25">
      <c r="A188" t="s">
        <v>723</v>
      </c>
      <c r="B188" t="str">
        <f t="shared" si="7"/>
        <v>ZK100.K287.C151</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25">
      <c r="A189" t="s">
        <v>724</v>
      </c>
      <c r="B189" t="str">
        <f t="shared" si="7"/>
        <v>ZK100.K288.C151</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25">
      <c r="A190" t="s">
        <v>725</v>
      </c>
      <c r="B190" t="str">
        <f t="shared" si="7"/>
        <v>ZK100.K289.C151</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25">
      <c r="A191" t="s">
        <v>726</v>
      </c>
      <c r="B191" t="str">
        <f t="shared" si="7"/>
        <v>ZK100.K290.C151</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25">
      <c r="A192" t="s">
        <v>727</v>
      </c>
      <c r="B192" t="str">
        <f t="shared" si="7"/>
        <v>ZK100.K291.C151</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25">
      <c r="A193" t="s">
        <v>728</v>
      </c>
      <c r="B193" t="str">
        <f t="shared" si="7"/>
        <v>ZK100.K292.C151</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25">
      <c r="A194" t="s">
        <v>729</v>
      </c>
      <c r="B194" t="str">
        <f t="shared" si="7"/>
        <v>ZK100.K293.C151</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25">
      <c r="A195" t="s">
        <v>730</v>
      </c>
      <c r="B195" t="str">
        <f t="shared" ref="B195:B258" si="10">+A195&amp;"."&amp;$A$1</f>
        <v>ZK100.K294.C151</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25">
      <c r="A196" t="s">
        <v>731</v>
      </c>
      <c r="B196" t="str">
        <f t="shared" si="10"/>
        <v>ZK100.K295.C151</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25">
      <c r="A197" t="s">
        <v>732</v>
      </c>
      <c r="B197" t="str">
        <f t="shared" si="10"/>
        <v>ZK100.K296.C151</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25">
      <c r="A198" t="s">
        <v>733</v>
      </c>
      <c r="B198" t="str">
        <f t="shared" si="10"/>
        <v>ZK100.K297.C151</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25">
      <c r="A199" t="s">
        <v>734</v>
      </c>
      <c r="B199" t="str">
        <f t="shared" si="10"/>
        <v>ZK100.K298.C151</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25">
      <c r="A200" t="s">
        <v>735</v>
      </c>
      <c r="B200" t="str">
        <f t="shared" si="10"/>
        <v>ZK100.K299.C151</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25">
      <c r="A201" t="s">
        <v>736</v>
      </c>
      <c r="B201" t="str">
        <f t="shared" si="10"/>
        <v>ZK100.K300.C151</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5.75" thickBot="1" x14ac:dyDescent="0.3">
      <c r="A202" t="s">
        <v>737</v>
      </c>
      <c r="B202" t="str">
        <f t="shared" si="10"/>
        <v>ZK100.K301.C151</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25">
      <c r="A203" t="s">
        <v>738</v>
      </c>
      <c r="B203" t="str">
        <f t="shared" si="10"/>
        <v>ZK100.K302.C151</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25">
      <c r="A204" t="s">
        <v>739</v>
      </c>
      <c r="B204" t="str">
        <f t="shared" si="10"/>
        <v>ZK100.K303.C151</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25">
      <c r="A205" t="s">
        <v>740</v>
      </c>
      <c r="B205" t="str">
        <f t="shared" si="10"/>
        <v>ZK100.K304.C151</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25">
      <c r="A206" t="s">
        <v>741</v>
      </c>
      <c r="B206" t="str">
        <f t="shared" si="10"/>
        <v>ZK100.K305.C151</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25">
      <c r="A207" t="s">
        <v>742</v>
      </c>
      <c r="B207" t="str">
        <f t="shared" si="10"/>
        <v>ZK100.K306.C151</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25">
      <c r="A208" t="s">
        <v>743</v>
      </c>
      <c r="B208" t="str">
        <f t="shared" si="10"/>
        <v>ZK100.K307.C151</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25">
      <c r="A209" t="s">
        <v>744</v>
      </c>
      <c r="B209" t="str">
        <f t="shared" si="10"/>
        <v>ZK100.K308.C151</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25">
      <c r="A210" t="s">
        <v>745</v>
      </c>
      <c r="B210" t="str">
        <f t="shared" si="10"/>
        <v>ZK100.K309.C151</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25">
      <c r="A211" t="s">
        <v>746</v>
      </c>
      <c r="B211" t="str">
        <f t="shared" si="10"/>
        <v>ZK100.K310.C151</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25">
      <c r="A212" t="s">
        <v>747</v>
      </c>
      <c r="B212" t="str">
        <f t="shared" si="10"/>
        <v>ZK100.K311.C151</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25">
      <c r="A213" t="s">
        <v>748</v>
      </c>
      <c r="B213" t="str">
        <f t="shared" si="10"/>
        <v>ZK100.K312.C151</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25">
      <c r="A214" t="s">
        <v>749</v>
      </c>
      <c r="B214" t="str">
        <f t="shared" si="10"/>
        <v>ZK100.K313.C151</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25">
      <c r="A215" t="s">
        <v>750</v>
      </c>
      <c r="B215" t="str">
        <f t="shared" si="10"/>
        <v>ZK100.K314.C151</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25">
      <c r="A216" t="s">
        <v>751</v>
      </c>
      <c r="B216" t="str">
        <f t="shared" si="10"/>
        <v>ZK100.K315.C151</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25">
      <c r="A217" t="s">
        <v>752</v>
      </c>
      <c r="B217" t="str">
        <f t="shared" si="10"/>
        <v>ZK100.K316.C151</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25">
      <c r="A218" t="s">
        <v>753</v>
      </c>
      <c r="B218" t="str">
        <f t="shared" si="10"/>
        <v>ZK100.K317.C151</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25">
      <c r="A219" t="s">
        <v>754</v>
      </c>
      <c r="B219" t="str">
        <f t="shared" si="10"/>
        <v>ZK100.K318.C151</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25">
      <c r="A220" t="s">
        <v>755</v>
      </c>
      <c r="B220" t="str">
        <f t="shared" si="10"/>
        <v>ZK100.K319.C151</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25">
      <c r="A221" t="s">
        <v>756</v>
      </c>
      <c r="B221" t="str">
        <f t="shared" si="10"/>
        <v>ZK100.K320.C151</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25">
      <c r="A222" t="s">
        <v>757</v>
      </c>
      <c r="B222" t="str">
        <f t="shared" si="10"/>
        <v>ZK100.K321.C151</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25">
      <c r="A223" t="s">
        <v>758</v>
      </c>
      <c r="B223" t="str">
        <f t="shared" si="10"/>
        <v>ZK100.K322.C151</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25">
      <c r="A224" t="s">
        <v>759</v>
      </c>
      <c r="B224" t="str">
        <f t="shared" si="10"/>
        <v>ZK100.K323.C151</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25">
      <c r="A225" t="s">
        <v>760</v>
      </c>
      <c r="B225" t="str">
        <f t="shared" si="10"/>
        <v>ZK100.K324.C151</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25">
      <c r="A226" t="s">
        <v>761</v>
      </c>
      <c r="B226" t="str">
        <f t="shared" si="10"/>
        <v>ZK100.K325.C151</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25">
      <c r="A227" t="s">
        <v>762</v>
      </c>
      <c r="B227" t="str">
        <f t="shared" si="10"/>
        <v>ZK100.K326.C151</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25">
      <c r="A228" t="s">
        <v>763</v>
      </c>
      <c r="B228" t="str">
        <f t="shared" si="10"/>
        <v>ZK100.K327.C151</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25">
      <c r="A229" t="s">
        <v>764</v>
      </c>
      <c r="B229" t="str">
        <f t="shared" si="10"/>
        <v>ZK100.K328.C151</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25">
      <c r="A230" t="s">
        <v>765</v>
      </c>
      <c r="B230" t="str">
        <f t="shared" si="10"/>
        <v>ZK100.K329.C151</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25">
      <c r="A231" t="s">
        <v>766</v>
      </c>
      <c r="B231" t="str">
        <f t="shared" si="10"/>
        <v>ZK100.K330.C151</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25">
      <c r="A232" t="s">
        <v>767</v>
      </c>
      <c r="B232" t="str">
        <f t="shared" si="10"/>
        <v>ZK100.K331.C151</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25">
      <c r="A233" t="s">
        <v>768</v>
      </c>
      <c r="B233" t="str">
        <f t="shared" si="10"/>
        <v>ZK100.K332.C151</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25">
      <c r="A234" t="s">
        <v>769</v>
      </c>
      <c r="B234" t="str">
        <f t="shared" si="10"/>
        <v>ZK100.K333.C151</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25">
      <c r="A235" t="s">
        <v>770</v>
      </c>
      <c r="B235" t="str">
        <f t="shared" si="10"/>
        <v>ZK100.K334.C151</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25">
      <c r="A236" t="s">
        <v>771</v>
      </c>
      <c r="B236" t="str">
        <f t="shared" si="10"/>
        <v>ZK100.K335.C151</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25">
      <c r="A237" t="s">
        <v>772</v>
      </c>
      <c r="B237" t="str">
        <f t="shared" si="10"/>
        <v>ZK100.K336.C151</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25">
      <c r="A238" t="s">
        <v>773</v>
      </c>
      <c r="B238" t="str">
        <f t="shared" si="10"/>
        <v>ZK100.K337.C151</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25">
      <c r="A239" t="s">
        <v>774</v>
      </c>
      <c r="B239" t="str">
        <f t="shared" si="10"/>
        <v>ZK100.K338.C151</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25">
      <c r="A240" t="s">
        <v>775</v>
      </c>
      <c r="B240" t="str">
        <f t="shared" si="10"/>
        <v>ZK100.K339.C151</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25">
      <c r="A241" t="s">
        <v>776</v>
      </c>
      <c r="B241" t="str">
        <f t="shared" si="10"/>
        <v>ZK100.K340.C151</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25">
      <c r="A242" t="s">
        <v>777</v>
      </c>
      <c r="B242" t="str">
        <f t="shared" si="10"/>
        <v>ZK100.K341.C151</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25">
      <c r="A243" t="s">
        <v>778</v>
      </c>
      <c r="B243" t="str">
        <f t="shared" si="10"/>
        <v>ZK100.K342.C151</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25">
      <c r="A244" t="s">
        <v>779</v>
      </c>
      <c r="B244" t="str">
        <f t="shared" si="10"/>
        <v>ZK100.K343.C151</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25">
      <c r="A245" t="s">
        <v>780</v>
      </c>
      <c r="B245" t="str">
        <f t="shared" si="10"/>
        <v>ZK100.K344.C151</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25">
      <c r="A246" t="s">
        <v>781</v>
      </c>
      <c r="B246" t="str">
        <f t="shared" si="10"/>
        <v>ZK100.K345.C151</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25">
      <c r="A247" t="s">
        <v>782</v>
      </c>
      <c r="B247" t="str">
        <f t="shared" si="10"/>
        <v>ZK100.K346.C151</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25">
      <c r="A248" t="s">
        <v>783</v>
      </c>
      <c r="B248" t="str">
        <f t="shared" si="10"/>
        <v>ZK100.K347.C151</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25">
      <c r="A249" t="s">
        <v>784</v>
      </c>
      <c r="B249" t="str">
        <f t="shared" si="10"/>
        <v>ZK100.K348.C151</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25">
      <c r="A250" t="s">
        <v>785</v>
      </c>
      <c r="B250" t="str">
        <f t="shared" si="10"/>
        <v>ZK100.K349.C151</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25">
      <c r="A251" t="s">
        <v>786</v>
      </c>
      <c r="B251" t="str">
        <f t="shared" si="10"/>
        <v>ZK100.K350.C151</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25">
      <c r="A252" t="s">
        <v>787</v>
      </c>
      <c r="B252" t="str">
        <f t="shared" si="10"/>
        <v>ZK100.K351.C151</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25">
      <c r="A253" t="s">
        <v>788</v>
      </c>
      <c r="B253" t="str">
        <f t="shared" si="10"/>
        <v>ZK100.K352.C151</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25">
      <c r="A254" t="s">
        <v>789</v>
      </c>
      <c r="B254" t="str">
        <f t="shared" si="10"/>
        <v>ZK100.K353.C151</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25">
      <c r="A255" t="s">
        <v>790</v>
      </c>
      <c r="B255" t="str">
        <f t="shared" si="10"/>
        <v>ZK100.K354.C151</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25">
      <c r="A256" t="s">
        <v>791</v>
      </c>
      <c r="B256" t="str">
        <f t="shared" si="10"/>
        <v>ZK100.K355.C151</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25">
      <c r="A257" t="s">
        <v>792</v>
      </c>
      <c r="B257" t="str">
        <f t="shared" si="10"/>
        <v>ZK100.K356.C151</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25">
      <c r="A258" t="s">
        <v>793</v>
      </c>
      <c r="B258" t="str">
        <f t="shared" si="10"/>
        <v>ZK100.K357.C151</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25">
      <c r="A259" t="s">
        <v>794</v>
      </c>
      <c r="B259" t="str">
        <f t="shared" ref="B259:B322" si="13">+A259&amp;"."&amp;$A$1</f>
        <v>ZK100.K358.C151</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25">
      <c r="A260" t="s">
        <v>795</v>
      </c>
      <c r="B260" t="str">
        <f t="shared" si="13"/>
        <v>ZK100.K359.C151</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25">
      <c r="A261" t="s">
        <v>796</v>
      </c>
      <c r="B261" t="str">
        <f t="shared" si="13"/>
        <v>ZK100.K360.C151</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25">
      <c r="A262" t="s">
        <v>797</v>
      </c>
      <c r="B262" t="str">
        <f t="shared" si="13"/>
        <v>ZK100.K361.C151</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25">
      <c r="A263" t="s">
        <v>798</v>
      </c>
      <c r="B263" t="str">
        <f t="shared" si="13"/>
        <v>ZK100.K362.C151</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25">
      <c r="A264" t="s">
        <v>799</v>
      </c>
      <c r="B264" t="str">
        <f t="shared" si="13"/>
        <v>ZK100.K363.C151</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25">
      <c r="A265" t="s">
        <v>800</v>
      </c>
      <c r="B265" t="str">
        <f t="shared" si="13"/>
        <v>ZK100.K364.C151</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25">
      <c r="A266" t="s">
        <v>801</v>
      </c>
      <c r="B266" t="str">
        <f t="shared" si="13"/>
        <v>ZK100.K365.C151</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25">
      <c r="A267" t="s">
        <v>802</v>
      </c>
      <c r="B267" t="str">
        <f t="shared" si="13"/>
        <v>ZK100.K366.C151</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25">
      <c r="A268" t="s">
        <v>803</v>
      </c>
      <c r="B268" t="str">
        <f t="shared" si="13"/>
        <v>ZK100.K367.C151</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25">
      <c r="A269" t="s">
        <v>804</v>
      </c>
      <c r="B269" t="str">
        <f t="shared" si="13"/>
        <v>ZK100.K368.C151</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25">
      <c r="A270" t="s">
        <v>805</v>
      </c>
      <c r="B270" t="str">
        <f t="shared" si="13"/>
        <v>ZK100.K369.C151</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25">
      <c r="A271" t="s">
        <v>806</v>
      </c>
      <c r="B271" t="str">
        <f t="shared" si="13"/>
        <v>ZK100.K370.C151</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25">
      <c r="A272" t="s">
        <v>807</v>
      </c>
      <c r="B272" t="str">
        <f t="shared" si="13"/>
        <v>ZK100.K371.C151</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25">
      <c r="A273" t="s">
        <v>808</v>
      </c>
      <c r="B273" t="str">
        <f t="shared" si="13"/>
        <v>ZK100.K372.C151</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25">
      <c r="A274" t="s">
        <v>809</v>
      </c>
      <c r="B274" t="str">
        <f t="shared" si="13"/>
        <v>ZK100.K373.C151</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25">
      <c r="A275" t="s">
        <v>810</v>
      </c>
      <c r="B275" t="str">
        <f t="shared" si="13"/>
        <v>ZK100.K374.C151</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25">
      <c r="A276" t="s">
        <v>811</v>
      </c>
      <c r="B276" t="str">
        <f t="shared" si="13"/>
        <v>ZK100.K375.C151</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25">
      <c r="A277" t="s">
        <v>812</v>
      </c>
      <c r="B277" t="str">
        <f t="shared" si="13"/>
        <v>ZK100.K376.C151</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25">
      <c r="A278" t="s">
        <v>813</v>
      </c>
      <c r="B278" t="str">
        <f t="shared" si="13"/>
        <v>ZK100.K377.C151</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25">
      <c r="A279" t="s">
        <v>814</v>
      </c>
      <c r="B279" t="str">
        <f t="shared" si="13"/>
        <v>ZK100.K378.C151</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25">
      <c r="A280" t="s">
        <v>815</v>
      </c>
      <c r="B280" t="str">
        <f t="shared" si="13"/>
        <v>ZK100.K379.C151</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25">
      <c r="A281" t="s">
        <v>816</v>
      </c>
      <c r="B281" t="str">
        <f t="shared" si="13"/>
        <v>ZK100.K380.C151</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25">
      <c r="A282" t="s">
        <v>817</v>
      </c>
      <c r="B282" t="str">
        <f t="shared" si="13"/>
        <v>ZK100.K381.C151</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25">
      <c r="A283" t="s">
        <v>818</v>
      </c>
      <c r="B283" t="str">
        <f t="shared" si="13"/>
        <v>ZK100.K382.C151</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25">
      <c r="A284" t="s">
        <v>819</v>
      </c>
      <c r="B284" t="str">
        <f t="shared" si="13"/>
        <v>ZK100.K383.C151</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25">
      <c r="A285" t="s">
        <v>820</v>
      </c>
      <c r="B285" t="str">
        <f t="shared" si="13"/>
        <v>ZK100.K384.C151</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25">
      <c r="A286" t="s">
        <v>821</v>
      </c>
      <c r="B286" t="str">
        <f t="shared" si="13"/>
        <v>ZK100.K385.C151</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25">
      <c r="A287" t="s">
        <v>822</v>
      </c>
      <c r="B287" t="str">
        <f t="shared" si="13"/>
        <v>ZK100.K386.C151</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25">
      <c r="A288" t="s">
        <v>823</v>
      </c>
      <c r="B288" t="str">
        <f t="shared" si="13"/>
        <v>ZK100.K387.C151</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25">
      <c r="A289" t="s">
        <v>824</v>
      </c>
      <c r="B289" t="str">
        <f t="shared" si="13"/>
        <v>ZK100.K388.C151</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25">
      <c r="A290" t="s">
        <v>825</v>
      </c>
      <c r="B290" t="str">
        <f t="shared" si="13"/>
        <v>ZK100.K389.C151</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25">
      <c r="A291" t="s">
        <v>826</v>
      </c>
      <c r="B291" t="str">
        <f t="shared" si="13"/>
        <v>ZK100.K390.C151</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25">
      <c r="A292" t="s">
        <v>827</v>
      </c>
      <c r="B292" t="str">
        <f t="shared" si="13"/>
        <v>ZK100.K391.C151</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25">
      <c r="A293" t="s">
        <v>828</v>
      </c>
      <c r="B293" t="str">
        <f t="shared" si="13"/>
        <v>ZK100.K392.C151</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25">
      <c r="A294" t="s">
        <v>829</v>
      </c>
      <c r="B294" t="str">
        <f t="shared" si="13"/>
        <v>ZK100.K393.C151</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25">
      <c r="A295" t="s">
        <v>830</v>
      </c>
      <c r="B295" t="str">
        <f t="shared" si="13"/>
        <v>ZK100.K394.C151</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25">
      <c r="A296" t="s">
        <v>831</v>
      </c>
      <c r="B296" t="str">
        <f t="shared" si="13"/>
        <v>ZK100.K395.C151</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25">
      <c r="A297" t="s">
        <v>832</v>
      </c>
      <c r="B297" t="str">
        <f t="shared" si="13"/>
        <v>ZK100.K396.C151</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25">
      <c r="A298" t="s">
        <v>833</v>
      </c>
      <c r="B298" t="str">
        <f t="shared" si="13"/>
        <v>ZK100.K397.C151</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25">
      <c r="A299" t="s">
        <v>834</v>
      </c>
      <c r="B299" t="str">
        <f t="shared" si="13"/>
        <v>ZK100.K398.C151</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25">
      <c r="A300" t="s">
        <v>835</v>
      </c>
      <c r="B300" t="str">
        <f t="shared" si="13"/>
        <v>ZK100.K399.C151</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25">
      <c r="A301" t="s">
        <v>836</v>
      </c>
      <c r="B301" t="str">
        <f t="shared" si="13"/>
        <v>ZK101.K100.C151</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5.75" thickBot="1" x14ac:dyDescent="0.3">
      <c r="A302" t="s">
        <v>837</v>
      </c>
      <c r="B302" t="str">
        <f t="shared" si="13"/>
        <v>ZK101.K101.C151</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25">
      <c r="A303" t="s">
        <v>838</v>
      </c>
      <c r="B303" t="str">
        <f t="shared" si="13"/>
        <v>ZK101.K102.C151</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25">
      <c r="A304" t="s">
        <v>839</v>
      </c>
      <c r="B304" t="str">
        <f t="shared" si="13"/>
        <v>ZK101.K103.C151</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25">
      <c r="A305" t="s">
        <v>840</v>
      </c>
      <c r="B305" t="str">
        <f t="shared" si="13"/>
        <v>ZK101.K104.C151</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25">
      <c r="A306" t="s">
        <v>841</v>
      </c>
      <c r="B306" t="str">
        <f t="shared" si="13"/>
        <v>ZK101.K105.C151</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25">
      <c r="A307" t="s">
        <v>842</v>
      </c>
      <c r="B307" t="str">
        <f t="shared" si="13"/>
        <v>ZK101.K106.C151</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25">
      <c r="A308" t="s">
        <v>843</v>
      </c>
      <c r="B308" t="str">
        <f t="shared" si="13"/>
        <v>ZK101.K107.C151</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25">
      <c r="A309" t="s">
        <v>844</v>
      </c>
      <c r="B309" t="str">
        <f t="shared" si="13"/>
        <v>ZK101.K108.C151</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25">
      <c r="A310" t="s">
        <v>845</v>
      </c>
      <c r="B310" t="str">
        <f t="shared" si="13"/>
        <v>ZK101.K109.C151</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25">
      <c r="A311" t="s">
        <v>846</v>
      </c>
      <c r="B311" t="str">
        <f t="shared" si="13"/>
        <v>ZK101.K110.C151</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25">
      <c r="A312" t="s">
        <v>847</v>
      </c>
      <c r="B312" t="str">
        <f t="shared" si="13"/>
        <v>ZK101.K111.C151</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25">
      <c r="A313" t="s">
        <v>848</v>
      </c>
      <c r="B313" t="str">
        <f t="shared" si="13"/>
        <v>ZK101.K112.C151</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25">
      <c r="A314" t="s">
        <v>849</v>
      </c>
      <c r="B314" t="str">
        <f t="shared" si="13"/>
        <v>ZK101.K113.C151</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25">
      <c r="A315" t="s">
        <v>850</v>
      </c>
      <c r="B315" t="str">
        <f t="shared" si="13"/>
        <v>ZK101.K114.C151</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25">
      <c r="A316" t="s">
        <v>851</v>
      </c>
      <c r="B316" t="str">
        <f t="shared" si="13"/>
        <v>ZK101.K115.C151</v>
      </c>
      <c r="C316">
        <f>+IFERROR(VLOOKUP(B316,'[1]Sum table'!$A:$D,4,FALSE),0)</f>
        <v>0</v>
      </c>
      <c r="D316">
        <f>+IFERROR(VLOOKUP(B316,'[1]Sum table'!$A:$E,5,FALSE),0)</f>
        <v>0</v>
      </c>
      <c r="E316">
        <f>+IFERROR(VLOOKUP(B316,'[1]Sum table'!$A:$F,6,FALSE),0)</f>
        <v>0</v>
      </c>
      <c r="O316" t="s">
        <v>523</v>
      </c>
      <c r="P316" s="616" t="s">
        <v>315</v>
      </c>
      <c r="R316" t="str">
        <f t="shared" si="14"/>
        <v>ZK101</v>
      </c>
      <c r="S316">
        <f t="shared" si="15"/>
        <v>0</v>
      </c>
      <c r="T316">
        <f t="shared" si="15"/>
        <v>0</v>
      </c>
      <c r="U316">
        <f t="shared" si="15"/>
        <v>0</v>
      </c>
    </row>
    <row r="317" spans="1:21" x14ac:dyDescent="0.25">
      <c r="A317" t="s">
        <v>852</v>
      </c>
      <c r="B317" t="str">
        <f t="shared" si="13"/>
        <v>ZK101.K116.C151</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25">
      <c r="A318" t="s">
        <v>853</v>
      </c>
      <c r="B318" t="str">
        <f t="shared" si="13"/>
        <v>ZK101.K117.C151</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25">
      <c r="A319" t="s">
        <v>854</v>
      </c>
      <c r="B319" t="str">
        <f t="shared" si="13"/>
        <v>ZK101.K118.C151</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25">
      <c r="A320" t="s">
        <v>855</v>
      </c>
      <c r="B320" t="str">
        <f t="shared" si="13"/>
        <v>ZK101.K119.C151</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25">
      <c r="A321" t="s">
        <v>856</v>
      </c>
      <c r="B321" t="str">
        <f t="shared" si="13"/>
        <v>ZK101.K120.C151</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25">
      <c r="A322" t="s">
        <v>857</v>
      </c>
      <c r="B322" t="str">
        <f t="shared" si="13"/>
        <v>ZK101.K121.C151</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25">
      <c r="A323" t="s">
        <v>858</v>
      </c>
      <c r="B323" t="str">
        <f t="shared" ref="B323:B386" si="16">+A323&amp;"."&amp;$A$1</f>
        <v>ZK101.K122.C151</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25">
      <c r="A324" t="s">
        <v>859</v>
      </c>
      <c r="B324" t="str">
        <f t="shared" si="16"/>
        <v>ZK101.K123.C151</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25">
      <c r="A325" t="s">
        <v>860</v>
      </c>
      <c r="B325" t="str">
        <f t="shared" si="16"/>
        <v>ZK101.K124.C151</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25">
      <c r="A326" t="s">
        <v>861</v>
      </c>
      <c r="B326" t="str">
        <f t="shared" si="16"/>
        <v>ZK101.K125.C151</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25">
      <c r="A327" t="s">
        <v>862</v>
      </c>
      <c r="B327" t="str">
        <f t="shared" si="16"/>
        <v>ZK101.K126.C151</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25">
      <c r="A328" t="s">
        <v>863</v>
      </c>
      <c r="B328" t="str">
        <f t="shared" si="16"/>
        <v>ZK101.K127.C151</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25">
      <c r="A329" t="s">
        <v>864</v>
      </c>
      <c r="B329" t="str">
        <f t="shared" si="16"/>
        <v>ZK101.K128.C151</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25">
      <c r="A330" t="s">
        <v>865</v>
      </c>
      <c r="B330" t="str">
        <f t="shared" si="16"/>
        <v>ZK101.K129.C151</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25">
      <c r="A331" t="s">
        <v>866</v>
      </c>
      <c r="B331" t="str">
        <f t="shared" si="16"/>
        <v>ZK101.K130.C151</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25">
      <c r="A332" t="s">
        <v>867</v>
      </c>
      <c r="B332" t="str">
        <f t="shared" si="16"/>
        <v>ZK101.K131.C151</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25">
      <c r="A333" t="s">
        <v>868</v>
      </c>
      <c r="B333" t="str">
        <f t="shared" si="16"/>
        <v>ZK101.K132.C151</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25">
      <c r="A334" t="s">
        <v>869</v>
      </c>
      <c r="B334" t="str">
        <f t="shared" si="16"/>
        <v>ZK101.K133.C151</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25">
      <c r="A335" t="s">
        <v>870</v>
      </c>
      <c r="B335" t="str">
        <f t="shared" si="16"/>
        <v>ZK101.K134.C151</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25">
      <c r="A336" t="s">
        <v>871</v>
      </c>
      <c r="B336" t="str">
        <f t="shared" si="16"/>
        <v>ZK101.K135.C151</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25">
      <c r="A337" t="s">
        <v>872</v>
      </c>
      <c r="B337" t="str">
        <f t="shared" si="16"/>
        <v>ZK101.K136.C151</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25">
      <c r="A338" t="s">
        <v>873</v>
      </c>
      <c r="B338" t="str">
        <f t="shared" si="16"/>
        <v>ZK101.K137.C151</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25">
      <c r="A339" t="s">
        <v>874</v>
      </c>
      <c r="B339" t="str">
        <f t="shared" si="16"/>
        <v>ZK101.K138.C151</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25">
      <c r="A340" t="s">
        <v>875</v>
      </c>
      <c r="B340" t="str">
        <f t="shared" si="16"/>
        <v>ZK101.K139.C151</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25">
      <c r="A341" t="s">
        <v>876</v>
      </c>
      <c r="B341" t="str">
        <f t="shared" si="16"/>
        <v>ZK101.K140.C151</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25">
      <c r="A342" t="s">
        <v>877</v>
      </c>
      <c r="B342" t="str">
        <f t="shared" si="16"/>
        <v>ZK101.K141.C151</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25">
      <c r="A343" t="s">
        <v>878</v>
      </c>
      <c r="B343" t="str">
        <f t="shared" si="16"/>
        <v>ZK101.K142.C151</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25">
      <c r="A344" t="s">
        <v>879</v>
      </c>
      <c r="B344" t="str">
        <f t="shared" si="16"/>
        <v>ZK101.K143.C151</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25">
      <c r="A345" t="s">
        <v>880</v>
      </c>
      <c r="B345" t="str">
        <f t="shared" si="16"/>
        <v>ZK101.K144.C151</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25">
      <c r="A346" t="s">
        <v>881</v>
      </c>
      <c r="B346" t="str">
        <f t="shared" si="16"/>
        <v>ZK101.K145.C151</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25">
      <c r="A347" t="s">
        <v>882</v>
      </c>
      <c r="B347" t="str">
        <f t="shared" si="16"/>
        <v>ZK101.K146.C151</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25">
      <c r="A348" t="s">
        <v>883</v>
      </c>
      <c r="B348" t="str">
        <f t="shared" si="16"/>
        <v>ZK101.K147.C151</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25">
      <c r="A349" t="s">
        <v>884</v>
      </c>
      <c r="B349" t="str">
        <f t="shared" si="16"/>
        <v>ZK101.K148.C151</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25">
      <c r="A350" t="s">
        <v>885</v>
      </c>
      <c r="B350" t="str">
        <f t="shared" si="16"/>
        <v>ZK101.K149.C151</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25">
      <c r="A351" t="s">
        <v>886</v>
      </c>
      <c r="B351" t="str">
        <f t="shared" si="16"/>
        <v>ZK101.K150.C151</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25">
      <c r="A352" t="s">
        <v>887</v>
      </c>
      <c r="B352" t="str">
        <f t="shared" si="16"/>
        <v>ZK101.K151.C151</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25">
      <c r="A353" t="s">
        <v>888</v>
      </c>
      <c r="B353" t="str">
        <f t="shared" si="16"/>
        <v>ZK101.K152.C151</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25">
      <c r="A354" t="s">
        <v>889</v>
      </c>
      <c r="B354" t="str">
        <f t="shared" si="16"/>
        <v>ZK101.K153.C151</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25">
      <c r="A355" t="s">
        <v>890</v>
      </c>
      <c r="B355" t="str">
        <f t="shared" si="16"/>
        <v>ZK101.K154.C151</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25">
      <c r="A356" t="s">
        <v>891</v>
      </c>
      <c r="B356" t="str">
        <f t="shared" si="16"/>
        <v>ZK101.K155.C151</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25">
      <c r="A357" t="s">
        <v>892</v>
      </c>
      <c r="B357" t="str">
        <f t="shared" si="16"/>
        <v>ZK101.K156.C151</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25">
      <c r="A358" t="s">
        <v>893</v>
      </c>
      <c r="B358" t="str">
        <f t="shared" si="16"/>
        <v>ZK101.K157.C151</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25">
      <c r="A359" t="s">
        <v>894</v>
      </c>
      <c r="B359" t="str">
        <f t="shared" si="16"/>
        <v>ZK101.K158.C151</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25">
      <c r="A360" t="s">
        <v>895</v>
      </c>
      <c r="B360" t="str">
        <f t="shared" si="16"/>
        <v>ZK101.K159.C151</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25">
      <c r="A361" t="s">
        <v>896</v>
      </c>
      <c r="B361" t="str">
        <f t="shared" si="16"/>
        <v>ZK101.K160.C151</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25">
      <c r="A362" t="s">
        <v>897</v>
      </c>
      <c r="B362" t="str">
        <f t="shared" si="16"/>
        <v>ZK101.K161.C151</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25">
      <c r="A363" t="s">
        <v>898</v>
      </c>
      <c r="B363" t="str">
        <f t="shared" si="16"/>
        <v>ZK101.K162.C151</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25">
      <c r="A364" t="s">
        <v>899</v>
      </c>
      <c r="B364" t="str">
        <f t="shared" si="16"/>
        <v>ZK101.K163.C151</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25">
      <c r="A365" t="s">
        <v>900</v>
      </c>
      <c r="B365" t="str">
        <f t="shared" si="16"/>
        <v>ZK101.K164.C151</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25">
      <c r="A366" t="s">
        <v>901</v>
      </c>
      <c r="B366" t="str">
        <f t="shared" si="16"/>
        <v>ZK101.K165.C151</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25">
      <c r="A367" t="s">
        <v>902</v>
      </c>
      <c r="B367" t="str">
        <f t="shared" si="16"/>
        <v>ZK101.K166.C151</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25">
      <c r="A368" t="s">
        <v>903</v>
      </c>
      <c r="B368" t="str">
        <f t="shared" si="16"/>
        <v>ZK101.K167.C151</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25">
      <c r="A369" t="s">
        <v>904</v>
      </c>
      <c r="B369" t="str">
        <f t="shared" si="16"/>
        <v>ZK101.K168.C151</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25">
      <c r="A370" t="s">
        <v>905</v>
      </c>
      <c r="B370" t="str">
        <f t="shared" si="16"/>
        <v>ZK101.K169.C151</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25">
      <c r="A371" t="s">
        <v>906</v>
      </c>
      <c r="B371" t="str">
        <f t="shared" si="16"/>
        <v>ZK101.K170.C151</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25">
      <c r="A372" t="s">
        <v>907</v>
      </c>
      <c r="B372" t="str">
        <f t="shared" si="16"/>
        <v>ZK101.K171.C151</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25">
      <c r="A373" t="s">
        <v>908</v>
      </c>
      <c r="B373" t="str">
        <f t="shared" si="16"/>
        <v>ZK101.K172.C151</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25">
      <c r="A374" t="s">
        <v>909</v>
      </c>
      <c r="B374" t="str">
        <f t="shared" si="16"/>
        <v>ZK101.K173.C151</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25">
      <c r="A375" t="s">
        <v>910</v>
      </c>
      <c r="B375" t="str">
        <f t="shared" si="16"/>
        <v>ZK101.K174.C151</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25">
      <c r="A376" t="s">
        <v>911</v>
      </c>
      <c r="B376" t="str">
        <f t="shared" si="16"/>
        <v>ZK101.K175.C151</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25">
      <c r="A377" t="s">
        <v>912</v>
      </c>
      <c r="B377" t="str">
        <f t="shared" si="16"/>
        <v>ZK101.K176.C151</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25">
      <c r="A378" t="s">
        <v>913</v>
      </c>
      <c r="B378" t="str">
        <f t="shared" si="16"/>
        <v>ZK101.K177.C151</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25">
      <c r="A379" t="s">
        <v>914</v>
      </c>
      <c r="B379" t="str">
        <f t="shared" si="16"/>
        <v>ZK101.K178.C151</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25">
      <c r="A380" t="s">
        <v>915</v>
      </c>
      <c r="B380" t="str">
        <f t="shared" si="16"/>
        <v>ZK101.K179.C151</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25">
      <c r="A381" t="s">
        <v>916</v>
      </c>
      <c r="B381" t="str">
        <f t="shared" si="16"/>
        <v>ZK101.K180.C151</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25">
      <c r="A382" t="s">
        <v>917</v>
      </c>
      <c r="B382" t="str">
        <f t="shared" si="16"/>
        <v>ZK101.K181.C151</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25">
      <c r="A383" t="s">
        <v>918</v>
      </c>
      <c r="B383" t="str">
        <f t="shared" si="16"/>
        <v>ZK101.K182.C151</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25">
      <c r="A384" t="s">
        <v>919</v>
      </c>
      <c r="B384" t="str">
        <f t="shared" si="16"/>
        <v>ZK101.K183.C151</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25">
      <c r="A385" t="s">
        <v>920</v>
      </c>
      <c r="B385" t="str">
        <f t="shared" si="16"/>
        <v>ZK101.K184.C151</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25">
      <c r="A386" t="s">
        <v>921</v>
      </c>
      <c r="B386" t="str">
        <f t="shared" si="16"/>
        <v>ZK101.K185.C151</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25">
      <c r="A387" t="s">
        <v>922</v>
      </c>
      <c r="B387" t="str">
        <f t="shared" ref="B387:B450" si="19">+A387&amp;"."&amp;$A$1</f>
        <v>ZK101.K186.C151</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25">
      <c r="A388" t="s">
        <v>923</v>
      </c>
      <c r="B388" t="str">
        <f t="shared" si="19"/>
        <v>ZK101.K187.C151</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25">
      <c r="A389" t="s">
        <v>924</v>
      </c>
      <c r="B389" t="str">
        <f t="shared" si="19"/>
        <v>ZK101.K188.C151</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25">
      <c r="A390" t="s">
        <v>925</v>
      </c>
      <c r="B390" t="str">
        <f t="shared" si="19"/>
        <v>ZK101.K189.C151</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25">
      <c r="A391" t="s">
        <v>926</v>
      </c>
      <c r="B391" t="str">
        <f t="shared" si="19"/>
        <v>ZK101.K190.C151</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25">
      <c r="A392" t="s">
        <v>927</v>
      </c>
      <c r="B392" t="str">
        <f t="shared" si="19"/>
        <v>ZK101.K191.C151</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25">
      <c r="A393" t="s">
        <v>928</v>
      </c>
      <c r="B393" t="str">
        <f t="shared" si="19"/>
        <v>ZK101.K192.C151</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25">
      <c r="A394" t="s">
        <v>929</v>
      </c>
      <c r="B394" t="str">
        <f t="shared" si="19"/>
        <v>ZK101.K193.C151</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25">
      <c r="A395" t="s">
        <v>930</v>
      </c>
      <c r="B395" t="str">
        <f t="shared" si="19"/>
        <v>ZK101.K194.C151</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25">
      <c r="A396" t="s">
        <v>931</v>
      </c>
      <c r="B396" t="str">
        <f t="shared" si="19"/>
        <v>ZK101.K195.C151</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25">
      <c r="A397" t="s">
        <v>932</v>
      </c>
      <c r="B397" t="str">
        <f t="shared" si="19"/>
        <v>ZK101.K196.C151</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25">
      <c r="A398" t="s">
        <v>933</v>
      </c>
      <c r="B398" t="str">
        <f t="shared" si="19"/>
        <v>ZK101.K197.C151</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25">
      <c r="A399" t="s">
        <v>934</v>
      </c>
      <c r="B399" t="str">
        <f t="shared" si="19"/>
        <v>ZK101.K198.C151</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25">
      <c r="A400" t="s">
        <v>935</v>
      </c>
      <c r="B400" t="str">
        <f t="shared" si="19"/>
        <v>ZK101.K199.C151</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25">
      <c r="A401" t="s">
        <v>936</v>
      </c>
      <c r="B401" t="str">
        <f t="shared" si="19"/>
        <v>ZK101.K200.C151</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5.75" thickBot="1" x14ac:dyDescent="0.3">
      <c r="A402" t="s">
        <v>937</v>
      </c>
      <c r="B402" t="str">
        <f t="shared" si="19"/>
        <v>ZK101.K201.C151</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25">
      <c r="A403" t="s">
        <v>938</v>
      </c>
      <c r="B403" t="str">
        <f t="shared" si="19"/>
        <v>ZK101.K202.C151</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25">
      <c r="A404" t="s">
        <v>939</v>
      </c>
      <c r="B404" t="str">
        <f t="shared" si="19"/>
        <v>ZK101.K203.C151</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25">
      <c r="A405" t="s">
        <v>940</v>
      </c>
      <c r="B405" t="str">
        <f t="shared" si="19"/>
        <v>ZK101.K204.C151</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25">
      <c r="A406" t="s">
        <v>941</v>
      </c>
      <c r="B406" t="str">
        <f t="shared" si="19"/>
        <v>ZK101.K205.C151</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25">
      <c r="A407" t="s">
        <v>942</v>
      </c>
      <c r="B407" t="str">
        <f t="shared" si="19"/>
        <v>ZK101.K206.C151</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25">
      <c r="A408" t="s">
        <v>943</v>
      </c>
      <c r="B408" t="str">
        <f t="shared" si="19"/>
        <v>ZK101.K207.C151</v>
      </c>
      <c r="C408">
        <f>+IFERROR(VLOOKUP(B408,'[1]Sum table'!$A:$D,4,FALSE),0)</f>
        <v>0</v>
      </c>
      <c r="D408">
        <f>+IFERROR(VLOOKUP(B408,'[1]Sum table'!$A:$E,5,FALSE),0)</f>
        <v>0</v>
      </c>
      <c r="E408">
        <f>+IFERROR(VLOOKUP(B408,'[1]Sum table'!$A:$F,6,FALSE),0)</f>
        <v>0</v>
      </c>
      <c r="O408" t="s">
        <v>523</v>
      </c>
      <c r="P408" s="617" t="s">
        <v>388</v>
      </c>
      <c r="R408" t="str">
        <f t="shared" si="20"/>
        <v>ZK101</v>
      </c>
      <c r="S408">
        <f t="shared" si="21"/>
        <v>0</v>
      </c>
      <c r="T408">
        <f t="shared" si="21"/>
        <v>0</v>
      </c>
      <c r="U408">
        <f t="shared" si="21"/>
        <v>0</v>
      </c>
    </row>
    <row r="409" spans="1:21" x14ac:dyDescent="0.25">
      <c r="A409" t="s">
        <v>944</v>
      </c>
      <c r="B409" t="str">
        <f t="shared" si="19"/>
        <v>ZK101.K208.C151</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25">
      <c r="A410" t="s">
        <v>945</v>
      </c>
      <c r="B410" t="str">
        <f t="shared" si="19"/>
        <v>ZK101.K209.C151</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25">
      <c r="A411" t="s">
        <v>946</v>
      </c>
      <c r="B411" t="str">
        <f t="shared" si="19"/>
        <v>ZK101.K210.C151</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25">
      <c r="A412" t="s">
        <v>947</v>
      </c>
      <c r="B412" t="str">
        <f t="shared" si="19"/>
        <v>ZK101.K211.C151</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25">
      <c r="A413" t="s">
        <v>948</v>
      </c>
      <c r="B413" t="str">
        <f t="shared" si="19"/>
        <v>ZK101.K212.C151</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25">
      <c r="A414" t="s">
        <v>949</v>
      </c>
      <c r="B414" t="str">
        <f t="shared" si="19"/>
        <v>ZK101.K213.C151</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25">
      <c r="A415" t="s">
        <v>950</v>
      </c>
      <c r="B415" t="str">
        <f t="shared" si="19"/>
        <v>ZK101.K214.C151</v>
      </c>
      <c r="C415">
        <f>+IFERROR(VLOOKUP(B415,'[1]Sum table'!$A:$D,4,FALSE),0)</f>
        <v>0</v>
      </c>
      <c r="D415">
        <f>+IFERROR(VLOOKUP(B415,'[1]Sum table'!$A:$E,5,FALSE),0)</f>
        <v>0</v>
      </c>
      <c r="E415">
        <f>+IFERROR(VLOOKUP(B415,'[1]Sum table'!$A:$F,6,FALSE),0)</f>
        <v>0</v>
      </c>
      <c r="O415" t="s">
        <v>523</v>
      </c>
      <c r="P415" s="619" t="s">
        <v>92</v>
      </c>
      <c r="R415" t="str">
        <f t="shared" si="20"/>
        <v>ZK101</v>
      </c>
      <c r="S415">
        <f t="shared" si="21"/>
        <v>0</v>
      </c>
      <c r="T415">
        <f t="shared" si="21"/>
        <v>0</v>
      </c>
      <c r="U415">
        <f t="shared" si="21"/>
        <v>0</v>
      </c>
    </row>
    <row r="416" spans="1:21" x14ac:dyDescent="0.25">
      <c r="A416" t="s">
        <v>951</v>
      </c>
      <c r="B416" t="str">
        <f t="shared" si="19"/>
        <v>ZK101.K215.C151</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25">
      <c r="A417" t="s">
        <v>952</v>
      </c>
      <c r="B417" t="str">
        <f t="shared" si="19"/>
        <v>ZK101.K216.C151</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25">
      <c r="A418" t="s">
        <v>953</v>
      </c>
      <c r="B418" t="str">
        <f t="shared" si="19"/>
        <v>ZK101.K217.C151</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25">
      <c r="A419" t="s">
        <v>954</v>
      </c>
      <c r="B419" t="str">
        <f t="shared" si="19"/>
        <v>ZK101.K218.C151</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25">
      <c r="A420" t="s">
        <v>955</v>
      </c>
      <c r="B420" t="str">
        <f t="shared" si="19"/>
        <v>ZK101.K219.C151</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25">
      <c r="A421" t="s">
        <v>956</v>
      </c>
      <c r="B421" t="str">
        <f t="shared" si="19"/>
        <v>ZK101.K220.C151</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25">
      <c r="A422" t="s">
        <v>957</v>
      </c>
      <c r="B422" t="str">
        <f t="shared" si="19"/>
        <v>ZK101.K221.C151</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25">
      <c r="A423" t="s">
        <v>958</v>
      </c>
      <c r="B423" t="str">
        <f t="shared" si="19"/>
        <v>ZK101.K222.C151</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25">
      <c r="A424" t="s">
        <v>959</v>
      </c>
      <c r="B424" t="str">
        <f t="shared" si="19"/>
        <v>ZK101.K223.C151</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25">
      <c r="A425" t="s">
        <v>960</v>
      </c>
      <c r="B425" t="str">
        <f t="shared" si="19"/>
        <v>ZK101.K224.C151</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25">
      <c r="A426" t="s">
        <v>961</v>
      </c>
      <c r="B426" t="str">
        <f t="shared" si="19"/>
        <v>ZK101.K225.C151</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25">
      <c r="A427" t="s">
        <v>962</v>
      </c>
      <c r="B427" t="str">
        <f t="shared" si="19"/>
        <v>ZK101.K226.C151</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25">
      <c r="A428" t="s">
        <v>963</v>
      </c>
      <c r="B428" t="str">
        <f t="shared" si="19"/>
        <v>ZK101.K227.C151</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25">
      <c r="A429" t="s">
        <v>964</v>
      </c>
      <c r="B429" t="str">
        <f t="shared" si="19"/>
        <v>ZK101.K228.C151</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25">
      <c r="A430" t="s">
        <v>965</v>
      </c>
      <c r="B430" t="str">
        <f t="shared" si="19"/>
        <v>ZK101.K229.C151</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25">
      <c r="A431" t="s">
        <v>966</v>
      </c>
      <c r="B431" t="str">
        <f t="shared" si="19"/>
        <v>ZK101.K230.C151</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25">
      <c r="A432" t="s">
        <v>967</v>
      </c>
      <c r="B432" t="str">
        <f t="shared" si="19"/>
        <v>ZK101.K231.C151</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25">
      <c r="A433" t="s">
        <v>968</v>
      </c>
      <c r="B433" t="str">
        <f t="shared" si="19"/>
        <v>ZK101.K232.C151</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25">
      <c r="A434" t="s">
        <v>969</v>
      </c>
      <c r="B434" t="str">
        <f t="shared" si="19"/>
        <v>ZK101.K233.C151</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25">
      <c r="A435" t="s">
        <v>970</v>
      </c>
      <c r="B435" t="str">
        <f t="shared" si="19"/>
        <v>ZK101.K234.C151</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25">
      <c r="A436" t="s">
        <v>971</v>
      </c>
      <c r="B436" t="str">
        <f t="shared" si="19"/>
        <v>ZK101.K235.C151</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25">
      <c r="A437" t="s">
        <v>972</v>
      </c>
      <c r="B437" t="str">
        <f t="shared" si="19"/>
        <v>ZK101.K236.C151</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25">
      <c r="A438" t="s">
        <v>973</v>
      </c>
      <c r="B438" t="str">
        <f t="shared" si="19"/>
        <v>ZK101.K237.C151</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25">
      <c r="A439" t="s">
        <v>974</v>
      </c>
      <c r="B439" t="str">
        <f t="shared" si="19"/>
        <v>ZK101.K238.C151</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25">
      <c r="A440" t="s">
        <v>975</v>
      </c>
      <c r="B440" t="str">
        <f t="shared" si="19"/>
        <v>ZK101.K239.C151</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25">
      <c r="A441" t="s">
        <v>976</v>
      </c>
      <c r="B441" t="str">
        <f t="shared" si="19"/>
        <v>ZK101.K240.C151</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25">
      <c r="A442" t="s">
        <v>977</v>
      </c>
      <c r="B442" t="str">
        <f t="shared" si="19"/>
        <v>ZK101.K241.C151</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25">
      <c r="A443" t="s">
        <v>978</v>
      </c>
      <c r="B443" t="str">
        <f t="shared" si="19"/>
        <v>ZK101.K242.C151</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25">
      <c r="A444" t="s">
        <v>979</v>
      </c>
      <c r="B444" t="str">
        <f t="shared" si="19"/>
        <v>ZK101.K243.C151</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25">
      <c r="A445" t="s">
        <v>980</v>
      </c>
      <c r="B445" t="str">
        <f t="shared" si="19"/>
        <v>ZK101.K244.C151</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25">
      <c r="A446" t="s">
        <v>981</v>
      </c>
      <c r="B446" t="str">
        <f t="shared" si="19"/>
        <v>ZK101.K245.C151</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25">
      <c r="A447" t="s">
        <v>982</v>
      </c>
      <c r="B447" t="str">
        <f t="shared" si="19"/>
        <v>ZK101.K246.C151</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25">
      <c r="A448" t="s">
        <v>983</v>
      </c>
      <c r="B448" t="str">
        <f t="shared" si="19"/>
        <v>ZK101.K247.C151</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25">
      <c r="A449" t="s">
        <v>984</v>
      </c>
      <c r="B449" t="str">
        <f t="shared" si="19"/>
        <v>ZK101.K248.C151</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25">
      <c r="A450" t="s">
        <v>985</v>
      </c>
      <c r="B450" t="str">
        <f t="shared" si="19"/>
        <v>ZK101.K249.C151</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25">
      <c r="A451" t="s">
        <v>986</v>
      </c>
      <c r="B451" t="str">
        <f t="shared" ref="B451:B514" si="22">+A451&amp;"."&amp;$A$1</f>
        <v>ZK101.K250.C151</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25">
      <c r="A452" t="s">
        <v>987</v>
      </c>
      <c r="B452" t="str">
        <f t="shared" si="22"/>
        <v>ZK101.K251.C151</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25">
      <c r="A453" t="s">
        <v>988</v>
      </c>
      <c r="B453" t="str">
        <f t="shared" si="22"/>
        <v>ZK101.K252.C151</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25">
      <c r="A454" t="s">
        <v>989</v>
      </c>
      <c r="B454" t="str">
        <f t="shared" si="22"/>
        <v>ZK101.K253.C151</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25">
      <c r="A455" t="s">
        <v>990</v>
      </c>
      <c r="B455" t="str">
        <f t="shared" si="22"/>
        <v>ZK101.K254.C151</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25">
      <c r="A456" t="s">
        <v>991</v>
      </c>
      <c r="B456" t="str">
        <f t="shared" si="22"/>
        <v>ZK101.K255.C151</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25">
      <c r="A457" t="s">
        <v>992</v>
      </c>
      <c r="B457" t="str">
        <f t="shared" si="22"/>
        <v>ZK101.K256.C151</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25">
      <c r="A458" t="s">
        <v>993</v>
      </c>
      <c r="B458" t="str">
        <f t="shared" si="22"/>
        <v>ZK101.K257.C151</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25">
      <c r="A459" t="s">
        <v>994</v>
      </c>
      <c r="B459" t="str">
        <f t="shared" si="22"/>
        <v>ZK101.K258.C151</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25">
      <c r="A460" t="s">
        <v>995</v>
      </c>
      <c r="B460" t="str">
        <f t="shared" si="22"/>
        <v>ZK101.K259.C151</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25">
      <c r="A461" t="s">
        <v>996</v>
      </c>
      <c r="B461" t="str">
        <f t="shared" si="22"/>
        <v>ZK101.K260.C151</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25">
      <c r="A462" t="s">
        <v>997</v>
      </c>
      <c r="B462" t="str">
        <f t="shared" si="22"/>
        <v>ZK101.K261.C151</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25">
      <c r="A463" t="s">
        <v>998</v>
      </c>
      <c r="B463" t="str">
        <f t="shared" si="22"/>
        <v>ZK101.K262.C151</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25">
      <c r="A464" t="s">
        <v>999</v>
      </c>
      <c r="B464" t="str">
        <f t="shared" si="22"/>
        <v>ZK101.K263.C151</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25">
      <c r="A465" t="s">
        <v>1000</v>
      </c>
      <c r="B465" t="str">
        <f t="shared" si="22"/>
        <v>ZK101.K264.C151</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25">
      <c r="A466" t="s">
        <v>1001</v>
      </c>
      <c r="B466" t="str">
        <f t="shared" si="22"/>
        <v>ZK101.K265.C151</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25">
      <c r="A467" t="s">
        <v>1002</v>
      </c>
      <c r="B467" t="str">
        <f t="shared" si="22"/>
        <v>ZK101.K266.C151</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25">
      <c r="A468" t="s">
        <v>1003</v>
      </c>
      <c r="B468" t="str">
        <f t="shared" si="22"/>
        <v>ZK101.K267.C151</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25">
      <c r="A469" t="s">
        <v>1004</v>
      </c>
      <c r="B469" t="str">
        <f t="shared" si="22"/>
        <v>ZK101.K268.C151</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25">
      <c r="A470" t="s">
        <v>1005</v>
      </c>
      <c r="B470" t="str">
        <f t="shared" si="22"/>
        <v>ZK101.K269.C151</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25">
      <c r="A471" t="s">
        <v>1006</v>
      </c>
      <c r="B471" t="str">
        <f t="shared" si="22"/>
        <v>ZK101.K270.C151</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25">
      <c r="A472" t="s">
        <v>1007</v>
      </c>
      <c r="B472" t="str">
        <f t="shared" si="22"/>
        <v>ZK101.K271.C151</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25">
      <c r="A473" t="s">
        <v>1008</v>
      </c>
      <c r="B473" t="str">
        <f t="shared" si="22"/>
        <v>ZK101.K272.C151</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25">
      <c r="A474" t="s">
        <v>1009</v>
      </c>
      <c r="B474" t="str">
        <f t="shared" si="22"/>
        <v>ZK101.K273.C151</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25">
      <c r="A475" t="s">
        <v>1010</v>
      </c>
      <c r="B475" t="str">
        <f t="shared" si="22"/>
        <v>ZK101.K274.C151</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25">
      <c r="A476" t="s">
        <v>1011</v>
      </c>
      <c r="B476" t="str">
        <f t="shared" si="22"/>
        <v>ZK101.K275.C151</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25">
      <c r="A477" t="s">
        <v>1012</v>
      </c>
      <c r="B477" t="str">
        <f t="shared" si="22"/>
        <v>ZK101.K276.C151</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25">
      <c r="A478" t="s">
        <v>1013</v>
      </c>
      <c r="B478" t="str">
        <f t="shared" si="22"/>
        <v>ZK101.K277.C151</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25">
      <c r="A479" t="s">
        <v>1014</v>
      </c>
      <c r="B479" t="str">
        <f t="shared" si="22"/>
        <v>ZK101.K278.C151</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25">
      <c r="A480" t="s">
        <v>1015</v>
      </c>
      <c r="B480" t="str">
        <f t="shared" si="22"/>
        <v>ZK101.K279.C151</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25">
      <c r="A481" t="s">
        <v>1016</v>
      </c>
      <c r="B481" t="str">
        <f t="shared" si="22"/>
        <v>ZK101.K280.C151</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25">
      <c r="A482" t="s">
        <v>1017</v>
      </c>
      <c r="B482" t="str">
        <f t="shared" si="22"/>
        <v>ZK101.K281.C151</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25">
      <c r="A483" t="s">
        <v>1018</v>
      </c>
      <c r="B483" t="str">
        <f t="shared" si="22"/>
        <v>ZK101.K282.C151</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25">
      <c r="A484" t="s">
        <v>1019</v>
      </c>
      <c r="B484" t="str">
        <f t="shared" si="22"/>
        <v>ZK101.K283.C151</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25">
      <c r="A485" t="s">
        <v>1020</v>
      </c>
      <c r="B485" t="str">
        <f t="shared" si="22"/>
        <v>ZK101.K284.C151</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25">
      <c r="A486" t="s">
        <v>1021</v>
      </c>
      <c r="B486" t="str">
        <f t="shared" si="22"/>
        <v>ZK101.K285.C151</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25">
      <c r="A487" t="s">
        <v>1022</v>
      </c>
      <c r="B487" t="str">
        <f t="shared" si="22"/>
        <v>ZK101.K286.C151</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25">
      <c r="A488" t="s">
        <v>1023</v>
      </c>
      <c r="B488" t="str">
        <f t="shared" si="22"/>
        <v>ZK101.K287.C151</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25">
      <c r="A489" t="s">
        <v>1024</v>
      </c>
      <c r="B489" t="str">
        <f t="shared" si="22"/>
        <v>ZK101.K288.C151</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25">
      <c r="A490" t="s">
        <v>1025</v>
      </c>
      <c r="B490" t="str">
        <f t="shared" si="22"/>
        <v>ZK101.K289.C151</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25">
      <c r="A491" t="s">
        <v>1026</v>
      </c>
      <c r="B491" t="str">
        <f t="shared" si="22"/>
        <v>ZK101.K290.C151</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25">
      <c r="A492" t="s">
        <v>1027</v>
      </c>
      <c r="B492" t="str">
        <f t="shared" si="22"/>
        <v>ZK101.K291.C151</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25">
      <c r="A493" t="s">
        <v>1028</v>
      </c>
      <c r="B493" t="str">
        <f t="shared" si="22"/>
        <v>ZK101.K292.C151</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25">
      <c r="A494" t="s">
        <v>1029</v>
      </c>
      <c r="B494" t="str">
        <f t="shared" si="22"/>
        <v>ZK101.K293.C151</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25">
      <c r="A495" t="s">
        <v>1030</v>
      </c>
      <c r="B495" t="str">
        <f t="shared" si="22"/>
        <v>ZK101.K294.C151</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25">
      <c r="A496" t="s">
        <v>1031</v>
      </c>
      <c r="B496" t="str">
        <f t="shared" si="22"/>
        <v>ZK101.K295.C151</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25">
      <c r="A497" t="s">
        <v>1032</v>
      </c>
      <c r="B497" t="str">
        <f t="shared" si="22"/>
        <v>ZK101.K296.C151</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25">
      <c r="A498" t="s">
        <v>1033</v>
      </c>
      <c r="B498" t="str">
        <f t="shared" si="22"/>
        <v>ZK101.K297.C151</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25">
      <c r="A499" t="s">
        <v>1034</v>
      </c>
      <c r="B499" t="str">
        <f t="shared" si="22"/>
        <v>ZK101.K298.C151</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25">
      <c r="A500" t="s">
        <v>1035</v>
      </c>
      <c r="B500" t="str">
        <f t="shared" si="22"/>
        <v>ZK101.K299.C151</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25">
      <c r="A501" t="s">
        <v>1036</v>
      </c>
      <c r="B501" t="str">
        <f t="shared" si="22"/>
        <v>ZK101.K300.C151</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5.75" thickBot="1" x14ac:dyDescent="0.3">
      <c r="A502" t="s">
        <v>1037</v>
      </c>
      <c r="B502" t="str">
        <f t="shared" si="22"/>
        <v>ZK101.K301.C151</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25">
      <c r="A503" t="s">
        <v>1038</v>
      </c>
      <c r="B503" t="str">
        <f t="shared" si="22"/>
        <v>ZK101.K302.C151</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25">
      <c r="A504" t="s">
        <v>1039</v>
      </c>
      <c r="B504" t="str">
        <f t="shared" si="22"/>
        <v>ZK101.K303.C151</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25">
      <c r="A505" t="s">
        <v>1040</v>
      </c>
      <c r="B505" t="str">
        <f t="shared" si="22"/>
        <v>ZK101.K304.C151</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25">
      <c r="A506" t="s">
        <v>1041</v>
      </c>
      <c r="B506" t="str">
        <f t="shared" si="22"/>
        <v>ZK101.K305.C151</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25">
      <c r="A507" t="s">
        <v>1042</v>
      </c>
      <c r="B507" t="str">
        <f t="shared" si="22"/>
        <v>ZK101.K306.C151</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25">
      <c r="A508" t="s">
        <v>1043</v>
      </c>
      <c r="B508" t="str">
        <f t="shared" si="22"/>
        <v>ZK101.K307.C151</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25">
      <c r="A509" t="s">
        <v>1044</v>
      </c>
      <c r="B509" t="str">
        <f t="shared" si="22"/>
        <v>ZK101.K308.C151</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25">
      <c r="A510" t="s">
        <v>1045</v>
      </c>
      <c r="B510" t="str">
        <f t="shared" si="22"/>
        <v>ZK101.K309.C151</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25">
      <c r="A511" t="s">
        <v>1046</v>
      </c>
      <c r="B511" t="str">
        <f t="shared" si="22"/>
        <v>ZK101.K310.C151</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25">
      <c r="A512" t="s">
        <v>1047</v>
      </c>
      <c r="B512" t="str">
        <f t="shared" si="22"/>
        <v>ZK101.K311.C151</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25">
      <c r="A513" t="s">
        <v>1048</v>
      </c>
      <c r="B513" t="str">
        <f t="shared" si="22"/>
        <v>ZK101.K312.C151</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25">
      <c r="A514" t="s">
        <v>1049</v>
      </c>
      <c r="B514" t="str">
        <f t="shared" si="22"/>
        <v>ZK101.K313.C151</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25">
      <c r="A515" t="s">
        <v>1050</v>
      </c>
      <c r="B515" t="str">
        <f t="shared" ref="B515:B578" si="25">+A515&amp;"."&amp;$A$1</f>
        <v>ZK101.K314.C151</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25">
      <c r="A516" t="s">
        <v>1051</v>
      </c>
      <c r="B516" t="str">
        <f t="shared" si="25"/>
        <v>ZK101.K315.C151</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25">
      <c r="A517" t="s">
        <v>1052</v>
      </c>
      <c r="B517" t="str">
        <f t="shared" si="25"/>
        <v>ZK101.K316.C151</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25">
      <c r="A518" t="s">
        <v>1053</v>
      </c>
      <c r="B518" t="str">
        <f t="shared" si="25"/>
        <v>ZK101.K317.C151</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25">
      <c r="A519" t="s">
        <v>1054</v>
      </c>
      <c r="B519" t="str">
        <f t="shared" si="25"/>
        <v>ZK101.K318.C151</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25">
      <c r="A520" t="s">
        <v>1055</v>
      </c>
      <c r="B520" t="str">
        <f t="shared" si="25"/>
        <v>ZK101.K319.C151</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25">
      <c r="A521" t="s">
        <v>1056</v>
      </c>
      <c r="B521" t="str">
        <f t="shared" si="25"/>
        <v>ZK101.K320.C151</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25">
      <c r="A522" t="s">
        <v>1057</v>
      </c>
      <c r="B522" t="str">
        <f t="shared" si="25"/>
        <v>ZK101.K321.C151</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25">
      <c r="A523" t="s">
        <v>1058</v>
      </c>
      <c r="B523" t="str">
        <f t="shared" si="25"/>
        <v>ZK101.K322.C151</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25">
      <c r="A524" t="s">
        <v>1059</v>
      </c>
      <c r="B524" t="str">
        <f t="shared" si="25"/>
        <v>ZK101.K323.C151</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25">
      <c r="A525" t="s">
        <v>1060</v>
      </c>
      <c r="B525" t="str">
        <f t="shared" si="25"/>
        <v>ZK101.K324.C151</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25">
      <c r="A526" t="s">
        <v>1061</v>
      </c>
      <c r="B526" t="str">
        <f t="shared" si="25"/>
        <v>ZK101.K325.C151</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25">
      <c r="A527" t="s">
        <v>1062</v>
      </c>
      <c r="B527" t="str">
        <f t="shared" si="25"/>
        <v>ZK101.K326.C151</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25">
      <c r="A528" t="s">
        <v>1063</v>
      </c>
      <c r="B528" t="str">
        <f t="shared" si="25"/>
        <v>ZK101.K327.C151</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25">
      <c r="A529" t="s">
        <v>1064</v>
      </c>
      <c r="B529" t="str">
        <f t="shared" si="25"/>
        <v>ZK101.K328.C151</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25">
      <c r="A530" t="s">
        <v>1065</v>
      </c>
      <c r="B530" t="str">
        <f t="shared" si="25"/>
        <v>ZK101.K329.C151</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25">
      <c r="A531" t="s">
        <v>1066</v>
      </c>
      <c r="B531" t="str">
        <f t="shared" si="25"/>
        <v>ZK101.K330.C151</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25">
      <c r="A532" t="s">
        <v>1067</v>
      </c>
      <c r="B532" t="str">
        <f t="shared" si="25"/>
        <v>ZK101.K331.C151</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25">
      <c r="A533" t="s">
        <v>1068</v>
      </c>
      <c r="B533" t="str">
        <f t="shared" si="25"/>
        <v>ZK101.K332.C151</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25">
      <c r="A534" t="s">
        <v>1069</v>
      </c>
      <c r="B534" t="str">
        <f t="shared" si="25"/>
        <v>ZK101.K333.C151</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25">
      <c r="A535" t="s">
        <v>1070</v>
      </c>
      <c r="B535" t="str">
        <f t="shared" si="25"/>
        <v>ZK101.K334.C151</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25">
      <c r="A536" t="s">
        <v>1071</v>
      </c>
      <c r="B536" t="str">
        <f t="shared" si="25"/>
        <v>ZK101.K335.C151</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25">
      <c r="A537" t="s">
        <v>1072</v>
      </c>
      <c r="B537" t="str">
        <f t="shared" si="25"/>
        <v>ZK101.K336.C151</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25">
      <c r="A538" t="s">
        <v>1073</v>
      </c>
      <c r="B538" t="str">
        <f t="shared" si="25"/>
        <v>ZK101.K337.C151</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25">
      <c r="A539" t="s">
        <v>1074</v>
      </c>
      <c r="B539" t="str">
        <f t="shared" si="25"/>
        <v>ZK101.K338.C151</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25">
      <c r="A540" t="s">
        <v>1075</v>
      </c>
      <c r="B540" t="str">
        <f t="shared" si="25"/>
        <v>ZK101.K339.C151</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25">
      <c r="A541" t="s">
        <v>1076</v>
      </c>
      <c r="B541" t="str">
        <f t="shared" si="25"/>
        <v>ZK101.K340.C151</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25">
      <c r="A542" t="s">
        <v>1077</v>
      </c>
      <c r="B542" t="str">
        <f t="shared" si="25"/>
        <v>ZK101.K341.C151</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25">
      <c r="A543" t="s">
        <v>1078</v>
      </c>
      <c r="B543" t="str">
        <f t="shared" si="25"/>
        <v>ZK101.K342.C151</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25">
      <c r="A544" t="s">
        <v>1079</v>
      </c>
      <c r="B544" t="str">
        <f t="shared" si="25"/>
        <v>ZK101.K343.C151</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25">
      <c r="A545" t="s">
        <v>1080</v>
      </c>
      <c r="B545" t="str">
        <f t="shared" si="25"/>
        <v>ZK101.K344.C151</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25">
      <c r="A546" t="s">
        <v>1081</v>
      </c>
      <c r="B546" t="str">
        <f t="shared" si="25"/>
        <v>ZK101.K345.C151</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25">
      <c r="A547" t="s">
        <v>1082</v>
      </c>
      <c r="B547" t="str">
        <f t="shared" si="25"/>
        <v>ZK101.K346.C151</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25">
      <c r="A548" t="s">
        <v>1083</v>
      </c>
      <c r="B548" t="str">
        <f t="shared" si="25"/>
        <v>ZK101.K347.C151</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25">
      <c r="A549" t="s">
        <v>1084</v>
      </c>
      <c r="B549" t="str">
        <f t="shared" si="25"/>
        <v>ZK101.K348.C151</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25">
      <c r="A550" t="s">
        <v>1085</v>
      </c>
      <c r="B550" t="str">
        <f t="shared" si="25"/>
        <v>ZK101.K349.C151</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25">
      <c r="A551" t="s">
        <v>1086</v>
      </c>
      <c r="B551" t="str">
        <f t="shared" si="25"/>
        <v>ZK101.K350.C151</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25">
      <c r="A552" t="s">
        <v>1087</v>
      </c>
      <c r="B552" t="str">
        <f t="shared" si="25"/>
        <v>ZK101.K351.C151</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25">
      <c r="A553" t="s">
        <v>1088</v>
      </c>
      <c r="B553" t="str">
        <f t="shared" si="25"/>
        <v>ZK101.K352.C151</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25">
      <c r="A554" t="s">
        <v>1089</v>
      </c>
      <c r="B554" t="str">
        <f t="shared" si="25"/>
        <v>ZK101.K353.C151</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25">
      <c r="A555" t="s">
        <v>1090</v>
      </c>
      <c r="B555" t="str">
        <f t="shared" si="25"/>
        <v>ZK101.K354.C151</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25">
      <c r="A556" t="s">
        <v>1091</v>
      </c>
      <c r="B556" t="str">
        <f t="shared" si="25"/>
        <v>ZK101.K355.C151</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25">
      <c r="A557" t="s">
        <v>1092</v>
      </c>
      <c r="B557" t="str">
        <f t="shared" si="25"/>
        <v>ZK101.K356.C151</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25">
      <c r="A558" t="s">
        <v>1093</v>
      </c>
      <c r="B558" t="str">
        <f t="shared" si="25"/>
        <v>ZK101.K357.C151</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25">
      <c r="A559" t="s">
        <v>1094</v>
      </c>
      <c r="B559" t="str">
        <f t="shared" si="25"/>
        <v>ZK101.K358.C151</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25">
      <c r="A560" t="s">
        <v>1095</v>
      </c>
      <c r="B560" t="str">
        <f t="shared" si="25"/>
        <v>ZK101.K359.C151</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25">
      <c r="A561" t="s">
        <v>1096</v>
      </c>
      <c r="B561" t="str">
        <f t="shared" si="25"/>
        <v>ZK101.K360.C151</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25">
      <c r="A562" t="s">
        <v>1097</v>
      </c>
      <c r="B562" t="str">
        <f t="shared" si="25"/>
        <v>ZK101.K361.C151</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25">
      <c r="A563" t="s">
        <v>1098</v>
      </c>
      <c r="B563" t="str">
        <f t="shared" si="25"/>
        <v>ZK101.K362.C151</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25">
      <c r="A564" t="s">
        <v>1099</v>
      </c>
      <c r="B564" t="str">
        <f t="shared" si="25"/>
        <v>ZK101.K363.C151</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25">
      <c r="A565" t="s">
        <v>1100</v>
      </c>
      <c r="B565" t="str">
        <f t="shared" si="25"/>
        <v>ZK101.K364.C151</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25">
      <c r="A566" t="s">
        <v>1101</v>
      </c>
      <c r="B566" t="str">
        <f t="shared" si="25"/>
        <v>ZK101.K365.C151</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25">
      <c r="A567" t="s">
        <v>1102</v>
      </c>
      <c r="B567" t="str">
        <f t="shared" si="25"/>
        <v>ZK101.K366.C151</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25">
      <c r="A568" t="s">
        <v>1103</v>
      </c>
      <c r="B568" t="str">
        <f t="shared" si="25"/>
        <v>ZK101.K367.C151</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25">
      <c r="A569" t="s">
        <v>1104</v>
      </c>
      <c r="B569" t="str">
        <f t="shared" si="25"/>
        <v>ZK101.K368.C151</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25">
      <c r="A570" t="s">
        <v>1105</v>
      </c>
      <c r="B570" t="str">
        <f t="shared" si="25"/>
        <v>ZK101.K369.C151</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25">
      <c r="A571" t="s">
        <v>1106</v>
      </c>
      <c r="B571" t="str">
        <f t="shared" si="25"/>
        <v>ZK101.K370.C151</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25">
      <c r="A572" t="s">
        <v>1107</v>
      </c>
      <c r="B572" t="str">
        <f t="shared" si="25"/>
        <v>ZK101.K371.C151</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25">
      <c r="A573" t="s">
        <v>1108</v>
      </c>
      <c r="B573" t="str">
        <f t="shared" si="25"/>
        <v>ZK101.K372.C151</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25">
      <c r="A574" t="s">
        <v>1109</v>
      </c>
      <c r="B574" t="str">
        <f t="shared" si="25"/>
        <v>ZK101.K373.C151</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25">
      <c r="A575" t="s">
        <v>1110</v>
      </c>
      <c r="B575" t="str">
        <f t="shared" si="25"/>
        <v>ZK101.K374.C151</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25">
      <c r="A576" t="s">
        <v>1111</v>
      </c>
      <c r="B576" t="str">
        <f t="shared" si="25"/>
        <v>ZK101.K375.C151</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25">
      <c r="A577" t="s">
        <v>1112</v>
      </c>
      <c r="B577" t="str">
        <f t="shared" si="25"/>
        <v>ZK101.K376.C151</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25">
      <c r="A578" t="s">
        <v>1113</v>
      </c>
      <c r="B578" t="str">
        <f t="shared" si="25"/>
        <v>ZK101.K377.C151</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25">
      <c r="A579" t="s">
        <v>1114</v>
      </c>
      <c r="B579" t="str">
        <f t="shared" ref="B579:B642" si="28">+A579&amp;"."&amp;$A$1</f>
        <v>ZK101.K378.C151</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25">
      <c r="A580" t="s">
        <v>1115</v>
      </c>
      <c r="B580" t="str">
        <f t="shared" si="28"/>
        <v>ZK101.K379.C151</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25">
      <c r="A581" t="s">
        <v>1116</v>
      </c>
      <c r="B581" t="str">
        <f t="shared" si="28"/>
        <v>ZK101.K380.C151</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25">
      <c r="A582" t="s">
        <v>1117</v>
      </c>
      <c r="B582" t="str">
        <f t="shared" si="28"/>
        <v>ZK101.K381.C151</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25">
      <c r="A583" t="s">
        <v>1118</v>
      </c>
      <c r="B583" t="str">
        <f t="shared" si="28"/>
        <v>ZK101.K382.C151</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25">
      <c r="A584" t="s">
        <v>1119</v>
      </c>
      <c r="B584" t="str">
        <f t="shared" si="28"/>
        <v>ZK101.K383.C151</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25">
      <c r="A585" t="s">
        <v>1120</v>
      </c>
      <c r="B585" t="str">
        <f t="shared" si="28"/>
        <v>ZK101.K384.C151</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25">
      <c r="A586" t="s">
        <v>1121</v>
      </c>
      <c r="B586" t="str">
        <f t="shared" si="28"/>
        <v>ZK101.K385.C151</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25">
      <c r="A587" t="s">
        <v>1122</v>
      </c>
      <c r="B587" t="str">
        <f t="shared" si="28"/>
        <v>ZK101.K386.C151</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25">
      <c r="A588" t="s">
        <v>1123</v>
      </c>
      <c r="B588" t="str">
        <f t="shared" si="28"/>
        <v>ZK101.K387.C151</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25">
      <c r="A589" t="s">
        <v>1124</v>
      </c>
      <c r="B589" t="str">
        <f t="shared" si="28"/>
        <v>ZK101.K388.C151</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25">
      <c r="A590" t="s">
        <v>1125</v>
      </c>
      <c r="B590" t="str">
        <f t="shared" si="28"/>
        <v>ZK101.K389.C151</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25">
      <c r="A591" t="s">
        <v>1126</v>
      </c>
      <c r="B591" t="str">
        <f t="shared" si="28"/>
        <v>ZK101.K390.C151</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25">
      <c r="A592" t="s">
        <v>1127</v>
      </c>
      <c r="B592" t="str">
        <f t="shared" si="28"/>
        <v>ZK101.K391.C151</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25">
      <c r="A593" t="s">
        <v>1128</v>
      </c>
      <c r="B593" t="str">
        <f t="shared" si="28"/>
        <v>ZK101.K392.C151</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25">
      <c r="A594" t="s">
        <v>1129</v>
      </c>
      <c r="B594" t="str">
        <f t="shared" si="28"/>
        <v>ZK101.K393.C151</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25">
      <c r="A595" t="s">
        <v>1130</v>
      </c>
      <c r="B595" t="str">
        <f t="shared" si="28"/>
        <v>ZK101.K394.C151</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25">
      <c r="A596" t="s">
        <v>1131</v>
      </c>
      <c r="B596" t="str">
        <f t="shared" si="28"/>
        <v>ZK101.K395.C151</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25">
      <c r="A597" t="s">
        <v>1132</v>
      </c>
      <c r="B597" t="str">
        <f t="shared" si="28"/>
        <v>ZK101.K396.C151</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25">
      <c r="A598" t="s">
        <v>1133</v>
      </c>
      <c r="B598" t="str">
        <f t="shared" si="28"/>
        <v>ZK101.K397.C151</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25">
      <c r="A599" t="s">
        <v>1134</v>
      </c>
      <c r="B599" t="str">
        <f t="shared" si="28"/>
        <v>ZK101.K398.C151</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25">
      <c r="A600" t="s">
        <v>1135</v>
      </c>
      <c r="B600" t="str">
        <f t="shared" si="28"/>
        <v>ZK101.K399.C151</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25">
      <c r="A601" t="s">
        <v>1136</v>
      </c>
      <c r="B601" t="str">
        <f t="shared" si="28"/>
        <v>ZK102.K100.C151</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5.75" thickBot="1" x14ac:dyDescent="0.3">
      <c r="A602" t="s">
        <v>1137</v>
      </c>
      <c r="B602" t="str">
        <f t="shared" si="28"/>
        <v>ZK102.K101.C151</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25">
      <c r="A603" t="s">
        <v>1138</v>
      </c>
      <c r="B603" t="str">
        <f t="shared" si="28"/>
        <v>ZK102.K102.C151</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25">
      <c r="A604" t="s">
        <v>1139</v>
      </c>
      <c r="B604" t="str">
        <f t="shared" si="28"/>
        <v>ZK102.K103.C151</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25">
      <c r="A605" t="s">
        <v>1140</v>
      </c>
      <c r="B605" t="str">
        <f t="shared" si="28"/>
        <v>ZK102.K104.C151</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25">
      <c r="A606" t="s">
        <v>1141</v>
      </c>
      <c r="B606" t="str">
        <f t="shared" si="28"/>
        <v>ZK102.K105.C151</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25">
      <c r="A607" t="s">
        <v>1142</v>
      </c>
      <c r="B607" t="str">
        <f t="shared" si="28"/>
        <v>ZK102.K106.C151</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25">
      <c r="A608" t="s">
        <v>1143</v>
      </c>
      <c r="B608" t="str">
        <f t="shared" si="28"/>
        <v>ZK102.K107.C151</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25">
      <c r="A609" t="s">
        <v>1144</v>
      </c>
      <c r="B609" t="str">
        <f t="shared" si="28"/>
        <v>ZK102.K108.C151</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25">
      <c r="A610" t="s">
        <v>1145</v>
      </c>
      <c r="B610" t="str">
        <f t="shared" si="28"/>
        <v>ZK102.K109.C151</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25">
      <c r="A611" t="s">
        <v>1146</v>
      </c>
      <c r="B611" t="str">
        <f t="shared" si="28"/>
        <v>ZK102.K110.C151</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25">
      <c r="A612" t="s">
        <v>1147</v>
      </c>
      <c r="B612" t="str">
        <f t="shared" si="28"/>
        <v>ZK102.K111.C151</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25">
      <c r="A613" t="s">
        <v>1148</v>
      </c>
      <c r="B613" t="str">
        <f t="shared" si="28"/>
        <v>ZK102.K112.C151</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25">
      <c r="A614" t="s">
        <v>1149</v>
      </c>
      <c r="B614" t="str">
        <f t="shared" si="28"/>
        <v>ZK102.K113.C151</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25">
      <c r="A615" t="s">
        <v>1150</v>
      </c>
      <c r="B615" t="str">
        <f t="shared" si="28"/>
        <v>ZK102.K114.C151</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25">
      <c r="A616" t="s">
        <v>1151</v>
      </c>
      <c r="B616" t="str">
        <f t="shared" si="28"/>
        <v>ZK102.K115.C151</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25">
      <c r="A617" t="s">
        <v>1152</v>
      </c>
      <c r="B617" t="str">
        <f t="shared" si="28"/>
        <v>ZK102.K116.C151</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25">
      <c r="A618" t="s">
        <v>1153</v>
      </c>
      <c r="B618" t="str">
        <f t="shared" si="28"/>
        <v>ZK102.K117.C151</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25">
      <c r="A619" t="s">
        <v>1154</v>
      </c>
      <c r="B619" t="str">
        <f t="shared" si="28"/>
        <v>ZK102.K118.C151</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25">
      <c r="A620" t="s">
        <v>1155</v>
      </c>
      <c r="B620" t="str">
        <f t="shared" si="28"/>
        <v>ZK102.K119.C151</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25">
      <c r="A621" t="s">
        <v>1156</v>
      </c>
      <c r="B621" t="str">
        <f t="shared" si="28"/>
        <v>ZK102.K120.C151</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25">
      <c r="A622" t="s">
        <v>1157</v>
      </c>
      <c r="B622" t="str">
        <f t="shared" si="28"/>
        <v>ZK102.K121.C151</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25">
      <c r="A623" t="s">
        <v>1158</v>
      </c>
      <c r="B623" t="str">
        <f t="shared" si="28"/>
        <v>ZK102.K122.C151</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25">
      <c r="A624" t="s">
        <v>1159</v>
      </c>
      <c r="B624" t="str">
        <f t="shared" si="28"/>
        <v>ZK102.K123.C151</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25">
      <c r="A625" t="s">
        <v>1160</v>
      </c>
      <c r="B625" t="str">
        <f t="shared" si="28"/>
        <v>ZK102.K124.C151</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25">
      <c r="A626" t="s">
        <v>1161</v>
      </c>
      <c r="B626" t="str">
        <f t="shared" si="28"/>
        <v>ZK102.K125.C151</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25">
      <c r="A627" t="s">
        <v>1162</v>
      </c>
      <c r="B627" t="str">
        <f t="shared" si="28"/>
        <v>ZK102.K126.C151</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25">
      <c r="A628" t="s">
        <v>1163</v>
      </c>
      <c r="B628" t="str">
        <f t="shared" si="28"/>
        <v>ZK102.K127.C151</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25">
      <c r="A629" t="s">
        <v>1164</v>
      </c>
      <c r="B629" t="str">
        <f t="shared" si="28"/>
        <v>ZK102.K128.C151</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25">
      <c r="A630" t="s">
        <v>1165</v>
      </c>
      <c r="B630" t="str">
        <f t="shared" si="28"/>
        <v>ZK102.K129.C151</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25">
      <c r="A631" t="s">
        <v>1166</v>
      </c>
      <c r="B631" t="str">
        <f t="shared" si="28"/>
        <v>ZK102.K130.C151</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25">
      <c r="A632" t="s">
        <v>1167</v>
      </c>
      <c r="B632" t="str">
        <f t="shared" si="28"/>
        <v>ZK102.K131.C151</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25">
      <c r="A633" t="s">
        <v>1168</v>
      </c>
      <c r="B633" t="str">
        <f t="shared" si="28"/>
        <v>ZK102.K132.C151</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25">
      <c r="A634" t="s">
        <v>1169</v>
      </c>
      <c r="B634" t="str">
        <f t="shared" si="28"/>
        <v>ZK102.K133.C151</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25">
      <c r="A635" t="s">
        <v>1170</v>
      </c>
      <c r="B635" t="str">
        <f t="shared" si="28"/>
        <v>ZK102.K134.C151</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25">
      <c r="A636" t="s">
        <v>1171</v>
      </c>
      <c r="B636" t="str">
        <f t="shared" si="28"/>
        <v>ZK102.K135.C151</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25">
      <c r="A637" t="s">
        <v>1172</v>
      </c>
      <c r="B637" t="str">
        <f t="shared" si="28"/>
        <v>ZK102.K136.C151</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25">
      <c r="A638" t="s">
        <v>1173</v>
      </c>
      <c r="B638" t="str">
        <f t="shared" si="28"/>
        <v>ZK102.K137.C151</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25">
      <c r="A639" t="s">
        <v>1174</v>
      </c>
      <c r="B639" t="str">
        <f t="shared" si="28"/>
        <v>ZK102.K138.C151</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25">
      <c r="A640" t="s">
        <v>1175</v>
      </c>
      <c r="B640" t="str">
        <f t="shared" si="28"/>
        <v>ZK102.K139.C151</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25">
      <c r="A641" t="s">
        <v>1176</v>
      </c>
      <c r="B641" t="str">
        <f t="shared" si="28"/>
        <v>ZK102.K140.C151</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25">
      <c r="A642" t="s">
        <v>1177</v>
      </c>
      <c r="B642" t="str">
        <f t="shared" si="28"/>
        <v>ZK102.K141.C151</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25">
      <c r="A643" t="s">
        <v>1178</v>
      </c>
      <c r="B643" t="str">
        <f t="shared" ref="B643:B706" si="31">+A643&amp;"."&amp;$A$1</f>
        <v>ZK102.K142.C151</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25">
      <c r="A644" t="s">
        <v>1179</v>
      </c>
      <c r="B644" t="str">
        <f t="shared" si="31"/>
        <v>ZK102.K143.C151</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25">
      <c r="A645" t="s">
        <v>1180</v>
      </c>
      <c r="B645" t="str">
        <f t="shared" si="31"/>
        <v>ZK102.K144.C151</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25">
      <c r="A646" t="s">
        <v>1181</v>
      </c>
      <c r="B646" t="str">
        <f t="shared" si="31"/>
        <v>ZK102.K145.C151</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25">
      <c r="A647" t="s">
        <v>1182</v>
      </c>
      <c r="B647" t="str">
        <f t="shared" si="31"/>
        <v>ZK102.K146.C151</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25">
      <c r="A648" t="s">
        <v>1183</v>
      </c>
      <c r="B648" t="str">
        <f t="shared" si="31"/>
        <v>ZK102.K147.C151</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25">
      <c r="A649" t="s">
        <v>1184</v>
      </c>
      <c r="B649" t="str">
        <f t="shared" si="31"/>
        <v>ZK102.K148.C151</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25">
      <c r="A650" t="s">
        <v>1185</v>
      </c>
      <c r="B650" t="str">
        <f t="shared" si="31"/>
        <v>ZK102.K149.C151</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25">
      <c r="A651" t="s">
        <v>1186</v>
      </c>
      <c r="B651" t="str">
        <f t="shared" si="31"/>
        <v>ZK102.K150.C151</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25">
      <c r="A652" t="s">
        <v>1187</v>
      </c>
      <c r="B652" t="str">
        <f t="shared" si="31"/>
        <v>ZK102.K151.C151</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25">
      <c r="A653" t="s">
        <v>1188</v>
      </c>
      <c r="B653" t="str">
        <f t="shared" si="31"/>
        <v>ZK102.K152.C151</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25">
      <c r="A654" t="s">
        <v>1189</v>
      </c>
      <c r="B654" t="str">
        <f t="shared" si="31"/>
        <v>ZK102.K153.C151</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25">
      <c r="A655" t="s">
        <v>1190</v>
      </c>
      <c r="B655" t="str">
        <f t="shared" si="31"/>
        <v>ZK102.K154.C151</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25">
      <c r="A656" t="s">
        <v>1191</v>
      </c>
      <c r="B656" t="str">
        <f t="shared" si="31"/>
        <v>ZK102.K155.C151</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25">
      <c r="A657" t="s">
        <v>1192</v>
      </c>
      <c r="B657" t="str">
        <f t="shared" si="31"/>
        <v>ZK102.K156.C151</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25">
      <c r="A658" t="s">
        <v>1193</v>
      </c>
      <c r="B658" t="str">
        <f t="shared" si="31"/>
        <v>ZK102.K157.C151</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25">
      <c r="A659" t="s">
        <v>1194</v>
      </c>
      <c r="B659" t="str">
        <f t="shared" si="31"/>
        <v>ZK102.K158.C151</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25">
      <c r="A660" t="s">
        <v>1195</v>
      </c>
      <c r="B660" t="str">
        <f t="shared" si="31"/>
        <v>ZK102.K159.C151</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25">
      <c r="A661" t="s">
        <v>1196</v>
      </c>
      <c r="B661" t="str">
        <f t="shared" si="31"/>
        <v>ZK102.K160.C151</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25">
      <c r="A662" t="s">
        <v>1197</v>
      </c>
      <c r="B662" t="str">
        <f t="shared" si="31"/>
        <v>ZK102.K161.C151</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25">
      <c r="A663" t="s">
        <v>1198</v>
      </c>
      <c r="B663" t="str">
        <f t="shared" si="31"/>
        <v>ZK102.K162.C151</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25">
      <c r="A664" t="s">
        <v>1199</v>
      </c>
      <c r="B664" t="str">
        <f t="shared" si="31"/>
        <v>ZK102.K163.C151</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25">
      <c r="A665" t="s">
        <v>1200</v>
      </c>
      <c r="B665" t="str">
        <f t="shared" si="31"/>
        <v>ZK102.K164.C151</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25">
      <c r="A666" t="s">
        <v>1201</v>
      </c>
      <c r="B666" t="str">
        <f t="shared" si="31"/>
        <v>ZK102.K165.C151</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25">
      <c r="A667" t="s">
        <v>1202</v>
      </c>
      <c r="B667" t="str">
        <f t="shared" si="31"/>
        <v>ZK102.K166.C151</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25">
      <c r="A668" t="s">
        <v>1203</v>
      </c>
      <c r="B668" t="str">
        <f t="shared" si="31"/>
        <v>ZK102.K167.C151</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25">
      <c r="A669" t="s">
        <v>1204</v>
      </c>
      <c r="B669" t="str">
        <f t="shared" si="31"/>
        <v>ZK102.K168.C151</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25">
      <c r="A670" t="s">
        <v>1205</v>
      </c>
      <c r="B670" t="str">
        <f t="shared" si="31"/>
        <v>ZK102.K169.C151</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25">
      <c r="A671" t="s">
        <v>1206</v>
      </c>
      <c r="B671" t="str">
        <f t="shared" si="31"/>
        <v>ZK102.K170.C151</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25">
      <c r="A672" t="s">
        <v>1207</v>
      </c>
      <c r="B672" t="str">
        <f t="shared" si="31"/>
        <v>ZK102.K171.C151</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25">
      <c r="A673" t="s">
        <v>1208</v>
      </c>
      <c r="B673" t="str">
        <f t="shared" si="31"/>
        <v>ZK102.K172.C151</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25">
      <c r="A674" t="s">
        <v>1209</v>
      </c>
      <c r="B674" t="str">
        <f t="shared" si="31"/>
        <v>ZK102.K173.C151</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25">
      <c r="A675" t="s">
        <v>1210</v>
      </c>
      <c r="B675" t="str">
        <f t="shared" si="31"/>
        <v>ZK102.K174.C151</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25">
      <c r="A676" t="s">
        <v>1211</v>
      </c>
      <c r="B676" t="str">
        <f t="shared" si="31"/>
        <v>ZK102.K175.C151</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25">
      <c r="A677" t="s">
        <v>1212</v>
      </c>
      <c r="B677" t="str">
        <f t="shared" si="31"/>
        <v>ZK102.K176.C151</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25">
      <c r="A678" t="s">
        <v>1213</v>
      </c>
      <c r="B678" t="str">
        <f t="shared" si="31"/>
        <v>ZK102.K177.C151</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25">
      <c r="A679" t="s">
        <v>1214</v>
      </c>
      <c r="B679" t="str">
        <f t="shared" si="31"/>
        <v>ZK102.K178.C151</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25">
      <c r="A680" t="s">
        <v>1215</v>
      </c>
      <c r="B680" t="str">
        <f t="shared" si="31"/>
        <v>ZK102.K179.C151</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25">
      <c r="A681" t="s">
        <v>1216</v>
      </c>
      <c r="B681" t="str">
        <f t="shared" si="31"/>
        <v>ZK102.K180.C151</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25">
      <c r="A682" t="s">
        <v>1217</v>
      </c>
      <c r="B682" t="str">
        <f t="shared" si="31"/>
        <v>ZK102.K181.C151</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25">
      <c r="A683" t="s">
        <v>1218</v>
      </c>
      <c r="B683" t="str">
        <f t="shared" si="31"/>
        <v>ZK102.K182.C151</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25">
      <c r="A684" t="s">
        <v>1219</v>
      </c>
      <c r="B684" t="str">
        <f t="shared" si="31"/>
        <v>ZK102.K183.C151</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25">
      <c r="A685" t="s">
        <v>1220</v>
      </c>
      <c r="B685" t="str">
        <f t="shared" si="31"/>
        <v>ZK102.K184.C151</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25">
      <c r="A686" t="s">
        <v>1221</v>
      </c>
      <c r="B686" t="str">
        <f t="shared" si="31"/>
        <v>ZK102.K185.C151</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25">
      <c r="A687" t="s">
        <v>1222</v>
      </c>
      <c r="B687" t="str">
        <f t="shared" si="31"/>
        <v>ZK102.K186.C151</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25">
      <c r="A688" t="s">
        <v>1223</v>
      </c>
      <c r="B688" t="str">
        <f t="shared" si="31"/>
        <v>ZK102.K187.C151</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25">
      <c r="A689" t="s">
        <v>1224</v>
      </c>
      <c r="B689" t="str">
        <f t="shared" si="31"/>
        <v>ZK102.K188.C151</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25">
      <c r="A690" t="s">
        <v>1225</v>
      </c>
      <c r="B690" t="str">
        <f t="shared" si="31"/>
        <v>ZK102.K189.C151</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25">
      <c r="A691" t="s">
        <v>1226</v>
      </c>
      <c r="B691" t="str">
        <f t="shared" si="31"/>
        <v>ZK102.K190.C151</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25">
      <c r="A692" t="s">
        <v>1227</v>
      </c>
      <c r="B692" t="str">
        <f t="shared" si="31"/>
        <v>ZK102.K191.C151</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25">
      <c r="A693" t="s">
        <v>1228</v>
      </c>
      <c r="B693" t="str">
        <f t="shared" si="31"/>
        <v>ZK102.K192.C151</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25">
      <c r="A694" t="s">
        <v>1229</v>
      </c>
      <c r="B694" t="str">
        <f t="shared" si="31"/>
        <v>ZK102.K193.C151</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25">
      <c r="A695" t="s">
        <v>1230</v>
      </c>
      <c r="B695" t="str">
        <f t="shared" si="31"/>
        <v>ZK102.K194.C151</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25">
      <c r="A696" t="s">
        <v>1231</v>
      </c>
      <c r="B696" t="str">
        <f t="shared" si="31"/>
        <v>ZK102.K195.C151</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25">
      <c r="A697" t="s">
        <v>1232</v>
      </c>
      <c r="B697" t="str">
        <f t="shared" si="31"/>
        <v>ZK102.K196.C151</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25">
      <c r="A698" t="s">
        <v>1233</v>
      </c>
      <c r="B698" t="str">
        <f t="shared" si="31"/>
        <v>ZK102.K197.C151</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25">
      <c r="A699" t="s">
        <v>1234</v>
      </c>
      <c r="B699" t="str">
        <f t="shared" si="31"/>
        <v>ZK102.K198.C151</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25">
      <c r="A700" t="s">
        <v>1235</v>
      </c>
      <c r="B700" t="str">
        <f t="shared" si="31"/>
        <v>ZK102.K199.C151</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25">
      <c r="A701" t="s">
        <v>1236</v>
      </c>
      <c r="B701" t="str">
        <f t="shared" si="31"/>
        <v>ZK102.K200.C151</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5.75" thickBot="1" x14ac:dyDescent="0.3">
      <c r="A702" t="s">
        <v>1237</v>
      </c>
      <c r="B702" t="str">
        <f t="shared" si="31"/>
        <v>ZK102.K201.C151</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25">
      <c r="A703" t="s">
        <v>1238</v>
      </c>
      <c r="B703" t="str">
        <f t="shared" si="31"/>
        <v>ZK102.K202.C151</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25">
      <c r="A704" t="s">
        <v>1239</v>
      </c>
      <c r="B704" t="str">
        <f t="shared" si="31"/>
        <v>ZK102.K203.C151</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25">
      <c r="A705" t="s">
        <v>1240</v>
      </c>
      <c r="B705" t="str">
        <f t="shared" si="31"/>
        <v>ZK102.K204.C151</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25">
      <c r="A706" t="s">
        <v>1241</v>
      </c>
      <c r="B706" t="str">
        <f t="shared" si="31"/>
        <v>ZK102.K205.C151</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25">
      <c r="A707" t="s">
        <v>1242</v>
      </c>
      <c r="B707" t="str">
        <f t="shared" ref="B707:B770" si="34">+A707&amp;"."&amp;$A$1</f>
        <v>ZK102.K206.C151</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25">
      <c r="A708" t="s">
        <v>1243</v>
      </c>
      <c r="B708" t="str">
        <f t="shared" si="34"/>
        <v>ZK102.K207.C151</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25">
      <c r="A709" t="s">
        <v>1244</v>
      </c>
      <c r="B709" t="str">
        <f t="shared" si="34"/>
        <v>ZK102.K208.C151</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25">
      <c r="A710" t="s">
        <v>1245</v>
      </c>
      <c r="B710" t="str">
        <f t="shared" si="34"/>
        <v>ZK102.K209.C151</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25">
      <c r="A711" t="s">
        <v>1246</v>
      </c>
      <c r="B711" t="str">
        <f t="shared" si="34"/>
        <v>ZK102.K210.C151</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25">
      <c r="A712" t="s">
        <v>1247</v>
      </c>
      <c r="B712" t="str">
        <f t="shared" si="34"/>
        <v>ZK102.K211.C151</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25">
      <c r="A713" t="s">
        <v>1248</v>
      </c>
      <c r="B713" t="str">
        <f t="shared" si="34"/>
        <v>ZK102.K212.C151</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25">
      <c r="A714" t="s">
        <v>1249</v>
      </c>
      <c r="B714" t="str">
        <f t="shared" si="34"/>
        <v>ZK102.K213.C151</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25">
      <c r="A715" t="s">
        <v>1250</v>
      </c>
      <c r="B715" t="str">
        <f t="shared" si="34"/>
        <v>ZK102.K214.C151</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25">
      <c r="A716" t="s">
        <v>1251</v>
      </c>
      <c r="B716" t="str">
        <f t="shared" si="34"/>
        <v>ZK102.K215.C151</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25">
      <c r="A717" t="s">
        <v>1252</v>
      </c>
      <c r="B717" t="str">
        <f t="shared" si="34"/>
        <v>ZK102.K216.C151</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25">
      <c r="A718" t="s">
        <v>1253</v>
      </c>
      <c r="B718" t="str">
        <f t="shared" si="34"/>
        <v>ZK102.K217.C151</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25">
      <c r="A719" t="s">
        <v>1254</v>
      </c>
      <c r="B719" t="str">
        <f t="shared" si="34"/>
        <v>ZK102.K218.C151</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25">
      <c r="A720" t="s">
        <v>1255</v>
      </c>
      <c r="B720" t="str">
        <f t="shared" si="34"/>
        <v>ZK102.K219.C151</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25">
      <c r="A721" t="s">
        <v>1256</v>
      </c>
      <c r="B721" t="str">
        <f t="shared" si="34"/>
        <v>ZK102.K220.C151</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25">
      <c r="A722" t="s">
        <v>1257</v>
      </c>
      <c r="B722" t="str">
        <f t="shared" si="34"/>
        <v>ZK102.K221.C151</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25">
      <c r="A723" t="s">
        <v>1258</v>
      </c>
      <c r="B723" t="str">
        <f t="shared" si="34"/>
        <v>ZK102.K222.C151</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25">
      <c r="A724" t="s">
        <v>1259</v>
      </c>
      <c r="B724" t="str">
        <f t="shared" si="34"/>
        <v>ZK102.K223.C151</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25">
      <c r="A725" t="s">
        <v>1260</v>
      </c>
      <c r="B725" t="str">
        <f t="shared" si="34"/>
        <v>ZK102.K224.C151</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25">
      <c r="A726" t="s">
        <v>1261</v>
      </c>
      <c r="B726" t="str">
        <f t="shared" si="34"/>
        <v>ZK102.K225.C151</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25">
      <c r="A727" t="s">
        <v>1262</v>
      </c>
      <c r="B727" t="str">
        <f t="shared" si="34"/>
        <v>ZK102.K226.C151</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25">
      <c r="A728" t="s">
        <v>1263</v>
      </c>
      <c r="B728" t="str">
        <f t="shared" si="34"/>
        <v>ZK102.K227.C151</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25">
      <c r="A729" t="s">
        <v>1264</v>
      </c>
      <c r="B729" t="str">
        <f t="shared" si="34"/>
        <v>ZK102.K228.C151</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25">
      <c r="A730" t="s">
        <v>1265</v>
      </c>
      <c r="B730" t="str">
        <f t="shared" si="34"/>
        <v>ZK102.K229.C151</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25">
      <c r="A731" t="s">
        <v>1266</v>
      </c>
      <c r="B731" t="str">
        <f t="shared" si="34"/>
        <v>ZK102.K230.C151</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25">
      <c r="A732" t="s">
        <v>1267</v>
      </c>
      <c r="B732" t="str">
        <f t="shared" si="34"/>
        <v>ZK102.K231.C151</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25">
      <c r="A733" t="s">
        <v>1268</v>
      </c>
      <c r="B733" t="str">
        <f t="shared" si="34"/>
        <v>ZK102.K232.C151</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25">
      <c r="A734" t="s">
        <v>1269</v>
      </c>
      <c r="B734" t="str">
        <f t="shared" si="34"/>
        <v>ZK102.K233.C151</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25">
      <c r="A735" t="s">
        <v>1270</v>
      </c>
      <c r="B735" t="str">
        <f t="shared" si="34"/>
        <v>ZK102.K234.C151</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25">
      <c r="A736" t="s">
        <v>1271</v>
      </c>
      <c r="B736" t="str">
        <f t="shared" si="34"/>
        <v>ZK102.K235.C151</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25">
      <c r="A737" t="s">
        <v>1272</v>
      </c>
      <c r="B737" t="str">
        <f t="shared" si="34"/>
        <v>ZK102.K236.C151</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25">
      <c r="A738" t="s">
        <v>1273</v>
      </c>
      <c r="B738" t="str">
        <f t="shared" si="34"/>
        <v>ZK102.K237.C151</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25">
      <c r="A739" t="s">
        <v>1274</v>
      </c>
      <c r="B739" t="str">
        <f t="shared" si="34"/>
        <v>ZK102.K238.C151</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25">
      <c r="A740" t="s">
        <v>1275</v>
      </c>
      <c r="B740" t="str">
        <f t="shared" si="34"/>
        <v>ZK102.K239.C151</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25">
      <c r="A741" t="s">
        <v>1276</v>
      </c>
      <c r="B741" t="str">
        <f t="shared" si="34"/>
        <v>ZK102.K240.C151</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25">
      <c r="A742" t="s">
        <v>1277</v>
      </c>
      <c r="B742" t="str">
        <f t="shared" si="34"/>
        <v>ZK102.K241.C151</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25">
      <c r="A743" t="s">
        <v>1278</v>
      </c>
      <c r="B743" t="str">
        <f t="shared" si="34"/>
        <v>ZK102.K242.C151</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25">
      <c r="A744" t="s">
        <v>1279</v>
      </c>
      <c r="B744" t="str">
        <f t="shared" si="34"/>
        <v>ZK102.K243.C151</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25">
      <c r="A745" t="s">
        <v>1280</v>
      </c>
      <c r="B745" t="str">
        <f t="shared" si="34"/>
        <v>ZK102.K244.C151</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25">
      <c r="A746" t="s">
        <v>1281</v>
      </c>
      <c r="B746" t="str">
        <f t="shared" si="34"/>
        <v>ZK102.K245.C151</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25">
      <c r="A747" t="s">
        <v>1282</v>
      </c>
      <c r="B747" t="str">
        <f t="shared" si="34"/>
        <v>ZK102.K246.C151</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25">
      <c r="A748" t="s">
        <v>1283</v>
      </c>
      <c r="B748" t="str">
        <f t="shared" si="34"/>
        <v>ZK102.K247.C151</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25">
      <c r="A749" t="s">
        <v>1284</v>
      </c>
      <c r="B749" t="str">
        <f t="shared" si="34"/>
        <v>ZK102.K248.C151</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25">
      <c r="A750" t="s">
        <v>1285</v>
      </c>
      <c r="B750" t="str">
        <f t="shared" si="34"/>
        <v>ZK102.K249.C151</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25">
      <c r="A751" t="s">
        <v>1286</v>
      </c>
      <c r="B751" t="str">
        <f t="shared" si="34"/>
        <v>ZK102.K250.C151</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25">
      <c r="A752" t="s">
        <v>1287</v>
      </c>
      <c r="B752" t="str">
        <f t="shared" si="34"/>
        <v>ZK102.K251.C151</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25">
      <c r="A753" t="s">
        <v>1288</v>
      </c>
      <c r="B753" t="str">
        <f t="shared" si="34"/>
        <v>ZK102.K252.C151</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25">
      <c r="A754" t="s">
        <v>1289</v>
      </c>
      <c r="B754" t="str">
        <f t="shared" si="34"/>
        <v>ZK102.K253.C151</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25">
      <c r="A755" t="s">
        <v>1290</v>
      </c>
      <c r="B755" t="str">
        <f t="shared" si="34"/>
        <v>ZK102.K254.C151</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25">
      <c r="A756" t="s">
        <v>1291</v>
      </c>
      <c r="B756" t="str">
        <f t="shared" si="34"/>
        <v>ZK102.K255.C151</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25">
      <c r="A757" t="s">
        <v>1292</v>
      </c>
      <c r="B757" t="str">
        <f t="shared" si="34"/>
        <v>ZK102.K256.C151</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25">
      <c r="A758" t="s">
        <v>1293</v>
      </c>
      <c r="B758" t="str">
        <f t="shared" si="34"/>
        <v>ZK102.K257.C151</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25">
      <c r="A759" t="s">
        <v>1294</v>
      </c>
      <c r="B759" t="str">
        <f t="shared" si="34"/>
        <v>ZK102.K258.C151</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25">
      <c r="A760" t="s">
        <v>1295</v>
      </c>
      <c r="B760" t="str">
        <f t="shared" si="34"/>
        <v>ZK102.K259.C151</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25">
      <c r="A761" t="s">
        <v>1296</v>
      </c>
      <c r="B761" t="str">
        <f t="shared" si="34"/>
        <v>ZK102.K260.C151</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25">
      <c r="A762" t="s">
        <v>1297</v>
      </c>
      <c r="B762" t="str">
        <f t="shared" si="34"/>
        <v>ZK102.K261.C151</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25">
      <c r="A763" t="s">
        <v>1298</v>
      </c>
      <c r="B763" t="str">
        <f t="shared" si="34"/>
        <v>ZK102.K262.C151</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25">
      <c r="A764" t="s">
        <v>1299</v>
      </c>
      <c r="B764" t="str">
        <f t="shared" si="34"/>
        <v>ZK102.K263.C151</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25">
      <c r="A765" t="s">
        <v>1300</v>
      </c>
      <c r="B765" t="str">
        <f t="shared" si="34"/>
        <v>ZK102.K264.C151</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25">
      <c r="A766" t="s">
        <v>1301</v>
      </c>
      <c r="B766" t="str">
        <f t="shared" si="34"/>
        <v>ZK102.K265.C151</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25">
      <c r="A767" t="s">
        <v>1302</v>
      </c>
      <c r="B767" t="str">
        <f t="shared" si="34"/>
        <v>ZK102.K266.C151</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25">
      <c r="A768" t="s">
        <v>1303</v>
      </c>
      <c r="B768" t="str">
        <f t="shared" si="34"/>
        <v>ZK102.K267.C151</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25">
      <c r="A769" t="s">
        <v>1304</v>
      </c>
      <c r="B769" t="str">
        <f t="shared" si="34"/>
        <v>ZK102.K268.C151</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25">
      <c r="A770" t="s">
        <v>1305</v>
      </c>
      <c r="B770" t="str">
        <f t="shared" si="34"/>
        <v>ZK102.K269.C151</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25">
      <c r="A771" t="s">
        <v>1306</v>
      </c>
      <c r="B771" t="str">
        <f t="shared" ref="B771:B834" si="37">+A771&amp;"."&amp;$A$1</f>
        <v>ZK102.K270.C151</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25">
      <c r="A772" t="s">
        <v>1307</v>
      </c>
      <c r="B772" t="str">
        <f t="shared" si="37"/>
        <v>ZK102.K271.C151</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25">
      <c r="A773" t="s">
        <v>1308</v>
      </c>
      <c r="B773" t="str">
        <f t="shared" si="37"/>
        <v>ZK102.K272.C151</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25">
      <c r="A774" t="s">
        <v>1309</v>
      </c>
      <c r="B774" t="str">
        <f t="shared" si="37"/>
        <v>ZK102.K273.C151</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25">
      <c r="A775" t="s">
        <v>1310</v>
      </c>
      <c r="B775" t="str">
        <f t="shared" si="37"/>
        <v>ZK102.K274.C151</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25">
      <c r="A776" t="s">
        <v>1311</v>
      </c>
      <c r="B776" t="str">
        <f t="shared" si="37"/>
        <v>ZK102.K275.C151</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25">
      <c r="A777" t="s">
        <v>1312</v>
      </c>
      <c r="B777" t="str">
        <f t="shared" si="37"/>
        <v>ZK102.K276.C151</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25">
      <c r="A778" t="s">
        <v>1313</v>
      </c>
      <c r="B778" t="str">
        <f t="shared" si="37"/>
        <v>ZK102.K277.C151</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25">
      <c r="A779" t="s">
        <v>1314</v>
      </c>
      <c r="B779" t="str">
        <f t="shared" si="37"/>
        <v>ZK102.K278.C151</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25">
      <c r="A780" t="s">
        <v>1315</v>
      </c>
      <c r="B780" t="str">
        <f t="shared" si="37"/>
        <v>ZK102.K279.C151</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25">
      <c r="A781" t="s">
        <v>1316</v>
      </c>
      <c r="B781" t="str">
        <f t="shared" si="37"/>
        <v>ZK102.K280.C151</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25">
      <c r="A782" t="s">
        <v>1317</v>
      </c>
      <c r="B782" t="str">
        <f t="shared" si="37"/>
        <v>ZK102.K281.C151</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25">
      <c r="A783" t="s">
        <v>1318</v>
      </c>
      <c r="B783" t="str">
        <f t="shared" si="37"/>
        <v>ZK102.K282.C151</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25">
      <c r="A784" t="s">
        <v>1319</v>
      </c>
      <c r="B784" t="str">
        <f t="shared" si="37"/>
        <v>ZK102.K283.C151</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25">
      <c r="A785" t="s">
        <v>1320</v>
      </c>
      <c r="B785" t="str">
        <f t="shared" si="37"/>
        <v>ZK102.K284.C151</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25">
      <c r="A786" t="s">
        <v>1321</v>
      </c>
      <c r="B786" t="str">
        <f t="shared" si="37"/>
        <v>ZK102.K285.C151</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25">
      <c r="A787" t="s">
        <v>1322</v>
      </c>
      <c r="B787" t="str">
        <f t="shared" si="37"/>
        <v>ZK102.K286.C151</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25">
      <c r="A788" t="s">
        <v>1323</v>
      </c>
      <c r="B788" t="str">
        <f t="shared" si="37"/>
        <v>ZK102.K287.C151</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25">
      <c r="A789" t="s">
        <v>1324</v>
      </c>
      <c r="B789" t="str">
        <f t="shared" si="37"/>
        <v>ZK102.K288.C151</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25">
      <c r="A790" t="s">
        <v>1325</v>
      </c>
      <c r="B790" t="str">
        <f t="shared" si="37"/>
        <v>ZK102.K289.C151</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25">
      <c r="A791" t="s">
        <v>1326</v>
      </c>
      <c r="B791" t="str">
        <f t="shared" si="37"/>
        <v>ZK102.K290.C151</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25">
      <c r="A792" t="s">
        <v>1327</v>
      </c>
      <c r="B792" t="str">
        <f t="shared" si="37"/>
        <v>ZK102.K291.C151</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25">
      <c r="A793" t="s">
        <v>1328</v>
      </c>
      <c r="B793" t="str">
        <f t="shared" si="37"/>
        <v>ZK102.K292.C151</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25">
      <c r="A794" t="s">
        <v>1329</v>
      </c>
      <c r="B794" t="str">
        <f t="shared" si="37"/>
        <v>ZK102.K293.C151</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25">
      <c r="A795" t="s">
        <v>1330</v>
      </c>
      <c r="B795" t="str">
        <f t="shared" si="37"/>
        <v>ZK102.K294.C151</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25">
      <c r="A796" t="s">
        <v>1331</v>
      </c>
      <c r="B796" t="str">
        <f t="shared" si="37"/>
        <v>ZK102.K295.C151</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25">
      <c r="A797" t="s">
        <v>1332</v>
      </c>
      <c r="B797" t="str">
        <f t="shared" si="37"/>
        <v>ZK102.K296.C151</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25">
      <c r="A798" t="s">
        <v>1333</v>
      </c>
      <c r="B798" t="str">
        <f t="shared" si="37"/>
        <v>ZK102.K297.C151</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25">
      <c r="A799" t="s">
        <v>1334</v>
      </c>
      <c r="B799" t="str">
        <f t="shared" si="37"/>
        <v>ZK102.K298.C151</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25">
      <c r="A800" t="s">
        <v>1335</v>
      </c>
      <c r="B800" t="str">
        <f t="shared" si="37"/>
        <v>ZK102.K299.C151</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25">
      <c r="A801" t="s">
        <v>1336</v>
      </c>
      <c r="B801" t="str">
        <f t="shared" si="37"/>
        <v>ZK102.K300.C151</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5.75" thickBot="1" x14ac:dyDescent="0.3">
      <c r="A802" t="s">
        <v>1337</v>
      </c>
      <c r="B802" t="str">
        <f t="shared" si="37"/>
        <v>ZK102.K301.C151</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25">
      <c r="A803" t="s">
        <v>1338</v>
      </c>
      <c r="B803" t="str">
        <f t="shared" si="37"/>
        <v>ZK102.K302.C151</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25">
      <c r="A804" t="s">
        <v>1339</v>
      </c>
      <c r="B804" t="str">
        <f t="shared" si="37"/>
        <v>ZK102.K303.C151</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25">
      <c r="A805" t="s">
        <v>1340</v>
      </c>
      <c r="B805" t="str">
        <f t="shared" si="37"/>
        <v>ZK102.K304.C151</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25">
      <c r="A806" t="s">
        <v>1341</v>
      </c>
      <c r="B806" t="str">
        <f t="shared" si="37"/>
        <v>ZK102.K305.C151</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25">
      <c r="A807" t="s">
        <v>1342</v>
      </c>
      <c r="B807" t="str">
        <f t="shared" si="37"/>
        <v>ZK102.K306.C151</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25">
      <c r="A808" t="s">
        <v>1343</v>
      </c>
      <c r="B808" t="str">
        <f t="shared" si="37"/>
        <v>ZK102.K307.C151</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25">
      <c r="A809" t="s">
        <v>1344</v>
      </c>
      <c r="B809" t="str">
        <f t="shared" si="37"/>
        <v>ZK102.K308.C151</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25">
      <c r="A810" t="s">
        <v>1345</v>
      </c>
      <c r="B810" t="str">
        <f t="shared" si="37"/>
        <v>ZK102.K309.C151</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25">
      <c r="A811" t="s">
        <v>1346</v>
      </c>
      <c r="B811" t="str">
        <f t="shared" si="37"/>
        <v>ZK102.K310.C151</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25">
      <c r="A812" t="s">
        <v>1347</v>
      </c>
      <c r="B812" t="str">
        <f t="shared" si="37"/>
        <v>ZK102.K311.C151</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25">
      <c r="A813" t="s">
        <v>1348</v>
      </c>
      <c r="B813" t="str">
        <f t="shared" si="37"/>
        <v>ZK102.K312.C151</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25">
      <c r="A814" t="s">
        <v>1349</v>
      </c>
      <c r="B814" t="str">
        <f t="shared" si="37"/>
        <v>ZK102.K313.C151</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25">
      <c r="A815" t="s">
        <v>1350</v>
      </c>
      <c r="B815" t="str">
        <f t="shared" si="37"/>
        <v>ZK102.K314.C151</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25">
      <c r="A816" t="s">
        <v>1351</v>
      </c>
      <c r="B816" t="str">
        <f t="shared" si="37"/>
        <v>ZK102.K315.C151</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25">
      <c r="A817" t="s">
        <v>1352</v>
      </c>
      <c r="B817" t="str">
        <f t="shared" si="37"/>
        <v>ZK102.K316.C151</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25">
      <c r="A818" t="s">
        <v>1353</v>
      </c>
      <c r="B818" t="str">
        <f t="shared" si="37"/>
        <v>ZK102.K317.C151</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25">
      <c r="A819" t="s">
        <v>1354</v>
      </c>
      <c r="B819" t="str">
        <f t="shared" si="37"/>
        <v>ZK102.K318.C151</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25">
      <c r="A820" t="s">
        <v>1355</v>
      </c>
      <c r="B820" t="str">
        <f t="shared" si="37"/>
        <v>ZK102.K319.C151</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25">
      <c r="A821" t="s">
        <v>1356</v>
      </c>
      <c r="B821" t="str">
        <f t="shared" si="37"/>
        <v>ZK102.K320.C151</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25">
      <c r="A822" t="s">
        <v>1357</v>
      </c>
      <c r="B822" t="str">
        <f t="shared" si="37"/>
        <v>ZK102.K321.C151</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25">
      <c r="A823" t="s">
        <v>1358</v>
      </c>
      <c r="B823" t="str">
        <f t="shared" si="37"/>
        <v>ZK102.K322.C151</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25">
      <c r="A824" t="s">
        <v>1359</v>
      </c>
      <c r="B824" t="str">
        <f t="shared" si="37"/>
        <v>ZK102.K323.C151</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25">
      <c r="A825" t="s">
        <v>1360</v>
      </c>
      <c r="B825" t="str">
        <f t="shared" si="37"/>
        <v>ZK102.K324.C151</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25">
      <c r="A826" t="s">
        <v>1361</v>
      </c>
      <c r="B826" t="str">
        <f t="shared" si="37"/>
        <v>ZK102.K325.C151</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25">
      <c r="A827" t="s">
        <v>1362</v>
      </c>
      <c r="B827" t="str">
        <f t="shared" si="37"/>
        <v>ZK102.K326.C151</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25">
      <c r="A828" t="s">
        <v>1363</v>
      </c>
      <c r="B828" t="str">
        <f t="shared" si="37"/>
        <v>ZK102.K327.C151</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25">
      <c r="A829" t="s">
        <v>1364</v>
      </c>
      <c r="B829" t="str">
        <f t="shared" si="37"/>
        <v>ZK102.K328.C151</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25">
      <c r="A830" t="s">
        <v>1365</v>
      </c>
      <c r="B830" t="str">
        <f t="shared" si="37"/>
        <v>ZK102.K329.C151</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25">
      <c r="A831" t="s">
        <v>1366</v>
      </c>
      <c r="B831" t="str">
        <f t="shared" si="37"/>
        <v>ZK102.K330.C151</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25">
      <c r="A832" t="s">
        <v>1367</v>
      </c>
      <c r="B832" t="str">
        <f t="shared" si="37"/>
        <v>ZK102.K331.C151</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25">
      <c r="A833" t="s">
        <v>1368</v>
      </c>
      <c r="B833" t="str">
        <f t="shared" si="37"/>
        <v>ZK102.K332.C151</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25">
      <c r="A834" t="s">
        <v>1369</v>
      </c>
      <c r="B834" t="str">
        <f t="shared" si="37"/>
        <v>ZK102.K333.C151</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25">
      <c r="A835" t="s">
        <v>1370</v>
      </c>
      <c r="B835" t="str">
        <f t="shared" ref="B835:B898" si="40">+A835&amp;"."&amp;$A$1</f>
        <v>ZK102.K334.C151</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25">
      <c r="A836" t="s">
        <v>1371</v>
      </c>
      <c r="B836" t="str">
        <f t="shared" si="40"/>
        <v>ZK102.K335.C151</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25">
      <c r="A837" t="s">
        <v>1372</v>
      </c>
      <c r="B837" t="str">
        <f t="shared" si="40"/>
        <v>ZK102.K336.C151</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25">
      <c r="A838" t="s">
        <v>1373</v>
      </c>
      <c r="B838" t="str">
        <f t="shared" si="40"/>
        <v>ZK102.K337.C151</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25">
      <c r="A839" t="s">
        <v>1374</v>
      </c>
      <c r="B839" t="str">
        <f t="shared" si="40"/>
        <v>ZK102.K338.C151</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25">
      <c r="A840" t="s">
        <v>1375</v>
      </c>
      <c r="B840" t="str">
        <f t="shared" si="40"/>
        <v>ZK102.K339.C151</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25">
      <c r="A841" t="s">
        <v>1376</v>
      </c>
      <c r="B841" t="str">
        <f t="shared" si="40"/>
        <v>ZK102.K340.C151</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25">
      <c r="A842" t="s">
        <v>1377</v>
      </c>
      <c r="B842" t="str">
        <f t="shared" si="40"/>
        <v>ZK102.K341.C151</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25">
      <c r="A843" t="s">
        <v>1378</v>
      </c>
      <c r="B843" t="str">
        <f t="shared" si="40"/>
        <v>ZK102.K342.C151</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25">
      <c r="A844" t="s">
        <v>1379</v>
      </c>
      <c r="B844" t="str">
        <f t="shared" si="40"/>
        <v>ZK102.K343.C151</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25">
      <c r="A845" t="s">
        <v>1380</v>
      </c>
      <c r="B845" t="str">
        <f t="shared" si="40"/>
        <v>ZK102.K344.C151</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25">
      <c r="A846" t="s">
        <v>1381</v>
      </c>
      <c r="B846" t="str">
        <f t="shared" si="40"/>
        <v>ZK102.K345.C151</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25">
      <c r="A847" t="s">
        <v>1382</v>
      </c>
      <c r="B847" t="str">
        <f t="shared" si="40"/>
        <v>ZK102.K346.C151</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25">
      <c r="A848" t="s">
        <v>1383</v>
      </c>
      <c r="B848" t="str">
        <f t="shared" si="40"/>
        <v>ZK102.K347.C151</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25">
      <c r="A849" t="s">
        <v>1384</v>
      </c>
      <c r="B849" t="str">
        <f t="shared" si="40"/>
        <v>ZK102.K348.C151</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25">
      <c r="A850" t="s">
        <v>1385</v>
      </c>
      <c r="B850" t="str">
        <f t="shared" si="40"/>
        <v>ZK102.K349.C151</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25">
      <c r="A851" t="s">
        <v>1386</v>
      </c>
      <c r="B851" t="str">
        <f t="shared" si="40"/>
        <v>ZK102.K350.C151</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25">
      <c r="A852" t="s">
        <v>1387</v>
      </c>
      <c r="B852" t="str">
        <f t="shared" si="40"/>
        <v>ZK102.K351.C151</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25">
      <c r="A853" t="s">
        <v>1388</v>
      </c>
      <c r="B853" t="str">
        <f t="shared" si="40"/>
        <v>ZK102.K352.C151</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25">
      <c r="A854" t="s">
        <v>1389</v>
      </c>
      <c r="B854" t="str">
        <f t="shared" si="40"/>
        <v>ZK102.K353.C151</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25">
      <c r="A855" t="s">
        <v>1390</v>
      </c>
      <c r="B855" t="str">
        <f t="shared" si="40"/>
        <v>ZK102.K354.C151</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25">
      <c r="A856" t="s">
        <v>1391</v>
      </c>
      <c r="B856" t="str">
        <f t="shared" si="40"/>
        <v>ZK102.K355.C151</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25">
      <c r="A857" t="s">
        <v>1392</v>
      </c>
      <c r="B857" t="str">
        <f t="shared" si="40"/>
        <v>ZK102.K356.C151</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25">
      <c r="A858" t="s">
        <v>1393</v>
      </c>
      <c r="B858" t="str">
        <f t="shared" si="40"/>
        <v>ZK102.K357.C151</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25">
      <c r="A859" t="s">
        <v>1394</v>
      </c>
      <c r="B859" t="str">
        <f t="shared" si="40"/>
        <v>ZK102.K358.C151</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25">
      <c r="A860" t="s">
        <v>1395</v>
      </c>
      <c r="B860" t="str">
        <f t="shared" si="40"/>
        <v>ZK102.K359.C151</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25">
      <c r="A861" t="s">
        <v>1396</v>
      </c>
      <c r="B861" t="str">
        <f t="shared" si="40"/>
        <v>ZK102.K360.C151</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25">
      <c r="A862" t="s">
        <v>1397</v>
      </c>
      <c r="B862" t="str">
        <f t="shared" si="40"/>
        <v>ZK102.K361.C151</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25">
      <c r="A863" t="s">
        <v>1398</v>
      </c>
      <c r="B863" t="str">
        <f t="shared" si="40"/>
        <v>ZK102.K362.C151</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25">
      <c r="A864" t="s">
        <v>1399</v>
      </c>
      <c r="B864" t="str">
        <f t="shared" si="40"/>
        <v>ZK102.K363.C151</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25">
      <c r="A865" t="s">
        <v>1400</v>
      </c>
      <c r="B865" t="str">
        <f t="shared" si="40"/>
        <v>ZK102.K364.C151</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25">
      <c r="A866" t="s">
        <v>1401</v>
      </c>
      <c r="B866" t="str">
        <f t="shared" si="40"/>
        <v>ZK102.K365.C151</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25">
      <c r="A867" t="s">
        <v>1402</v>
      </c>
      <c r="B867" t="str">
        <f t="shared" si="40"/>
        <v>ZK102.K366.C151</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25">
      <c r="A868" t="s">
        <v>1403</v>
      </c>
      <c r="B868" t="str">
        <f t="shared" si="40"/>
        <v>ZK102.K367.C151</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25">
      <c r="A869" t="s">
        <v>1404</v>
      </c>
      <c r="B869" t="str">
        <f t="shared" si="40"/>
        <v>ZK102.K368.C151</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25">
      <c r="A870" t="s">
        <v>1405</v>
      </c>
      <c r="B870" t="str">
        <f t="shared" si="40"/>
        <v>ZK102.K369.C151</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25">
      <c r="A871" t="s">
        <v>1406</v>
      </c>
      <c r="B871" t="str">
        <f t="shared" si="40"/>
        <v>ZK102.K370.C151</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25">
      <c r="A872" t="s">
        <v>1407</v>
      </c>
      <c r="B872" t="str">
        <f t="shared" si="40"/>
        <v>ZK102.K371.C151</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25">
      <c r="A873" t="s">
        <v>1408</v>
      </c>
      <c r="B873" t="str">
        <f t="shared" si="40"/>
        <v>ZK102.K372.C151</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25">
      <c r="A874" t="s">
        <v>1409</v>
      </c>
      <c r="B874" t="str">
        <f t="shared" si="40"/>
        <v>ZK102.K373.C151</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25">
      <c r="A875" t="s">
        <v>1410</v>
      </c>
      <c r="B875" t="str">
        <f t="shared" si="40"/>
        <v>ZK102.K374.C151</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25">
      <c r="A876" t="s">
        <v>1411</v>
      </c>
      <c r="B876" t="str">
        <f t="shared" si="40"/>
        <v>ZK102.K375.C151</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25">
      <c r="A877" t="s">
        <v>1412</v>
      </c>
      <c r="B877" t="str">
        <f t="shared" si="40"/>
        <v>ZK102.K376.C151</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25">
      <c r="A878" t="s">
        <v>1413</v>
      </c>
      <c r="B878" t="str">
        <f t="shared" si="40"/>
        <v>ZK102.K377.C151</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25">
      <c r="A879" t="s">
        <v>1414</v>
      </c>
      <c r="B879" t="str">
        <f t="shared" si="40"/>
        <v>ZK102.K378.C151</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25">
      <c r="A880" t="s">
        <v>1415</v>
      </c>
      <c r="B880" t="str">
        <f t="shared" si="40"/>
        <v>ZK102.K379.C151</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25">
      <c r="A881" t="s">
        <v>1416</v>
      </c>
      <c r="B881" t="str">
        <f t="shared" si="40"/>
        <v>ZK102.K380.C151</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25">
      <c r="A882" t="s">
        <v>1417</v>
      </c>
      <c r="B882" t="str">
        <f t="shared" si="40"/>
        <v>ZK102.K381.C151</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25">
      <c r="A883" t="s">
        <v>1418</v>
      </c>
      <c r="B883" t="str">
        <f t="shared" si="40"/>
        <v>ZK102.K382.C151</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25">
      <c r="A884" t="s">
        <v>1419</v>
      </c>
      <c r="B884" t="str">
        <f t="shared" si="40"/>
        <v>ZK102.K383.C151</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25">
      <c r="A885" t="s">
        <v>1420</v>
      </c>
      <c r="B885" t="str">
        <f t="shared" si="40"/>
        <v>ZK102.K384.C151</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25">
      <c r="A886" t="s">
        <v>1421</v>
      </c>
      <c r="B886" t="str">
        <f t="shared" si="40"/>
        <v>ZK102.K385.C151</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25">
      <c r="A887" t="s">
        <v>1422</v>
      </c>
      <c r="B887" t="str">
        <f t="shared" si="40"/>
        <v>ZK102.K386.C151</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25">
      <c r="A888" t="s">
        <v>1423</v>
      </c>
      <c r="B888" t="str">
        <f t="shared" si="40"/>
        <v>ZK102.K387.C151</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25">
      <c r="A889" t="s">
        <v>1424</v>
      </c>
      <c r="B889" t="str">
        <f t="shared" si="40"/>
        <v>ZK102.K388.C151</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25">
      <c r="A890" t="s">
        <v>1425</v>
      </c>
      <c r="B890" t="str">
        <f t="shared" si="40"/>
        <v>ZK102.K389.C151</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25">
      <c r="A891" t="s">
        <v>1426</v>
      </c>
      <c r="B891" t="str">
        <f t="shared" si="40"/>
        <v>ZK102.K390.C151</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25">
      <c r="A892" t="s">
        <v>1427</v>
      </c>
      <c r="B892" t="str">
        <f t="shared" si="40"/>
        <v>ZK102.K391.C151</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25">
      <c r="A893" t="s">
        <v>1428</v>
      </c>
      <c r="B893" t="str">
        <f t="shared" si="40"/>
        <v>ZK102.K392.C151</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25">
      <c r="A894" t="s">
        <v>1429</v>
      </c>
      <c r="B894" t="str">
        <f t="shared" si="40"/>
        <v>ZK102.K393.C151</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25">
      <c r="A895" t="s">
        <v>1430</v>
      </c>
      <c r="B895" t="str">
        <f t="shared" si="40"/>
        <v>ZK102.K394.C151</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25">
      <c r="A896" t="s">
        <v>1431</v>
      </c>
      <c r="B896" t="str">
        <f t="shared" si="40"/>
        <v>ZK102.K395.C151</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25">
      <c r="A897" t="s">
        <v>1432</v>
      </c>
      <c r="B897" t="str">
        <f t="shared" si="40"/>
        <v>ZK102.K396.C151</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25">
      <c r="A898" t="s">
        <v>1433</v>
      </c>
      <c r="B898" t="str">
        <f t="shared" si="40"/>
        <v>ZK102.K397.C151</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25">
      <c r="A899" t="s">
        <v>1434</v>
      </c>
      <c r="B899" t="str">
        <f t="shared" ref="B899:B962" si="43">+A899&amp;"."&amp;$A$1</f>
        <v>ZK102.K398.C151</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25">
      <c r="A900" t="s">
        <v>1435</v>
      </c>
      <c r="B900" t="str">
        <f t="shared" si="43"/>
        <v>ZK102.K399.C151</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25">
      <c r="A901" t="s">
        <v>1436</v>
      </c>
      <c r="B901" t="str">
        <f t="shared" si="43"/>
        <v>ZK103.K100.C151</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5.75" thickBot="1" x14ac:dyDescent="0.3">
      <c r="A902" t="s">
        <v>1437</v>
      </c>
      <c r="B902" t="str">
        <f t="shared" si="43"/>
        <v>ZK103.K101.C151</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25">
      <c r="A903" t="s">
        <v>1438</v>
      </c>
      <c r="B903" t="str">
        <f t="shared" si="43"/>
        <v>ZK103.K102.C151</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25">
      <c r="A904" t="s">
        <v>1439</v>
      </c>
      <c r="B904" t="str">
        <f t="shared" si="43"/>
        <v>ZK103.K103.C151</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25">
      <c r="A905" t="s">
        <v>1440</v>
      </c>
      <c r="B905" t="str">
        <f t="shared" si="43"/>
        <v>ZK103.K104.C151</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25">
      <c r="A906" t="s">
        <v>1441</v>
      </c>
      <c r="B906" t="str">
        <f t="shared" si="43"/>
        <v>ZK103.K105.C151</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25">
      <c r="A907" t="s">
        <v>1442</v>
      </c>
      <c r="B907" t="str">
        <f t="shared" si="43"/>
        <v>ZK103.K106.C151</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25">
      <c r="A908" t="s">
        <v>1443</v>
      </c>
      <c r="B908" t="str">
        <f t="shared" si="43"/>
        <v>ZK103.K107.C151</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25">
      <c r="A909" t="s">
        <v>1444</v>
      </c>
      <c r="B909" t="str">
        <f t="shared" si="43"/>
        <v>ZK103.K108.C151</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25">
      <c r="A910" t="s">
        <v>1445</v>
      </c>
      <c r="B910" t="str">
        <f t="shared" si="43"/>
        <v>ZK103.K109.C151</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25">
      <c r="A911" t="s">
        <v>1446</v>
      </c>
      <c r="B911" t="str">
        <f t="shared" si="43"/>
        <v>ZK103.K110.C151</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25">
      <c r="A912" t="s">
        <v>1447</v>
      </c>
      <c r="B912" t="str">
        <f t="shared" si="43"/>
        <v>ZK103.K111.C151</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25">
      <c r="A913" t="s">
        <v>1448</v>
      </c>
      <c r="B913" t="str">
        <f t="shared" si="43"/>
        <v>ZK103.K112.C151</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25">
      <c r="A914" t="s">
        <v>1449</v>
      </c>
      <c r="B914" t="str">
        <f t="shared" si="43"/>
        <v>ZK103.K113.C151</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25">
      <c r="A915" t="s">
        <v>1450</v>
      </c>
      <c r="B915" t="str">
        <f t="shared" si="43"/>
        <v>ZK103.K114.C151</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25">
      <c r="A916" t="s">
        <v>1451</v>
      </c>
      <c r="B916" t="str">
        <f t="shared" si="43"/>
        <v>ZK103.K115.C151</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25">
      <c r="A917" t="s">
        <v>1452</v>
      </c>
      <c r="B917" t="str">
        <f t="shared" si="43"/>
        <v>ZK103.K116.C151</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25">
      <c r="A918" t="s">
        <v>1453</v>
      </c>
      <c r="B918" t="str">
        <f t="shared" si="43"/>
        <v>ZK103.K117.C151</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25">
      <c r="A919" t="s">
        <v>1454</v>
      </c>
      <c r="B919" t="str">
        <f t="shared" si="43"/>
        <v>ZK103.K118.C151</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25">
      <c r="A920" t="s">
        <v>1455</v>
      </c>
      <c r="B920" t="str">
        <f t="shared" si="43"/>
        <v>ZK103.K119.C151</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25">
      <c r="A921" t="s">
        <v>1456</v>
      </c>
      <c r="B921" t="str">
        <f t="shared" si="43"/>
        <v>ZK103.K120.C151</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25">
      <c r="A922" t="s">
        <v>1457</v>
      </c>
      <c r="B922" t="str">
        <f t="shared" si="43"/>
        <v>ZK103.K121.C151</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25">
      <c r="A923" t="s">
        <v>1458</v>
      </c>
      <c r="B923" t="str">
        <f t="shared" si="43"/>
        <v>ZK103.K122.C151</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25">
      <c r="A924" t="s">
        <v>1459</v>
      </c>
      <c r="B924" t="str">
        <f t="shared" si="43"/>
        <v>ZK103.K123.C151</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25">
      <c r="A925" t="s">
        <v>1460</v>
      </c>
      <c r="B925" t="str">
        <f t="shared" si="43"/>
        <v>ZK103.K124.C151</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25">
      <c r="A926" t="s">
        <v>1461</v>
      </c>
      <c r="B926" t="str">
        <f t="shared" si="43"/>
        <v>ZK103.K125.C151</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25">
      <c r="A927" t="s">
        <v>1462</v>
      </c>
      <c r="B927" t="str">
        <f t="shared" si="43"/>
        <v>ZK103.K126.C151</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25">
      <c r="A928" t="s">
        <v>1463</v>
      </c>
      <c r="B928" t="str">
        <f t="shared" si="43"/>
        <v>ZK103.K127.C151</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25">
      <c r="A929" t="s">
        <v>1464</v>
      </c>
      <c r="B929" t="str">
        <f t="shared" si="43"/>
        <v>ZK103.K128.C151</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25">
      <c r="A930" t="s">
        <v>1465</v>
      </c>
      <c r="B930" t="str">
        <f t="shared" si="43"/>
        <v>ZK103.K129.C151</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25">
      <c r="A931" t="s">
        <v>1466</v>
      </c>
      <c r="B931" t="str">
        <f t="shared" si="43"/>
        <v>ZK103.K130.C151</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25">
      <c r="A932" t="s">
        <v>1467</v>
      </c>
      <c r="B932" t="str">
        <f t="shared" si="43"/>
        <v>ZK103.K131.C151</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25">
      <c r="A933" t="s">
        <v>1468</v>
      </c>
      <c r="B933" t="str">
        <f t="shared" si="43"/>
        <v>ZK103.K132.C151</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25">
      <c r="A934" t="s">
        <v>1469</v>
      </c>
      <c r="B934" t="str">
        <f t="shared" si="43"/>
        <v>ZK103.K133.C151</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25">
      <c r="A935" t="s">
        <v>1470</v>
      </c>
      <c r="B935" t="str">
        <f t="shared" si="43"/>
        <v>ZK103.K134.C151</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25">
      <c r="A936" t="s">
        <v>1471</v>
      </c>
      <c r="B936" t="str">
        <f t="shared" si="43"/>
        <v>ZK103.K135.C151</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25">
      <c r="A937" t="s">
        <v>1472</v>
      </c>
      <c r="B937" t="str">
        <f t="shared" si="43"/>
        <v>ZK103.K136.C151</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25">
      <c r="A938" t="s">
        <v>1473</v>
      </c>
      <c r="B938" t="str">
        <f t="shared" si="43"/>
        <v>ZK103.K137.C151</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25">
      <c r="A939" t="s">
        <v>1474</v>
      </c>
      <c r="B939" t="str">
        <f t="shared" si="43"/>
        <v>ZK103.K138.C151</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25">
      <c r="A940" t="s">
        <v>1475</v>
      </c>
      <c r="B940" t="str">
        <f t="shared" si="43"/>
        <v>ZK103.K139.C151</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25">
      <c r="A941" t="s">
        <v>1476</v>
      </c>
      <c r="B941" t="str">
        <f t="shared" si="43"/>
        <v>ZK103.K140.C151</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25">
      <c r="A942" t="s">
        <v>1477</v>
      </c>
      <c r="B942" t="str">
        <f t="shared" si="43"/>
        <v>ZK103.K141.C151</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25">
      <c r="A943" t="s">
        <v>1478</v>
      </c>
      <c r="B943" t="str">
        <f t="shared" si="43"/>
        <v>ZK103.K142.C151</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25">
      <c r="A944" t="s">
        <v>1479</v>
      </c>
      <c r="B944" t="str">
        <f t="shared" si="43"/>
        <v>ZK103.K143.C151</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25">
      <c r="A945" t="s">
        <v>1480</v>
      </c>
      <c r="B945" t="str">
        <f t="shared" si="43"/>
        <v>ZK103.K144.C151</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25">
      <c r="A946" t="s">
        <v>1481</v>
      </c>
      <c r="B946" t="str">
        <f t="shared" si="43"/>
        <v>ZK103.K145.C151</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25">
      <c r="A947" t="s">
        <v>1482</v>
      </c>
      <c r="B947" t="str">
        <f t="shared" si="43"/>
        <v>ZK103.K146.C151</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25">
      <c r="A948" t="s">
        <v>1483</v>
      </c>
      <c r="B948" t="str">
        <f t="shared" si="43"/>
        <v>ZK103.K147.C151</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25">
      <c r="A949" t="s">
        <v>1484</v>
      </c>
      <c r="B949" t="str">
        <f t="shared" si="43"/>
        <v>ZK103.K148.C151</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25">
      <c r="A950" t="s">
        <v>1485</v>
      </c>
      <c r="B950" t="str">
        <f t="shared" si="43"/>
        <v>ZK103.K149.C151</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25">
      <c r="A951" t="s">
        <v>1486</v>
      </c>
      <c r="B951" t="str">
        <f t="shared" si="43"/>
        <v>ZK103.K150.C151</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25">
      <c r="A952" t="s">
        <v>1487</v>
      </c>
      <c r="B952" t="str">
        <f t="shared" si="43"/>
        <v>ZK103.K151.C151</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25">
      <c r="A953" t="s">
        <v>1488</v>
      </c>
      <c r="B953" t="str">
        <f t="shared" si="43"/>
        <v>ZK103.K152.C151</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25">
      <c r="A954" t="s">
        <v>1489</v>
      </c>
      <c r="B954" t="str">
        <f t="shared" si="43"/>
        <v>ZK103.K153.C151</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25">
      <c r="A955" t="s">
        <v>1490</v>
      </c>
      <c r="B955" t="str">
        <f t="shared" si="43"/>
        <v>ZK103.K154.C151</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25">
      <c r="A956" t="s">
        <v>1491</v>
      </c>
      <c r="B956" t="str">
        <f t="shared" si="43"/>
        <v>ZK103.K155.C151</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25">
      <c r="A957" t="s">
        <v>1492</v>
      </c>
      <c r="B957" t="str">
        <f t="shared" si="43"/>
        <v>ZK103.K156.C151</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25">
      <c r="A958" t="s">
        <v>1493</v>
      </c>
      <c r="B958" t="str">
        <f t="shared" si="43"/>
        <v>ZK103.K157.C151</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25">
      <c r="A959" t="s">
        <v>1494</v>
      </c>
      <c r="B959" t="str">
        <f t="shared" si="43"/>
        <v>ZK103.K158.C151</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25">
      <c r="A960" t="s">
        <v>1495</v>
      </c>
      <c r="B960" t="str">
        <f t="shared" si="43"/>
        <v>ZK103.K159.C151</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25">
      <c r="A961" t="s">
        <v>1496</v>
      </c>
      <c r="B961" t="str">
        <f t="shared" si="43"/>
        <v>ZK103.K160.C151</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25">
      <c r="A962" t="s">
        <v>1497</v>
      </c>
      <c r="B962" t="str">
        <f t="shared" si="43"/>
        <v>ZK103.K161.C151</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25">
      <c r="A963" t="s">
        <v>1498</v>
      </c>
      <c r="B963" t="str">
        <f t="shared" ref="B963:B1026" si="46">+A963&amp;"."&amp;$A$1</f>
        <v>ZK103.K162.C151</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25">
      <c r="A964" t="s">
        <v>1499</v>
      </c>
      <c r="B964" t="str">
        <f t="shared" si="46"/>
        <v>ZK103.K163.C151</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25">
      <c r="A965" t="s">
        <v>1500</v>
      </c>
      <c r="B965" t="str">
        <f t="shared" si="46"/>
        <v>ZK103.K164.C151</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25">
      <c r="A966" t="s">
        <v>1501</v>
      </c>
      <c r="B966" t="str">
        <f t="shared" si="46"/>
        <v>ZK103.K165.C151</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25">
      <c r="A967" t="s">
        <v>1502</v>
      </c>
      <c r="B967" t="str">
        <f t="shared" si="46"/>
        <v>ZK103.K166.C151</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25">
      <c r="A968" t="s">
        <v>1503</v>
      </c>
      <c r="B968" t="str">
        <f t="shared" si="46"/>
        <v>ZK103.K167.C151</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25">
      <c r="A969" t="s">
        <v>1504</v>
      </c>
      <c r="B969" t="str">
        <f t="shared" si="46"/>
        <v>ZK103.K168.C151</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25">
      <c r="A970" t="s">
        <v>1505</v>
      </c>
      <c r="B970" t="str">
        <f t="shared" si="46"/>
        <v>ZK103.K169.C151</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25">
      <c r="A971" t="s">
        <v>1506</v>
      </c>
      <c r="B971" t="str">
        <f t="shared" si="46"/>
        <v>ZK103.K170.C151</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25">
      <c r="A972" t="s">
        <v>1507</v>
      </c>
      <c r="B972" t="str">
        <f t="shared" si="46"/>
        <v>ZK103.K171.C151</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25">
      <c r="A973" t="s">
        <v>1508</v>
      </c>
      <c r="B973" t="str">
        <f t="shared" si="46"/>
        <v>ZK103.K172.C151</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25">
      <c r="A974" t="s">
        <v>1509</v>
      </c>
      <c r="B974" t="str">
        <f t="shared" si="46"/>
        <v>ZK103.K173.C151</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25">
      <c r="A975" t="s">
        <v>1510</v>
      </c>
      <c r="B975" t="str">
        <f t="shared" si="46"/>
        <v>ZK103.K174.C151</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25">
      <c r="A976" t="s">
        <v>1511</v>
      </c>
      <c r="B976" t="str">
        <f t="shared" si="46"/>
        <v>ZK103.K175.C151</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25">
      <c r="A977" t="s">
        <v>1512</v>
      </c>
      <c r="B977" t="str">
        <f t="shared" si="46"/>
        <v>ZK103.K176.C151</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25">
      <c r="A978" t="s">
        <v>1513</v>
      </c>
      <c r="B978" t="str">
        <f t="shared" si="46"/>
        <v>ZK103.K177.C151</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25">
      <c r="A979" t="s">
        <v>1514</v>
      </c>
      <c r="B979" t="str">
        <f t="shared" si="46"/>
        <v>ZK103.K178.C151</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25">
      <c r="A980" t="s">
        <v>1515</v>
      </c>
      <c r="B980" t="str">
        <f t="shared" si="46"/>
        <v>ZK103.K179.C151</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25">
      <c r="A981" t="s">
        <v>1516</v>
      </c>
      <c r="B981" t="str">
        <f t="shared" si="46"/>
        <v>ZK103.K180.C151</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25">
      <c r="A982" t="s">
        <v>1517</v>
      </c>
      <c r="B982" t="str">
        <f t="shared" si="46"/>
        <v>ZK103.K181.C151</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25">
      <c r="A983" t="s">
        <v>1518</v>
      </c>
      <c r="B983" t="str">
        <f t="shared" si="46"/>
        <v>ZK103.K182.C151</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25">
      <c r="A984" t="s">
        <v>1519</v>
      </c>
      <c r="B984" t="str">
        <f t="shared" si="46"/>
        <v>ZK103.K183.C151</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25">
      <c r="A985" t="s">
        <v>1520</v>
      </c>
      <c r="B985" t="str">
        <f t="shared" si="46"/>
        <v>ZK103.K184.C151</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25">
      <c r="A986" t="s">
        <v>1521</v>
      </c>
      <c r="B986" t="str">
        <f t="shared" si="46"/>
        <v>ZK103.K185.C151</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25">
      <c r="A987" t="s">
        <v>1522</v>
      </c>
      <c r="B987" t="str">
        <f t="shared" si="46"/>
        <v>ZK103.K186.C151</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25">
      <c r="A988" t="s">
        <v>1523</v>
      </c>
      <c r="B988" t="str">
        <f t="shared" si="46"/>
        <v>ZK103.K187.C151</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25">
      <c r="A989" t="s">
        <v>1524</v>
      </c>
      <c r="B989" t="str">
        <f t="shared" si="46"/>
        <v>ZK103.K188.C151</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25">
      <c r="A990" t="s">
        <v>1525</v>
      </c>
      <c r="B990" t="str">
        <f t="shared" si="46"/>
        <v>ZK103.K189.C151</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25">
      <c r="A991" t="s">
        <v>1526</v>
      </c>
      <c r="B991" t="str">
        <f t="shared" si="46"/>
        <v>ZK103.K190.C151</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25">
      <c r="A992" t="s">
        <v>1527</v>
      </c>
      <c r="B992" t="str">
        <f t="shared" si="46"/>
        <v>ZK103.K191.C151</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25">
      <c r="A993" t="s">
        <v>1528</v>
      </c>
      <c r="B993" t="str">
        <f t="shared" si="46"/>
        <v>ZK103.K192.C151</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25">
      <c r="A994" t="s">
        <v>1529</v>
      </c>
      <c r="B994" t="str">
        <f t="shared" si="46"/>
        <v>ZK103.K193.C151</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25">
      <c r="A995" t="s">
        <v>1530</v>
      </c>
      <c r="B995" t="str">
        <f t="shared" si="46"/>
        <v>ZK103.K194.C151</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25">
      <c r="A996" t="s">
        <v>1531</v>
      </c>
      <c r="B996" t="str">
        <f t="shared" si="46"/>
        <v>ZK103.K195.C151</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25">
      <c r="A997" t="s">
        <v>1532</v>
      </c>
      <c r="B997" t="str">
        <f t="shared" si="46"/>
        <v>ZK103.K196.C151</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25">
      <c r="A998" t="s">
        <v>1533</v>
      </c>
      <c r="B998" t="str">
        <f t="shared" si="46"/>
        <v>ZK103.K197.C151</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25">
      <c r="A999" t="s">
        <v>1534</v>
      </c>
      <c r="B999" t="str">
        <f t="shared" si="46"/>
        <v>ZK103.K198.C151</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25">
      <c r="A1000" t="s">
        <v>1535</v>
      </c>
      <c r="B1000" t="str">
        <f t="shared" si="46"/>
        <v>ZK103.K199.C151</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25">
      <c r="A1001" t="s">
        <v>1536</v>
      </c>
      <c r="B1001" t="str">
        <f t="shared" si="46"/>
        <v>ZK103.K200.C151</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5.75" thickBot="1" x14ac:dyDescent="0.3">
      <c r="A1002" t="s">
        <v>1537</v>
      </c>
      <c r="B1002" t="str">
        <f t="shared" si="46"/>
        <v>ZK103.K201.C151</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25">
      <c r="A1003" t="s">
        <v>1538</v>
      </c>
      <c r="B1003" t="str">
        <f t="shared" si="46"/>
        <v>ZK103.K202.C151</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25">
      <c r="A1004" t="s">
        <v>1539</v>
      </c>
      <c r="B1004" t="str">
        <f t="shared" si="46"/>
        <v>ZK103.K203.C151</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25">
      <c r="A1005" t="s">
        <v>1540</v>
      </c>
      <c r="B1005" t="str">
        <f t="shared" si="46"/>
        <v>ZK103.K204.C151</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25">
      <c r="A1006" t="s">
        <v>1541</v>
      </c>
      <c r="B1006" t="str">
        <f t="shared" si="46"/>
        <v>ZK103.K205.C151</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25">
      <c r="A1007" t="s">
        <v>1542</v>
      </c>
      <c r="B1007" t="str">
        <f t="shared" si="46"/>
        <v>ZK103.K206.C151</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25">
      <c r="A1008" t="s">
        <v>1543</v>
      </c>
      <c r="B1008" t="str">
        <f t="shared" si="46"/>
        <v>ZK103.K207.C151</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25">
      <c r="A1009" t="s">
        <v>1544</v>
      </c>
      <c r="B1009" t="str">
        <f t="shared" si="46"/>
        <v>ZK103.K208.C151</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25">
      <c r="A1010" t="s">
        <v>1545</v>
      </c>
      <c r="B1010" t="str">
        <f t="shared" si="46"/>
        <v>ZK103.K209.C151</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25">
      <c r="A1011" t="s">
        <v>1546</v>
      </c>
      <c r="B1011" t="str">
        <f t="shared" si="46"/>
        <v>ZK103.K210.C151</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25">
      <c r="A1012" t="s">
        <v>1547</v>
      </c>
      <c r="B1012" t="str">
        <f t="shared" si="46"/>
        <v>ZK103.K211.C151</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25">
      <c r="A1013" t="s">
        <v>1548</v>
      </c>
      <c r="B1013" t="str">
        <f t="shared" si="46"/>
        <v>ZK103.K212.C151</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25">
      <c r="A1014" t="s">
        <v>1549</v>
      </c>
      <c r="B1014" t="str">
        <f t="shared" si="46"/>
        <v>ZK103.K213.C151</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25">
      <c r="A1015" t="s">
        <v>1550</v>
      </c>
      <c r="B1015" t="str">
        <f t="shared" si="46"/>
        <v>ZK103.K214.C151</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25">
      <c r="A1016" t="s">
        <v>1551</v>
      </c>
      <c r="B1016" t="str">
        <f t="shared" si="46"/>
        <v>ZK103.K215.C151</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25">
      <c r="A1017" t="s">
        <v>1552</v>
      </c>
      <c r="B1017" t="str">
        <f t="shared" si="46"/>
        <v>ZK103.K216.C151</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25">
      <c r="A1018" t="s">
        <v>1553</v>
      </c>
      <c r="B1018" t="str">
        <f t="shared" si="46"/>
        <v>ZK103.K217.C151</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25">
      <c r="A1019" t="s">
        <v>1554</v>
      </c>
      <c r="B1019" t="str">
        <f t="shared" si="46"/>
        <v>ZK103.K218.C151</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25">
      <c r="A1020" t="s">
        <v>1555</v>
      </c>
      <c r="B1020" t="str">
        <f t="shared" si="46"/>
        <v>ZK103.K219.C151</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25">
      <c r="A1021" t="s">
        <v>1556</v>
      </c>
      <c r="B1021" t="str">
        <f t="shared" si="46"/>
        <v>ZK103.K220.C151</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25">
      <c r="A1022" t="s">
        <v>1557</v>
      </c>
      <c r="B1022" t="str">
        <f t="shared" si="46"/>
        <v>ZK103.K221.C151</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25">
      <c r="A1023" t="s">
        <v>1558</v>
      </c>
      <c r="B1023" t="str">
        <f t="shared" si="46"/>
        <v>ZK103.K222.C151</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25">
      <c r="A1024" t="s">
        <v>1559</v>
      </c>
      <c r="B1024" t="str">
        <f t="shared" si="46"/>
        <v>ZK103.K223.C151</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25">
      <c r="A1025" t="s">
        <v>1560</v>
      </c>
      <c r="B1025" t="str">
        <f t="shared" si="46"/>
        <v>ZK103.K224.C151</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25">
      <c r="A1026" t="s">
        <v>1561</v>
      </c>
      <c r="B1026" t="str">
        <f t="shared" si="46"/>
        <v>ZK103.K225.C151</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25">
      <c r="A1027" t="s">
        <v>1562</v>
      </c>
      <c r="B1027" t="str">
        <f t="shared" ref="B1027:B1090" si="49">+A1027&amp;"."&amp;$A$1</f>
        <v>ZK103.K226.C151</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25">
      <c r="A1028" t="s">
        <v>1563</v>
      </c>
      <c r="B1028" t="str">
        <f t="shared" si="49"/>
        <v>ZK103.K227.C151</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25">
      <c r="A1029" t="s">
        <v>1564</v>
      </c>
      <c r="B1029" t="str">
        <f t="shared" si="49"/>
        <v>ZK103.K228.C151</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25">
      <c r="A1030" t="s">
        <v>1565</v>
      </c>
      <c r="B1030" t="str">
        <f t="shared" si="49"/>
        <v>ZK103.K229.C151</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25">
      <c r="A1031" t="s">
        <v>1566</v>
      </c>
      <c r="B1031" t="str">
        <f t="shared" si="49"/>
        <v>ZK103.K230.C151</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25">
      <c r="A1032" t="s">
        <v>1567</v>
      </c>
      <c r="B1032" t="str">
        <f t="shared" si="49"/>
        <v>ZK103.K231.C151</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25">
      <c r="A1033" t="s">
        <v>1568</v>
      </c>
      <c r="B1033" t="str">
        <f t="shared" si="49"/>
        <v>ZK103.K232.C151</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25">
      <c r="A1034" t="s">
        <v>1569</v>
      </c>
      <c r="B1034" t="str">
        <f t="shared" si="49"/>
        <v>ZK103.K233.C151</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25">
      <c r="A1035" t="s">
        <v>1570</v>
      </c>
      <c r="B1035" t="str">
        <f t="shared" si="49"/>
        <v>ZK103.K234.C151</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25">
      <c r="A1036" t="s">
        <v>1571</v>
      </c>
      <c r="B1036" t="str">
        <f t="shared" si="49"/>
        <v>ZK103.K235.C151</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25">
      <c r="A1037" t="s">
        <v>1572</v>
      </c>
      <c r="B1037" t="str">
        <f t="shared" si="49"/>
        <v>ZK103.K236.C151</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25">
      <c r="A1038" t="s">
        <v>1573</v>
      </c>
      <c r="B1038" t="str">
        <f t="shared" si="49"/>
        <v>ZK103.K237.C151</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25">
      <c r="A1039" t="s">
        <v>1574</v>
      </c>
      <c r="B1039" t="str">
        <f t="shared" si="49"/>
        <v>ZK103.K238.C151</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25">
      <c r="A1040" t="s">
        <v>1575</v>
      </c>
      <c r="B1040" t="str">
        <f t="shared" si="49"/>
        <v>ZK103.K239.C151</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25">
      <c r="A1041" t="s">
        <v>1576</v>
      </c>
      <c r="B1041" t="str">
        <f t="shared" si="49"/>
        <v>ZK103.K240.C151</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25">
      <c r="A1042" t="s">
        <v>1577</v>
      </c>
      <c r="B1042" t="str">
        <f t="shared" si="49"/>
        <v>ZK103.K241.C151</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25">
      <c r="A1043" t="s">
        <v>1578</v>
      </c>
      <c r="B1043" t="str">
        <f t="shared" si="49"/>
        <v>ZK103.K242.C151</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25">
      <c r="A1044" t="s">
        <v>1579</v>
      </c>
      <c r="B1044" t="str">
        <f t="shared" si="49"/>
        <v>ZK103.K243.C151</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25">
      <c r="A1045" t="s">
        <v>1580</v>
      </c>
      <c r="B1045" t="str">
        <f t="shared" si="49"/>
        <v>ZK103.K244.C151</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25">
      <c r="A1046" t="s">
        <v>1581</v>
      </c>
      <c r="B1046" t="str">
        <f t="shared" si="49"/>
        <v>ZK103.K245.C151</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25">
      <c r="A1047" t="s">
        <v>1582</v>
      </c>
      <c r="B1047" t="str">
        <f t="shared" si="49"/>
        <v>ZK103.K246.C151</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25">
      <c r="A1048" t="s">
        <v>1583</v>
      </c>
      <c r="B1048" t="str">
        <f t="shared" si="49"/>
        <v>ZK103.K247.C151</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25">
      <c r="A1049" t="s">
        <v>1584</v>
      </c>
      <c r="B1049" t="str">
        <f t="shared" si="49"/>
        <v>ZK103.K248.C151</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25">
      <c r="A1050" t="s">
        <v>1585</v>
      </c>
      <c r="B1050" t="str">
        <f t="shared" si="49"/>
        <v>ZK103.K249.C151</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25">
      <c r="A1051" t="s">
        <v>1586</v>
      </c>
      <c r="B1051" t="str">
        <f t="shared" si="49"/>
        <v>ZK103.K250.C151</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25">
      <c r="A1052" t="s">
        <v>1587</v>
      </c>
      <c r="B1052" t="str">
        <f t="shared" si="49"/>
        <v>ZK103.K251.C151</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25">
      <c r="A1053" t="s">
        <v>1588</v>
      </c>
      <c r="B1053" t="str">
        <f t="shared" si="49"/>
        <v>ZK103.K252.C151</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25">
      <c r="A1054" t="s">
        <v>1589</v>
      </c>
      <c r="B1054" t="str">
        <f t="shared" si="49"/>
        <v>ZK103.K253.C151</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25">
      <c r="A1055" t="s">
        <v>1590</v>
      </c>
      <c r="B1055" t="str">
        <f t="shared" si="49"/>
        <v>ZK103.K254.C151</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25">
      <c r="A1056" t="s">
        <v>1591</v>
      </c>
      <c r="B1056" t="str">
        <f t="shared" si="49"/>
        <v>ZK103.K255.C151</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25">
      <c r="A1057" t="s">
        <v>1592</v>
      </c>
      <c r="B1057" t="str">
        <f t="shared" si="49"/>
        <v>ZK103.K256.C151</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25">
      <c r="A1058" t="s">
        <v>1593</v>
      </c>
      <c r="B1058" t="str">
        <f t="shared" si="49"/>
        <v>ZK103.K257.C151</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25">
      <c r="A1059" t="s">
        <v>1594</v>
      </c>
      <c r="B1059" t="str">
        <f t="shared" si="49"/>
        <v>ZK103.K258.C151</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25">
      <c r="A1060" t="s">
        <v>1595</v>
      </c>
      <c r="B1060" t="str">
        <f t="shared" si="49"/>
        <v>ZK103.K259.C151</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25">
      <c r="A1061" t="s">
        <v>1596</v>
      </c>
      <c r="B1061" t="str">
        <f t="shared" si="49"/>
        <v>ZK103.K260.C151</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25">
      <c r="A1062" t="s">
        <v>1597</v>
      </c>
      <c r="B1062" t="str">
        <f t="shared" si="49"/>
        <v>ZK103.K261.C151</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25">
      <c r="A1063" t="s">
        <v>1598</v>
      </c>
      <c r="B1063" t="str">
        <f t="shared" si="49"/>
        <v>ZK103.K262.C151</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25">
      <c r="A1064" t="s">
        <v>1599</v>
      </c>
      <c r="B1064" t="str">
        <f t="shared" si="49"/>
        <v>ZK103.K263.C151</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25">
      <c r="A1065" t="s">
        <v>1600</v>
      </c>
      <c r="B1065" t="str">
        <f t="shared" si="49"/>
        <v>ZK103.K264.C151</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25">
      <c r="A1066" t="s">
        <v>1601</v>
      </c>
      <c r="B1066" t="str">
        <f t="shared" si="49"/>
        <v>ZK103.K265.C151</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25">
      <c r="A1067" t="s">
        <v>1602</v>
      </c>
      <c r="B1067" t="str">
        <f t="shared" si="49"/>
        <v>ZK103.K266.C151</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25">
      <c r="A1068" t="s">
        <v>1603</v>
      </c>
      <c r="B1068" t="str">
        <f t="shared" si="49"/>
        <v>ZK103.K267.C151</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25">
      <c r="A1069" t="s">
        <v>1604</v>
      </c>
      <c r="B1069" t="str">
        <f t="shared" si="49"/>
        <v>ZK103.K268.C151</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25">
      <c r="A1070" t="s">
        <v>1605</v>
      </c>
      <c r="B1070" t="str">
        <f t="shared" si="49"/>
        <v>ZK103.K269.C151</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25">
      <c r="A1071" t="s">
        <v>1606</v>
      </c>
      <c r="B1071" t="str">
        <f t="shared" si="49"/>
        <v>ZK103.K270.C151</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25">
      <c r="A1072" t="s">
        <v>1607</v>
      </c>
      <c r="B1072" t="str">
        <f t="shared" si="49"/>
        <v>ZK103.K271.C151</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25">
      <c r="A1073" t="s">
        <v>1608</v>
      </c>
      <c r="B1073" t="str">
        <f t="shared" si="49"/>
        <v>ZK103.K272.C151</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25">
      <c r="A1074" t="s">
        <v>1609</v>
      </c>
      <c r="B1074" t="str">
        <f t="shared" si="49"/>
        <v>ZK103.K273.C151</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25">
      <c r="A1075" t="s">
        <v>1610</v>
      </c>
      <c r="B1075" t="str">
        <f t="shared" si="49"/>
        <v>ZK103.K274.C151</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25">
      <c r="A1076" t="s">
        <v>1611</v>
      </c>
      <c r="B1076" t="str">
        <f t="shared" si="49"/>
        <v>ZK103.K275.C151</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25">
      <c r="A1077" t="s">
        <v>1612</v>
      </c>
      <c r="B1077" t="str">
        <f t="shared" si="49"/>
        <v>ZK103.K276.C151</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25">
      <c r="A1078" t="s">
        <v>1613</v>
      </c>
      <c r="B1078" t="str">
        <f t="shared" si="49"/>
        <v>ZK103.K277.C151</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25">
      <c r="A1079" t="s">
        <v>1614</v>
      </c>
      <c r="B1079" t="str">
        <f t="shared" si="49"/>
        <v>ZK103.K278.C151</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25">
      <c r="A1080" t="s">
        <v>1615</v>
      </c>
      <c r="B1080" t="str">
        <f t="shared" si="49"/>
        <v>ZK103.K279.C151</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25">
      <c r="A1081" t="s">
        <v>1616</v>
      </c>
      <c r="B1081" t="str">
        <f t="shared" si="49"/>
        <v>ZK103.K280.C151</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25">
      <c r="A1082" t="s">
        <v>1617</v>
      </c>
      <c r="B1082" t="str">
        <f t="shared" si="49"/>
        <v>ZK103.K281.C151</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25">
      <c r="A1083" t="s">
        <v>1618</v>
      </c>
      <c r="B1083" t="str">
        <f t="shared" si="49"/>
        <v>ZK103.K282.C151</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25">
      <c r="A1084" t="s">
        <v>1619</v>
      </c>
      <c r="B1084" t="str">
        <f t="shared" si="49"/>
        <v>ZK103.K283.C151</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25">
      <c r="A1085" t="s">
        <v>1620</v>
      </c>
      <c r="B1085" t="str">
        <f t="shared" si="49"/>
        <v>ZK103.K284.C151</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25">
      <c r="A1086" t="s">
        <v>1621</v>
      </c>
      <c r="B1086" t="str">
        <f t="shared" si="49"/>
        <v>ZK103.K285.C151</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25">
      <c r="A1087" t="s">
        <v>1622</v>
      </c>
      <c r="B1087" t="str">
        <f t="shared" si="49"/>
        <v>ZK103.K286.C151</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25">
      <c r="A1088" t="s">
        <v>1623</v>
      </c>
      <c r="B1088" t="str">
        <f t="shared" si="49"/>
        <v>ZK103.K287.C151</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25">
      <c r="A1089" t="s">
        <v>1624</v>
      </c>
      <c r="B1089" t="str">
        <f t="shared" si="49"/>
        <v>ZK103.K288.C151</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25">
      <c r="A1090" t="s">
        <v>1625</v>
      </c>
      <c r="B1090" t="str">
        <f t="shared" si="49"/>
        <v>ZK103.K289.C151</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25">
      <c r="A1091" t="s">
        <v>1626</v>
      </c>
      <c r="B1091" t="str">
        <f t="shared" ref="B1091:B1154" si="52">+A1091&amp;"."&amp;$A$1</f>
        <v>ZK103.K290.C151</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25">
      <c r="A1092" t="s">
        <v>1627</v>
      </c>
      <c r="B1092" t="str">
        <f t="shared" si="52"/>
        <v>ZK103.K291.C151</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25">
      <c r="A1093" t="s">
        <v>1628</v>
      </c>
      <c r="B1093" t="str">
        <f t="shared" si="52"/>
        <v>ZK103.K292.C151</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25">
      <c r="A1094" t="s">
        <v>1629</v>
      </c>
      <c r="B1094" t="str">
        <f t="shared" si="52"/>
        <v>ZK103.K293.C151</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25">
      <c r="A1095" t="s">
        <v>1630</v>
      </c>
      <c r="B1095" t="str">
        <f t="shared" si="52"/>
        <v>ZK103.K294.C151</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25">
      <c r="A1096" t="s">
        <v>1631</v>
      </c>
      <c r="B1096" t="str">
        <f t="shared" si="52"/>
        <v>ZK103.K295.C151</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25">
      <c r="A1097" t="s">
        <v>1632</v>
      </c>
      <c r="B1097" t="str">
        <f t="shared" si="52"/>
        <v>ZK103.K296.C151</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25">
      <c r="A1098" t="s">
        <v>1633</v>
      </c>
      <c r="B1098" t="str">
        <f t="shared" si="52"/>
        <v>ZK103.K297.C151</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25">
      <c r="A1099" t="s">
        <v>1634</v>
      </c>
      <c r="B1099" t="str">
        <f t="shared" si="52"/>
        <v>ZK103.K298.C151</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25">
      <c r="A1100" t="s">
        <v>1635</v>
      </c>
      <c r="B1100" t="str">
        <f t="shared" si="52"/>
        <v>ZK103.K299.C151</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25">
      <c r="A1101" t="s">
        <v>1636</v>
      </c>
      <c r="B1101" t="str">
        <f t="shared" si="52"/>
        <v>ZK103.K300.C151</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5.75" thickBot="1" x14ac:dyDescent="0.3">
      <c r="A1102" t="s">
        <v>1637</v>
      </c>
      <c r="B1102" t="str">
        <f t="shared" si="52"/>
        <v>ZK103.K301.C151</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25">
      <c r="A1103" t="s">
        <v>1638</v>
      </c>
      <c r="B1103" t="str">
        <f t="shared" si="52"/>
        <v>ZK103.K302.C151</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25">
      <c r="A1104" t="s">
        <v>1639</v>
      </c>
      <c r="B1104" t="str">
        <f t="shared" si="52"/>
        <v>ZK103.K303.C151</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25">
      <c r="A1105" t="s">
        <v>1640</v>
      </c>
      <c r="B1105" t="str">
        <f t="shared" si="52"/>
        <v>ZK103.K304.C151</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25">
      <c r="A1106" t="s">
        <v>1641</v>
      </c>
      <c r="B1106" t="str">
        <f t="shared" si="52"/>
        <v>ZK103.K305.C151</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25">
      <c r="A1107" t="s">
        <v>1642</v>
      </c>
      <c r="B1107" t="str">
        <f t="shared" si="52"/>
        <v>ZK103.K306.C151</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25">
      <c r="A1108" t="s">
        <v>1643</v>
      </c>
      <c r="B1108" t="str">
        <f t="shared" si="52"/>
        <v>ZK103.K307.C151</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25">
      <c r="A1109" t="s">
        <v>1644</v>
      </c>
      <c r="B1109" t="str">
        <f t="shared" si="52"/>
        <v>ZK103.K308.C151</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25">
      <c r="A1110" t="s">
        <v>1645</v>
      </c>
      <c r="B1110" t="str">
        <f t="shared" si="52"/>
        <v>ZK103.K309.C151</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25">
      <c r="A1111" t="s">
        <v>1646</v>
      </c>
      <c r="B1111" t="str">
        <f t="shared" si="52"/>
        <v>ZK103.K310.C151</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25">
      <c r="A1112" t="s">
        <v>1647</v>
      </c>
      <c r="B1112" t="str">
        <f t="shared" si="52"/>
        <v>ZK103.K311.C151</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25">
      <c r="A1113" t="s">
        <v>1648</v>
      </c>
      <c r="B1113" t="str">
        <f t="shared" si="52"/>
        <v>ZK103.K312.C151</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25">
      <c r="A1114" t="s">
        <v>1649</v>
      </c>
      <c r="B1114" t="str">
        <f t="shared" si="52"/>
        <v>ZK103.K313.C151</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25">
      <c r="A1115" t="s">
        <v>1650</v>
      </c>
      <c r="B1115" t="str">
        <f t="shared" si="52"/>
        <v>ZK103.K314.C151</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25">
      <c r="A1116" t="s">
        <v>1651</v>
      </c>
      <c r="B1116" t="str">
        <f t="shared" si="52"/>
        <v>ZK103.K315.C151</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25">
      <c r="A1117" t="s">
        <v>1652</v>
      </c>
      <c r="B1117" t="str">
        <f t="shared" si="52"/>
        <v>ZK103.K316.C151</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25">
      <c r="A1118" t="s">
        <v>1653</v>
      </c>
      <c r="B1118" t="str">
        <f t="shared" si="52"/>
        <v>ZK103.K317.C151</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25">
      <c r="A1119" t="s">
        <v>1654</v>
      </c>
      <c r="B1119" t="str">
        <f t="shared" si="52"/>
        <v>ZK103.K318.C151</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25">
      <c r="A1120" t="s">
        <v>1655</v>
      </c>
      <c r="B1120" t="str">
        <f t="shared" si="52"/>
        <v>ZK103.K319.C151</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25">
      <c r="A1121" t="s">
        <v>1656</v>
      </c>
      <c r="B1121" t="str">
        <f t="shared" si="52"/>
        <v>ZK103.K320.C151</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25">
      <c r="A1122" t="s">
        <v>1657</v>
      </c>
      <c r="B1122" t="str">
        <f t="shared" si="52"/>
        <v>ZK103.K321.C151</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25">
      <c r="A1123" t="s">
        <v>1658</v>
      </c>
      <c r="B1123" t="str">
        <f t="shared" si="52"/>
        <v>ZK103.K322.C151</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25">
      <c r="A1124" t="s">
        <v>1659</v>
      </c>
      <c r="B1124" t="str">
        <f t="shared" si="52"/>
        <v>ZK103.K323.C151</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25">
      <c r="A1125" t="s">
        <v>1660</v>
      </c>
      <c r="B1125" t="str">
        <f t="shared" si="52"/>
        <v>ZK103.K324.C151</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25">
      <c r="A1126" t="s">
        <v>1661</v>
      </c>
      <c r="B1126" t="str">
        <f t="shared" si="52"/>
        <v>ZK103.K325.C151</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25">
      <c r="A1127" t="s">
        <v>1662</v>
      </c>
      <c r="B1127" t="str">
        <f t="shared" si="52"/>
        <v>ZK103.K326.C151</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25">
      <c r="A1128" t="s">
        <v>1663</v>
      </c>
      <c r="B1128" t="str">
        <f t="shared" si="52"/>
        <v>ZK103.K327.C151</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25">
      <c r="A1129" t="s">
        <v>1664</v>
      </c>
      <c r="B1129" t="str">
        <f t="shared" si="52"/>
        <v>ZK103.K328.C151</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25">
      <c r="A1130" t="s">
        <v>1665</v>
      </c>
      <c r="B1130" t="str">
        <f t="shared" si="52"/>
        <v>ZK103.K329.C151</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25">
      <c r="A1131" t="s">
        <v>1666</v>
      </c>
      <c r="B1131" t="str">
        <f t="shared" si="52"/>
        <v>ZK103.K330.C151</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25">
      <c r="A1132" t="s">
        <v>1667</v>
      </c>
      <c r="B1132" t="str">
        <f t="shared" si="52"/>
        <v>ZK103.K331.C151</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25">
      <c r="A1133" t="s">
        <v>1668</v>
      </c>
      <c r="B1133" t="str">
        <f t="shared" si="52"/>
        <v>ZK103.K332.C151</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25">
      <c r="A1134" t="s">
        <v>1669</v>
      </c>
      <c r="B1134" t="str">
        <f t="shared" si="52"/>
        <v>ZK103.K333.C151</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25">
      <c r="A1135" t="s">
        <v>1670</v>
      </c>
      <c r="B1135" t="str">
        <f t="shared" si="52"/>
        <v>ZK103.K334.C151</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25">
      <c r="A1136" t="s">
        <v>1671</v>
      </c>
      <c r="B1136" t="str">
        <f t="shared" si="52"/>
        <v>ZK103.K335.C151</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25">
      <c r="A1137" t="s">
        <v>1672</v>
      </c>
      <c r="B1137" t="str">
        <f t="shared" si="52"/>
        <v>ZK103.K336.C151</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25">
      <c r="A1138" t="s">
        <v>1673</v>
      </c>
      <c r="B1138" t="str">
        <f t="shared" si="52"/>
        <v>ZK103.K337.C151</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25">
      <c r="A1139" t="s">
        <v>1674</v>
      </c>
      <c r="B1139" t="str">
        <f t="shared" si="52"/>
        <v>ZK103.K338.C151</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25">
      <c r="A1140" t="s">
        <v>1675</v>
      </c>
      <c r="B1140" t="str">
        <f t="shared" si="52"/>
        <v>ZK103.K339.C151</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25">
      <c r="A1141" t="s">
        <v>1676</v>
      </c>
      <c r="B1141" t="str">
        <f t="shared" si="52"/>
        <v>ZK103.K340.C151</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25">
      <c r="A1142" t="s">
        <v>1677</v>
      </c>
      <c r="B1142" t="str">
        <f t="shared" si="52"/>
        <v>ZK103.K341.C151</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25">
      <c r="A1143" t="s">
        <v>1678</v>
      </c>
      <c r="B1143" t="str">
        <f t="shared" si="52"/>
        <v>ZK103.K342.C151</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25">
      <c r="A1144" t="s">
        <v>1679</v>
      </c>
      <c r="B1144" t="str">
        <f t="shared" si="52"/>
        <v>ZK103.K343.C151</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25">
      <c r="A1145" t="s">
        <v>1680</v>
      </c>
      <c r="B1145" t="str">
        <f t="shared" si="52"/>
        <v>ZK103.K344.C151</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25">
      <c r="A1146" t="s">
        <v>1681</v>
      </c>
      <c r="B1146" t="str">
        <f t="shared" si="52"/>
        <v>ZK103.K345.C151</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25">
      <c r="A1147" t="s">
        <v>1682</v>
      </c>
      <c r="B1147" t="str">
        <f t="shared" si="52"/>
        <v>ZK103.K346.C151</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25">
      <c r="A1148" t="s">
        <v>1683</v>
      </c>
      <c r="B1148" t="str">
        <f t="shared" si="52"/>
        <v>ZK103.K347.C151</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25">
      <c r="A1149" t="s">
        <v>1684</v>
      </c>
      <c r="B1149" t="str">
        <f t="shared" si="52"/>
        <v>ZK103.K348.C151</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25">
      <c r="A1150" t="s">
        <v>1685</v>
      </c>
      <c r="B1150" t="str">
        <f t="shared" si="52"/>
        <v>ZK103.K349.C151</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25">
      <c r="A1151" t="s">
        <v>1686</v>
      </c>
      <c r="B1151" t="str">
        <f t="shared" si="52"/>
        <v>ZK103.K350.C151</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25">
      <c r="A1152" t="s">
        <v>1687</v>
      </c>
      <c r="B1152" t="str">
        <f t="shared" si="52"/>
        <v>ZK103.K351.C151</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25">
      <c r="A1153" t="s">
        <v>1688</v>
      </c>
      <c r="B1153" t="str">
        <f t="shared" si="52"/>
        <v>ZK103.K352.C151</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25">
      <c r="A1154" t="s">
        <v>1689</v>
      </c>
      <c r="B1154" t="str">
        <f t="shared" si="52"/>
        <v>ZK103.K353.C151</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25">
      <c r="A1155" t="s">
        <v>1690</v>
      </c>
      <c r="B1155" t="str">
        <f t="shared" ref="B1155:B1218" si="55">+A1155&amp;"."&amp;$A$1</f>
        <v>ZK103.K354.C151</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25">
      <c r="A1156" t="s">
        <v>1691</v>
      </c>
      <c r="B1156" t="str">
        <f t="shared" si="55"/>
        <v>ZK103.K355.C151</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25">
      <c r="A1157" t="s">
        <v>1692</v>
      </c>
      <c r="B1157" t="str">
        <f t="shared" si="55"/>
        <v>ZK103.K356.C151</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25">
      <c r="A1158" t="s">
        <v>1693</v>
      </c>
      <c r="B1158" t="str">
        <f t="shared" si="55"/>
        <v>ZK103.K357.C151</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25">
      <c r="A1159" t="s">
        <v>1694</v>
      </c>
      <c r="B1159" t="str">
        <f t="shared" si="55"/>
        <v>ZK103.K358.C151</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25">
      <c r="A1160" t="s">
        <v>1695</v>
      </c>
      <c r="B1160" t="str">
        <f t="shared" si="55"/>
        <v>ZK103.K359.C151</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25">
      <c r="A1161" t="s">
        <v>1696</v>
      </c>
      <c r="B1161" t="str">
        <f t="shared" si="55"/>
        <v>ZK103.K360.C151</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25">
      <c r="A1162" t="s">
        <v>1697</v>
      </c>
      <c r="B1162" t="str">
        <f t="shared" si="55"/>
        <v>ZK103.K361.C151</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25">
      <c r="A1163" t="s">
        <v>1698</v>
      </c>
      <c r="B1163" t="str">
        <f t="shared" si="55"/>
        <v>ZK103.K362.C151</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25">
      <c r="A1164" t="s">
        <v>1699</v>
      </c>
      <c r="B1164" t="str">
        <f t="shared" si="55"/>
        <v>ZK103.K363.C151</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25">
      <c r="A1165" t="s">
        <v>1700</v>
      </c>
      <c r="B1165" t="str">
        <f t="shared" si="55"/>
        <v>ZK103.K364.C151</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25">
      <c r="A1166" t="s">
        <v>1701</v>
      </c>
      <c r="B1166" t="str">
        <f t="shared" si="55"/>
        <v>ZK103.K365.C151</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25">
      <c r="A1167" t="s">
        <v>1702</v>
      </c>
      <c r="B1167" t="str">
        <f t="shared" si="55"/>
        <v>ZK103.K366.C151</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25">
      <c r="A1168" t="s">
        <v>1703</v>
      </c>
      <c r="B1168" t="str">
        <f t="shared" si="55"/>
        <v>ZK103.K367.C151</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25">
      <c r="A1169" t="s">
        <v>1704</v>
      </c>
      <c r="B1169" t="str">
        <f t="shared" si="55"/>
        <v>ZK103.K368.C151</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25">
      <c r="A1170" t="s">
        <v>1705</v>
      </c>
      <c r="B1170" t="str">
        <f t="shared" si="55"/>
        <v>ZK103.K369.C151</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25">
      <c r="A1171" t="s">
        <v>1706</v>
      </c>
      <c r="B1171" t="str">
        <f t="shared" si="55"/>
        <v>ZK103.K370.C151</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25">
      <c r="A1172" t="s">
        <v>1707</v>
      </c>
      <c r="B1172" t="str">
        <f t="shared" si="55"/>
        <v>ZK103.K371.C151</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25">
      <c r="A1173" t="s">
        <v>1708</v>
      </c>
      <c r="B1173" t="str">
        <f t="shared" si="55"/>
        <v>ZK103.K372.C151</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25">
      <c r="A1174" t="s">
        <v>1709</v>
      </c>
      <c r="B1174" t="str">
        <f t="shared" si="55"/>
        <v>ZK103.K373.C151</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25">
      <c r="A1175" t="s">
        <v>1710</v>
      </c>
      <c r="B1175" t="str">
        <f t="shared" si="55"/>
        <v>ZK103.K374.C151</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25">
      <c r="A1176" t="s">
        <v>1711</v>
      </c>
      <c r="B1176" t="str">
        <f t="shared" si="55"/>
        <v>ZK103.K375.C151</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25">
      <c r="A1177" t="s">
        <v>1712</v>
      </c>
      <c r="B1177" t="str">
        <f t="shared" si="55"/>
        <v>ZK103.K376.C151</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25">
      <c r="A1178" t="s">
        <v>1713</v>
      </c>
      <c r="B1178" t="str">
        <f t="shared" si="55"/>
        <v>ZK103.K377.C151</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25">
      <c r="A1179" t="s">
        <v>1714</v>
      </c>
      <c r="B1179" t="str">
        <f t="shared" si="55"/>
        <v>ZK103.K378.C151</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25">
      <c r="A1180" t="s">
        <v>1715</v>
      </c>
      <c r="B1180" t="str">
        <f t="shared" si="55"/>
        <v>ZK103.K379.C151</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25">
      <c r="A1181" t="s">
        <v>1716</v>
      </c>
      <c r="B1181" t="str">
        <f t="shared" si="55"/>
        <v>ZK103.K380.C151</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25">
      <c r="A1182" t="s">
        <v>1717</v>
      </c>
      <c r="B1182" t="str">
        <f t="shared" si="55"/>
        <v>ZK103.K381.C151</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25">
      <c r="A1183" t="s">
        <v>1718</v>
      </c>
      <c r="B1183" t="str">
        <f t="shared" si="55"/>
        <v>ZK103.K382.C151</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25">
      <c r="A1184" t="s">
        <v>1719</v>
      </c>
      <c r="B1184" t="str">
        <f t="shared" si="55"/>
        <v>ZK103.K383.C151</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25">
      <c r="A1185" t="s">
        <v>1720</v>
      </c>
      <c r="B1185" t="str">
        <f t="shared" si="55"/>
        <v>ZK103.K384.C151</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25">
      <c r="A1186" t="s">
        <v>1721</v>
      </c>
      <c r="B1186" t="str">
        <f t="shared" si="55"/>
        <v>ZK103.K385.C151</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25">
      <c r="A1187" t="s">
        <v>1722</v>
      </c>
      <c r="B1187" t="str">
        <f t="shared" si="55"/>
        <v>ZK103.K386.C151</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25">
      <c r="A1188" t="s">
        <v>1723</v>
      </c>
      <c r="B1188" t="str">
        <f t="shared" si="55"/>
        <v>ZK103.K387.C151</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25">
      <c r="A1189" t="s">
        <v>1724</v>
      </c>
      <c r="B1189" t="str">
        <f t="shared" si="55"/>
        <v>ZK103.K388.C151</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25">
      <c r="A1190" t="s">
        <v>1725</v>
      </c>
      <c r="B1190" t="str">
        <f t="shared" si="55"/>
        <v>ZK103.K389.C151</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25">
      <c r="A1191" t="s">
        <v>1726</v>
      </c>
      <c r="B1191" t="str">
        <f t="shared" si="55"/>
        <v>ZK103.K390.C151</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25">
      <c r="A1192" t="s">
        <v>1727</v>
      </c>
      <c r="B1192" t="str">
        <f t="shared" si="55"/>
        <v>ZK103.K391.C151</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25">
      <c r="A1193" t="s">
        <v>1728</v>
      </c>
      <c r="B1193" t="str">
        <f t="shared" si="55"/>
        <v>ZK103.K392.C151</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25">
      <c r="A1194" t="s">
        <v>1729</v>
      </c>
      <c r="B1194" t="str">
        <f t="shared" si="55"/>
        <v>ZK103.K393.C151</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25">
      <c r="A1195" t="s">
        <v>1730</v>
      </c>
      <c r="B1195" t="str">
        <f t="shared" si="55"/>
        <v>ZK103.K394.C151</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25">
      <c r="A1196" t="s">
        <v>1731</v>
      </c>
      <c r="B1196" t="str">
        <f t="shared" si="55"/>
        <v>ZK103.K395.C151</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25">
      <c r="A1197" t="s">
        <v>1732</v>
      </c>
      <c r="B1197" t="str">
        <f t="shared" si="55"/>
        <v>ZK103.K396.C151</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25">
      <c r="A1198" t="s">
        <v>1733</v>
      </c>
      <c r="B1198" t="str">
        <f t="shared" si="55"/>
        <v>ZK103.K397.C151</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25">
      <c r="A1199" t="s">
        <v>1734</v>
      </c>
      <c r="B1199" t="str">
        <f t="shared" si="55"/>
        <v>ZK103.K398.C151</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25">
      <c r="A1200" t="s">
        <v>1735</v>
      </c>
      <c r="B1200" t="str">
        <f t="shared" si="55"/>
        <v>ZK103.K399.C151</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25">
      <c r="A1201" t="s">
        <v>1736</v>
      </c>
      <c r="B1201" t="str">
        <f t="shared" si="55"/>
        <v>ZK104.K100.C151</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5.75" thickBot="1" x14ac:dyDescent="0.3">
      <c r="A1202" t="s">
        <v>1737</v>
      </c>
      <c r="B1202" t="str">
        <f t="shared" si="55"/>
        <v>ZK104.K101.C151</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25">
      <c r="A1203" t="s">
        <v>1738</v>
      </c>
      <c r="B1203" t="str">
        <f t="shared" si="55"/>
        <v>ZK104.K102.C151</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25">
      <c r="A1204" t="s">
        <v>1739</v>
      </c>
      <c r="B1204" t="str">
        <f t="shared" si="55"/>
        <v>ZK104.K103.C151</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25">
      <c r="A1205" t="s">
        <v>1740</v>
      </c>
      <c r="B1205" t="str">
        <f t="shared" si="55"/>
        <v>ZK104.K104.C151</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25">
      <c r="A1206" t="s">
        <v>1741</v>
      </c>
      <c r="B1206" t="str">
        <f t="shared" si="55"/>
        <v>ZK104.K105.C151</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25">
      <c r="A1207" t="s">
        <v>1742</v>
      </c>
      <c r="B1207" t="str">
        <f t="shared" si="55"/>
        <v>ZK104.K106.C151</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25">
      <c r="A1208" t="s">
        <v>1743</v>
      </c>
      <c r="B1208" t="str">
        <f t="shared" si="55"/>
        <v>ZK104.K107.C151</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25">
      <c r="A1209" t="s">
        <v>1744</v>
      </c>
      <c r="B1209" t="str">
        <f t="shared" si="55"/>
        <v>ZK104.K108.C151</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25">
      <c r="A1210" t="s">
        <v>1745</v>
      </c>
      <c r="B1210" t="str">
        <f t="shared" si="55"/>
        <v>ZK104.K109.C151</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25">
      <c r="A1211" t="s">
        <v>1746</v>
      </c>
      <c r="B1211" t="str">
        <f t="shared" si="55"/>
        <v>ZK104.K110.C151</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25">
      <c r="A1212" t="s">
        <v>1747</v>
      </c>
      <c r="B1212" t="str">
        <f t="shared" si="55"/>
        <v>ZK104.K111.C151</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25">
      <c r="A1213" t="s">
        <v>1748</v>
      </c>
      <c r="B1213" t="str">
        <f t="shared" si="55"/>
        <v>ZK104.K112.C151</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25">
      <c r="A1214" t="s">
        <v>1749</v>
      </c>
      <c r="B1214" t="str">
        <f t="shared" si="55"/>
        <v>ZK104.K113.C151</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25">
      <c r="A1215" t="s">
        <v>1750</v>
      </c>
      <c r="B1215" t="str">
        <f t="shared" si="55"/>
        <v>ZK104.K114.C151</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25">
      <c r="A1216" t="s">
        <v>1751</v>
      </c>
      <c r="B1216" t="str">
        <f t="shared" si="55"/>
        <v>ZK104.K115.C151</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25">
      <c r="A1217" t="s">
        <v>1752</v>
      </c>
      <c r="B1217" t="str">
        <f t="shared" si="55"/>
        <v>ZK104.K116.C151</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25">
      <c r="A1218" t="s">
        <v>1753</v>
      </c>
      <c r="B1218" t="str">
        <f t="shared" si="55"/>
        <v>ZK104.K117.C151</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25">
      <c r="A1219" t="s">
        <v>1754</v>
      </c>
      <c r="B1219" t="str">
        <f t="shared" ref="B1219:B1282" si="58">+A1219&amp;"."&amp;$A$1</f>
        <v>ZK104.K118.C151</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25">
      <c r="A1220" t="s">
        <v>1755</v>
      </c>
      <c r="B1220" t="str">
        <f t="shared" si="58"/>
        <v>ZK104.K119.C151</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25">
      <c r="A1221" t="s">
        <v>1756</v>
      </c>
      <c r="B1221" t="str">
        <f t="shared" si="58"/>
        <v>ZK104.K120.C151</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25">
      <c r="A1222" t="s">
        <v>1757</v>
      </c>
      <c r="B1222" t="str">
        <f t="shared" si="58"/>
        <v>ZK104.K121.C151</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25">
      <c r="A1223" t="s">
        <v>1758</v>
      </c>
      <c r="B1223" t="str">
        <f t="shared" si="58"/>
        <v>ZK104.K122.C151</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25">
      <c r="A1224" t="s">
        <v>1759</v>
      </c>
      <c r="B1224" t="str">
        <f t="shared" si="58"/>
        <v>ZK104.K123.C151</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25">
      <c r="A1225" t="s">
        <v>1760</v>
      </c>
      <c r="B1225" t="str">
        <f t="shared" si="58"/>
        <v>ZK104.K124.C151</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25">
      <c r="A1226" t="s">
        <v>1761</v>
      </c>
      <c r="B1226" t="str">
        <f t="shared" si="58"/>
        <v>ZK104.K125.C151</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25">
      <c r="A1227" t="s">
        <v>1762</v>
      </c>
      <c r="B1227" t="str">
        <f t="shared" si="58"/>
        <v>ZK104.K126.C151</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25">
      <c r="A1228" t="s">
        <v>1763</v>
      </c>
      <c r="B1228" t="str">
        <f t="shared" si="58"/>
        <v>ZK104.K127.C151</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25">
      <c r="A1229" t="s">
        <v>1764</v>
      </c>
      <c r="B1229" t="str">
        <f t="shared" si="58"/>
        <v>ZK104.K128.C151</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25">
      <c r="A1230" t="s">
        <v>1765</v>
      </c>
      <c r="B1230" t="str">
        <f t="shared" si="58"/>
        <v>ZK104.K129.C151</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25">
      <c r="A1231" t="s">
        <v>1766</v>
      </c>
      <c r="B1231" t="str">
        <f t="shared" si="58"/>
        <v>ZK104.K130.C151</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25">
      <c r="A1232" t="s">
        <v>1767</v>
      </c>
      <c r="B1232" t="str">
        <f t="shared" si="58"/>
        <v>ZK104.K131.C151</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25">
      <c r="A1233" t="s">
        <v>1768</v>
      </c>
      <c r="B1233" t="str">
        <f t="shared" si="58"/>
        <v>ZK104.K132.C151</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25">
      <c r="A1234" t="s">
        <v>1769</v>
      </c>
      <c r="B1234" t="str">
        <f t="shared" si="58"/>
        <v>ZK104.K133.C151</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25">
      <c r="A1235" t="s">
        <v>1770</v>
      </c>
      <c r="B1235" t="str">
        <f t="shared" si="58"/>
        <v>ZK104.K134.C151</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25">
      <c r="A1236" t="s">
        <v>1771</v>
      </c>
      <c r="B1236" t="str">
        <f t="shared" si="58"/>
        <v>ZK104.K135.C151</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25">
      <c r="A1237" t="s">
        <v>1772</v>
      </c>
      <c r="B1237" t="str">
        <f t="shared" si="58"/>
        <v>ZK104.K136.C151</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25">
      <c r="A1238" t="s">
        <v>1773</v>
      </c>
      <c r="B1238" t="str">
        <f t="shared" si="58"/>
        <v>ZK104.K137.C151</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25">
      <c r="A1239" t="s">
        <v>1774</v>
      </c>
      <c r="B1239" t="str">
        <f t="shared" si="58"/>
        <v>ZK104.K138.C151</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25">
      <c r="A1240" t="s">
        <v>1775</v>
      </c>
      <c r="B1240" t="str">
        <f t="shared" si="58"/>
        <v>ZK104.K139.C151</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25">
      <c r="A1241" t="s">
        <v>1776</v>
      </c>
      <c r="B1241" t="str">
        <f t="shared" si="58"/>
        <v>ZK104.K140.C151</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25">
      <c r="A1242" t="s">
        <v>1777</v>
      </c>
      <c r="B1242" t="str">
        <f t="shared" si="58"/>
        <v>ZK104.K141.C151</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25">
      <c r="A1243" t="s">
        <v>1778</v>
      </c>
      <c r="B1243" t="str">
        <f t="shared" si="58"/>
        <v>ZK104.K142.C151</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25">
      <c r="A1244" t="s">
        <v>1779</v>
      </c>
      <c r="B1244" t="str">
        <f t="shared" si="58"/>
        <v>ZK104.K143.C151</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25">
      <c r="A1245" t="s">
        <v>1780</v>
      </c>
      <c r="B1245" t="str">
        <f t="shared" si="58"/>
        <v>ZK104.K144.C151</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25">
      <c r="A1246" t="s">
        <v>1781</v>
      </c>
      <c r="B1246" t="str">
        <f t="shared" si="58"/>
        <v>ZK104.K145.C151</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25">
      <c r="A1247" t="s">
        <v>1782</v>
      </c>
      <c r="B1247" t="str">
        <f t="shared" si="58"/>
        <v>ZK104.K146.C151</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25">
      <c r="A1248" t="s">
        <v>1783</v>
      </c>
      <c r="B1248" t="str">
        <f t="shared" si="58"/>
        <v>ZK104.K147.C151</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25">
      <c r="A1249" t="s">
        <v>1784</v>
      </c>
      <c r="B1249" t="str">
        <f t="shared" si="58"/>
        <v>ZK104.K148.C151</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25">
      <c r="A1250" t="s">
        <v>1785</v>
      </c>
      <c r="B1250" t="str">
        <f t="shared" si="58"/>
        <v>ZK104.K149.C151</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25">
      <c r="A1251" t="s">
        <v>1786</v>
      </c>
      <c r="B1251" t="str">
        <f t="shared" si="58"/>
        <v>ZK104.K150.C151</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25">
      <c r="A1252" t="s">
        <v>1787</v>
      </c>
      <c r="B1252" t="str">
        <f t="shared" si="58"/>
        <v>ZK104.K151.C151</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25">
      <c r="A1253" t="s">
        <v>1788</v>
      </c>
      <c r="B1253" t="str">
        <f t="shared" si="58"/>
        <v>ZK104.K152.C151</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25">
      <c r="A1254" t="s">
        <v>1789</v>
      </c>
      <c r="B1254" t="str">
        <f t="shared" si="58"/>
        <v>ZK104.K153.C151</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25">
      <c r="A1255" t="s">
        <v>1790</v>
      </c>
      <c r="B1255" t="str">
        <f t="shared" si="58"/>
        <v>ZK104.K154.C151</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25">
      <c r="A1256" t="s">
        <v>1791</v>
      </c>
      <c r="B1256" t="str">
        <f t="shared" si="58"/>
        <v>ZK104.K155.C151</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25">
      <c r="A1257" t="s">
        <v>1792</v>
      </c>
      <c r="B1257" t="str">
        <f t="shared" si="58"/>
        <v>ZK104.K156.C151</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25">
      <c r="A1258" t="s">
        <v>1793</v>
      </c>
      <c r="B1258" t="str">
        <f t="shared" si="58"/>
        <v>ZK104.K157.C151</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25">
      <c r="A1259" t="s">
        <v>1794</v>
      </c>
      <c r="B1259" t="str">
        <f t="shared" si="58"/>
        <v>ZK104.K158.C151</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25">
      <c r="A1260" t="s">
        <v>1795</v>
      </c>
      <c r="B1260" t="str">
        <f t="shared" si="58"/>
        <v>ZK104.K159.C151</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25">
      <c r="A1261" t="s">
        <v>1796</v>
      </c>
      <c r="B1261" t="str">
        <f t="shared" si="58"/>
        <v>ZK104.K160.C151</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25">
      <c r="A1262" t="s">
        <v>1797</v>
      </c>
      <c r="B1262" t="str">
        <f t="shared" si="58"/>
        <v>ZK104.K161.C151</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25">
      <c r="A1263" t="s">
        <v>1798</v>
      </c>
      <c r="B1263" t="str">
        <f t="shared" si="58"/>
        <v>ZK104.K162.C151</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25">
      <c r="A1264" t="s">
        <v>1799</v>
      </c>
      <c r="B1264" t="str">
        <f t="shared" si="58"/>
        <v>ZK104.K163.C151</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25">
      <c r="A1265" t="s">
        <v>1800</v>
      </c>
      <c r="B1265" t="str">
        <f t="shared" si="58"/>
        <v>ZK104.K164.C151</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25">
      <c r="A1266" t="s">
        <v>1801</v>
      </c>
      <c r="B1266" t="str">
        <f t="shared" si="58"/>
        <v>ZK104.K165.C151</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25">
      <c r="A1267" t="s">
        <v>1802</v>
      </c>
      <c r="B1267" t="str">
        <f t="shared" si="58"/>
        <v>ZK104.K166.C151</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25">
      <c r="A1268" t="s">
        <v>1803</v>
      </c>
      <c r="B1268" t="str">
        <f t="shared" si="58"/>
        <v>ZK104.K167.C151</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25">
      <c r="A1269" t="s">
        <v>1804</v>
      </c>
      <c r="B1269" t="str">
        <f t="shared" si="58"/>
        <v>ZK104.K168.C151</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25">
      <c r="A1270" t="s">
        <v>1805</v>
      </c>
      <c r="B1270" t="str">
        <f t="shared" si="58"/>
        <v>ZK104.K169.C151</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25">
      <c r="A1271" t="s">
        <v>1806</v>
      </c>
      <c r="B1271" t="str">
        <f t="shared" si="58"/>
        <v>ZK104.K170.C151</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25">
      <c r="A1272" t="s">
        <v>1807</v>
      </c>
      <c r="B1272" t="str">
        <f t="shared" si="58"/>
        <v>ZK104.K171.C151</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25">
      <c r="A1273" t="s">
        <v>1808</v>
      </c>
      <c r="B1273" t="str">
        <f t="shared" si="58"/>
        <v>ZK104.K172.C151</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25">
      <c r="A1274" t="s">
        <v>1809</v>
      </c>
      <c r="B1274" t="str">
        <f t="shared" si="58"/>
        <v>ZK104.K173.C151</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25">
      <c r="A1275" t="s">
        <v>1810</v>
      </c>
      <c r="B1275" t="str">
        <f t="shared" si="58"/>
        <v>ZK104.K174.C151</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25">
      <c r="A1276" t="s">
        <v>1811</v>
      </c>
      <c r="B1276" t="str">
        <f t="shared" si="58"/>
        <v>ZK104.K175.C151</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25">
      <c r="A1277" t="s">
        <v>1812</v>
      </c>
      <c r="B1277" t="str">
        <f t="shared" si="58"/>
        <v>ZK104.K176.C151</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25">
      <c r="A1278" t="s">
        <v>1813</v>
      </c>
      <c r="B1278" t="str">
        <f t="shared" si="58"/>
        <v>ZK104.K177.C151</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25">
      <c r="A1279" t="s">
        <v>1814</v>
      </c>
      <c r="B1279" t="str">
        <f t="shared" si="58"/>
        <v>ZK104.K178.C151</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25">
      <c r="A1280" t="s">
        <v>1815</v>
      </c>
      <c r="B1280" t="str">
        <f t="shared" si="58"/>
        <v>ZK104.K179.C151</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25">
      <c r="A1281" t="s">
        <v>1816</v>
      </c>
      <c r="B1281" t="str">
        <f t="shared" si="58"/>
        <v>ZK104.K180.C151</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25">
      <c r="A1282" t="s">
        <v>1817</v>
      </c>
      <c r="B1282" t="str">
        <f t="shared" si="58"/>
        <v>ZK104.K181.C151</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25">
      <c r="A1283" t="s">
        <v>1818</v>
      </c>
      <c r="B1283" t="str">
        <f t="shared" ref="B1283:B1346" si="61">+A1283&amp;"."&amp;$A$1</f>
        <v>ZK104.K182.C151</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25">
      <c r="A1284" t="s">
        <v>1819</v>
      </c>
      <c r="B1284" t="str">
        <f t="shared" si="61"/>
        <v>ZK104.K183.C151</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25">
      <c r="A1285" t="s">
        <v>1820</v>
      </c>
      <c r="B1285" t="str">
        <f t="shared" si="61"/>
        <v>ZK104.K184.C151</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25">
      <c r="A1286" t="s">
        <v>1821</v>
      </c>
      <c r="B1286" t="str">
        <f t="shared" si="61"/>
        <v>ZK104.K185.C151</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25">
      <c r="A1287" t="s">
        <v>1822</v>
      </c>
      <c r="B1287" t="str">
        <f t="shared" si="61"/>
        <v>ZK104.K186.C151</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25">
      <c r="A1288" t="s">
        <v>1823</v>
      </c>
      <c r="B1288" t="str">
        <f t="shared" si="61"/>
        <v>ZK104.K187.C151</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25">
      <c r="A1289" t="s">
        <v>1824</v>
      </c>
      <c r="B1289" t="str">
        <f t="shared" si="61"/>
        <v>ZK104.K188.C151</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25">
      <c r="A1290" t="s">
        <v>1825</v>
      </c>
      <c r="B1290" t="str">
        <f t="shared" si="61"/>
        <v>ZK104.K189.C151</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25">
      <c r="A1291" t="s">
        <v>1826</v>
      </c>
      <c r="B1291" t="str">
        <f t="shared" si="61"/>
        <v>ZK104.K190.C151</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25">
      <c r="A1292" t="s">
        <v>1827</v>
      </c>
      <c r="B1292" t="str">
        <f t="shared" si="61"/>
        <v>ZK104.K191.C151</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25">
      <c r="A1293" t="s">
        <v>1828</v>
      </c>
      <c r="B1293" t="str">
        <f t="shared" si="61"/>
        <v>ZK104.K192.C151</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25">
      <c r="A1294" t="s">
        <v>1829</v>
      </c>
      <c r="B1294" t="str">
        <f t="shared" si="61"/>
        <v>ZK104.K193.C151</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25">
      <c r="A1295" t="s">
        <v>1830</v>
      </c>
      <c r="B1295" t="str">
        <f t="shared" si="61"/>
        <v>ZK104.K194.C151</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25">
      <c r="A1296" t="s">
        <v>1831</v>
      </c>
      <c r="B1296" t="str">
        <f t="shared" si="61"/>
        <v>ZK104.K195.C151</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25">
      <c r="A1297" t="s">
        <v>1832</v>
      </c>
      <c r="B1297" t="str">
        <f t="shared" si="61"/>
        <v>ZK104.K196.C151</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25">
      <c r="A1298" t="s">
        <v>1833</v>
      </c>
      <c r="B1298" t="str">
        <f t="shared" si="61"/>
        <v>ZK104.K197.C151</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25">
      <c r="A1299" t="s">
        <v>1834</v>
      </c>
      <c r="B1299" t="str">
        <f t="shared" si="61"/>
        <v>ZK104.K198.C151</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25">
      <c r="A1300" t="s">
        <v>1835</v>
      </c>
      <c r="B1300" t="str">
        <f t="shared" si="61"/>
        <v>ZK104.K199.C151</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25">
      <c r="A1301" t="s">
        <v>1836</v>
      </c>
      <c r="B1301" t="str">
        <f t="shared" si="61"/>
        <v>ZK104.K200.C151</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5.75" thickBot="1" x14ac:dyDescent="0.3">
      <c r="A1302" t="s">
        <v>1837</v>
      </c>
      <c r="B1302" t="str">
        <f t="shared" si="61"/>
        <v>ZK104.K201.C151</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25">
      <c r="A1303" t="s">
        <v>1838</v>
      </c>
      <c r="B1303" t="str">
        <f t="shared" si="61"/>
        <v>ZK104.K202.C151</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25">
      <c r="A1304" t="s">
        <v>1839</v>
      </c>
      <c r="B1304" t="str">
        <f t="shared" si="61"/>
        <v>ZK104.K203.C151</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25">
      <c r="A1305" t="s">
        <v>1840</v>
      </c>
      <c r="B1305" t="str">
        <f t="shared" si="61"/>
        <v>ZK104.K204.C151</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25">
      <c r="A1306" t="s">
        <v>1841</v>
      </c>
      <c r="B1306" t="str">
        <f t="shared" si="61"/>
        <v>ZK104.K205.C151</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25">
      <c r="A1307" t="s">
        <v>1842</v>
      </c>
      <c r="B1307" t="str">
        <f t="shared" si="61"/>
        <v>ZK104.K206.C151</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25">
      <c r="A1308" t="s">
        <v>1843</v>
      </c>
      <c r="B1308" t="str">
        <f t="shared" si="61"/>
        <v>ZK104.K207.C151</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25">
      <c r="A1309" t="s">
        <v>1844</v>
      </c>
      <c r="B1309" t="str">
        <f t="shared" si="61"/>
        <v>ZK104.K208.C151</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25">
      <c r="A1310" t="s">
        <v>1845</v>
      </c>
      <c r="B1310" t="str">
        <f t="shared" si="61"/>
        <v>ZK104.K209.C151</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25">
      <c r="A1311" t="s">
        <v>1846</v>
      </c>
      <c r="B1311" t="str">
        <f t="shared" si="61"/>
        <v>ZK104.K210.C151</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25">
      <c r="A1312" t="s">
        <v>1847</v>
      </c>
      <c r="B1312" t="str">
        <f t="shared" si="61"/>
        <v>ZK104.K211.C151</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25">
      <c r="A1313" t="s">
        <v>1848</v>
      </c>
      <c r="B1313" t="str">
        <f t="shared" si="61"/>
        <v>ZK104.K212.C151</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25">
      <c r="A1314" t="s">
        <v>1849</v>
      </c>
      <c r="B1314" t="str">
        <f t="shared" si="61"/>
        <v>ZK104.K213.C151</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25">
      <c r="A1315" t="s">
        <v>1850</v>
      </c>
      <c r="B1315" t="str">
        <f t="shared" si="61"/>
        <v>ZK104.K214.C151</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25">
      <c r="A1316" t="s">
        <v>1851</v>
      </c>
      <c r="B1316" t="str">
        <f t="shared" si="61"/>
        <v>ZK104.K215.C151</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25">
      <c r="A1317" t="s">
        <v>1852</v>
      </c>
      <c r="B1317" t="str">
        <f t="shared" si="61"/>
        <v>ZK104.K216.C151</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25">
      <c r="A1318" t="s">
        <v>1853</v>
      </c>
      <c r="B1318" t="str">
        <f t="shared" si="61"/>
        <v>ZK104.K217.C151</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25">
      <c r="A1319" t="s">
        <v>1854</v>
      </c>
      <c r="B1319" t="str">
        <f t="shared" si="61"/>
        <v>ZK104.K218.C151</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25">
      <c r="A1320" t="s">
        <v>1855</v>
      </c>
      <c r="B1320" t="str">
        <f t="shared" si="61"/>
        <v>ZK104.K219.C151</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25">
      <c r="A1321" t="s">
        <v>1856</v>
      </c>
      <c r="B1321" t="str">
        <f t="shared" si="61"/>
        <v>ZK104.K220.C151</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25">
      <c r="A1322" t="s">
        <v>1857</v>
      </c>
      <c r="B1322" t="str">
        <f t="shared" si="61"/>
        <v>ZK104.K221.C151</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25">
      <c r="A1323" t="s">
        <v>1858</v>
      </c>
      <c r="B1323" t="str">
        <f t="shared" si="61"/>
        <v>ZK104.K222.C151</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25">
      <c r="A1324" t="s">
        <v>1859</v>
      </c>
      <c r="B1324" t="str">
        <f t="shared" si="61"/>
        <v>ZK104.K223.C151</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25">
      <c r="A1325" t="s">
        <v>1860</v>
      </c>
      <c r="B1325" t="str">
        <f t="shared" si="61"/>
        <v>ZK104.K224.C151</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25">
      <c r="A1326" t="s">
        <v>1861</v>
      </c>
      <c r="B1326" t="str">
        <f t="shared" si="61"/>
        <v>ZK104.K225.C151</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25">
      <c r="A1327" t="s">
        <v>1862</v>
      </c>
      <c r="B1327" t="str">
        <f t="shared" si="61"/>
        <v>ZK104.K226.C151</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25">
      <c r="A1328" t="s">
        <v>1863</v>
      </c>
      <c r="B1328" t="str">
        <f t="shared" si="61"/>
        <v>ZK104.K227.C151</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25">
      <c r="A1329" t="s">
        <v>1864</v>
      </c>
      <c r="B1329" t="str">
        <f t="shared" si="61"/>
        <v>ZK104.K228.C151</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25">
      <c r="A1330" t="s">
        <v>1865</v>
      </c>
      <c r="B1330" t="str">
        <f t="shared" si="61"/>
        <v>ZK104.K229.C151</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25">
      <c r="A1331" t="s">
        <v>1866</v>
      </c>
      <c r="B1331" t="str">
        <f t="shared" si="61"/>
        <v>ZK104.K230.C151</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25">
      <c r="A1332" t="s">
        <v>1867</v>
      </c>
      <c r="B1332" t="str">
        <f t="shared" si="61"/>
        <v>ZK104.K231.C151</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25">
      <c r="A1333" t="s">
        <v>1868</v>
      </c>
      <c r="B1333" t="str">
        <f t="shared" si="61"/>
        <v>ZK104.K232.C151</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25">
      <c r="A1334" t="s">
        <v>1869</v>
      </c>
      <c r="B1334" t="str">
        <f t="shared" si="61"/>
        <v>ZK104.K233.C151</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25">
      <c r="A1335" t="s">
        <v>1870</v>
      </c>
      <c r="B1335" t="str">
        <f t="shared" si="61"/>
        <v>ZK104.K234.C151</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25">
      <c r="A1336" t="s">
        <v>1871</v>
      </c>
      <c r="B1336" t="str">
        <f t="shared" si="61"/>
        <v>ZK104.K235.C151</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25">
      <c r="A1337" t="s">
        <v>1872</v>
      </c>
      <c r="B1337" t="str">
        <f t="shared" si="61"/>
        <v>ZK104.K236.C151</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25">
      <c r="A1338" t="s">
        <v>1873</v>
      </c>
      <c r="B1338" t="str">
        <f t="shared" si="61"/>
        <v>ZK104.K237.C151</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25">
      <c r="A1339" t="s">
        <v>1874</v>
      </c>
      <c r="B1339" t="str">
        <f t="shared" si="61"/>
        <v>ZK104.K238.C151</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25">
      <c r="A1340" t="s">
        <v>1875</v>
      </c>
      <c r="B1340" t="str">
        <f t="shared" si="61"/>
        <v>ZK104.K239.C151</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25">
      <c r="A1341" t="s">
        <v>1876</v>
      </c>
      <c r="B1341" t="str">
        <f t="shared" si="61"/>
        <v>ZK104.K240.C151</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25">
      <c r="A1342" t="s">
        <v>1877</v>
      </c>
      <c r="B1342" t="str">
        <f t="shared" si="61"/>
        <v>ZK104.K241.C151</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25">
      <c r="A1343" t="s">
        <v>1878</v>
      </c>
      <c r="B1343" t="str">
        <f t="shared" si="61"/>
        <v>ZK104.K242.C151</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25">
      <c r="A1344" t="s">
        <v>1879</v>
      </c>
      <c r="B1344" t="str">
        <f t="shared" si="61"/>
        <v>ZK104.K243.C151</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25">
      <c r="A1345" t="s">
        <v>1880</v>
      </c>
      <c r="B1345" t="str">
        <f t="shared" si="61"/>
        <v>ZK104.K244.C151</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25">
      <c r="A1346" t="s">
        <v>1881</v>
      </c>
      <c r="B1346" t="str">
        <f t="shared" si="61"/>
        <v>ZK104.K245.C151</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25">
      <c r="A1347" t="s">
        <v>1882</v>
      </c>
      <c r="B1347" t="str">
        <f t="shared" ref="B1347:B1410" si="64">+A1347&amp;"."&amp;$A$1</f>
        <v>ZK104.K246.C151</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25">
      <c r="A1348" t="s">
        <v>1883</v>
      </c>
      <c r="B1348" t="str">
        <f t="shared" si="64"/>
        <v>ZK104.K247.C151</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25">
      <c r="A1349" t="s">
        <v>1884</v>
      </c>
      <c r="B1349" t="str">
        <f t="shared" si="64"/>
        <v>ZK104.K248.C151</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25">
      <c r="A1350" t="s">
        <v>1885</v>
      </c>
      <c r="B1350" t="str">
        <f t="shared" si="64"/>
        <v>ZK104.K249.C151</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25">
      <c r="A1351" t="s">
        <v>1886</v>
      </c>
      <c r="B1351" t="str">
        <f t="shared" si="64"/>
        <v>ZK104.K250.C151</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25">
      <c r="A1352" t="s">
        <v>1887</v>
      </c>
      <c r="B1352" t="str">
        <f t="shared" si="64"/>
        <v>ZK104.K251.C151</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25">
      <c r="A1353" t="s">
        <v>1888</v>
      </c>
      <c r="B1353" t="str">
        <f t="shared" si="64"/>
        <v>ZK104.K252.C151</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25">
      <c r="A1354" t="s">
        <v>1889</v>
      </c>
      <c r="B1354" t="str">
        <f t="shared" si="64"/>
        <v>ZK104.K253.C151</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25">
      <c r="A1355" t="s">
        <v>1890</v>
      </c>
      <c r="B1355" t="str">
        <f t="shared" si="64"/>
        <v>ZK104.K254.C151</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25">
      <c r="A1356" t="s">
        <v>1891</v>
      </c>
      <c r="B1356" t="str">
        <f t="shared" si="64"/>
        <v>ZK104.K255.C151</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25">
      <c r="A1357" t="s">
        <v>1892</v>
      </c>
      <c r="B1357" t="str">
        <f t="shared" si="64"/>
        <v>ZK104.K256.C151</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25">
      <c r="A1358" t="s">
        <v>1893</v>
      </c>
      <c r="B1358" t="str">
        <f t="shared" si="64"/>
        <v>ZK104.K257.C151</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25">
      <c r="A1359" t="s">
        <v>1894</v>
      </c>
      <c r="B1359" t="str">
        <f t="shared" si="64"/>
        <v>ZK104.K258.C151</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25">
      <c r="A1360" t="s">
        <v>1895</v>
      </c>
      <c r="B1360" t="str">
        <f t="shared" si="64"/>
        <v>ZK104.K259.C151</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25">
      <c r="A1361" t="s">
        <v>1896</v>
      </c>
      <c r="B1361" t="str">
        <f t="shared" si="64"/>
        <v>ZK104.K260.C151</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25">
      <c r="A1362" t="s">
        <v>1897</v>
      </c>
      <c r="B1362" t="str">
        <f t="shared" si="64"/>
        <v>ZK104.K261.C151</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25">
      <c r="A1363" t="s">
        <v>1898</v>
      </c>
      <c r="B1363" t="str">
        <f t="shared" si="64"/>
        <v>ZK104.K262.C151</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25">
      <c r="A1364" t="s">
        <v>1899</v>
      </c>
      <c r="B1364" t="str">
        <f t="shared" si="64"/>
        <v>ZK104.K263.C151</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25">
      <c r="A1365" t="s">
        <v>1900</v>
      </c>
      <c r="B1365" t="str">
        <f t="shared" si="64"/>
        <v>ZK104.K264.C151</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25">
      <c r="A1366" t="s">
        <v>1901</v>
      </c>
      <c r="B1366" t="str">
        <f t="shared" si="64"/>
        <v>ZK104.K265.C151</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25">
      <c r="A1367" t="s">
        <v>1902</v>
      </c>
      <c r="B1367" t="str">
        <f t="shared" si="64"/>
        <v>ZK104.K266.C151</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25">
      <c r="A1368" t="s">
        <v>1903</v>
      </c>
      <c r="B1368" t="str">
        <f t="shared" si="64"/>
        <v>ZK104.K267.C151</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25">
      <c r="A1369" t="s">
        <v>1904</v>
      </c>
      <c r="B1369" t="str">
        <f t="shared" si="64"/>
        <v>ZK104.K268.C151</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25">
      <c r="A1370" t="s">
        <v>1905</v>
      </c>
      <c r="B1370" t="str">
        <f t="shared" si="64"/>
        <v>ZK104.K269.C151</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25">
      <c r="A1371" t="s">
        <v>1906</v>
      </c>
      <c r="B1371" t="str">
        <f t="shared" si="64"/>
        <v>ZK104.K270.C151</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25">
      <c r="A1372" t="s">
        <v>1907</v>
      </c>
      <c r="B1372" t="str">
        <f t="shared" si="64"/>
        <v>ZK104.K271.C151</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25">
      <c r="A1373" t="s">
        <v>1908</v>
      </c>
      <c r="B1373" t="str">
        <f t="shared" si="64"/>
        <v>ZK104.K272.C151</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25">
      <c r="A1374" t="s">
        <v>1909</v>
      </c>
      <c r="B1374" t="str">
        <f t="shared" si="64"/>
        <v>ZK104.K273.C151</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25">
      <c r="A1375" t="s">
        <v>1910</v>
      </c>
      <c r="B1375" t="str">
        <f t="shared" si="64"/>
        <v>ZK104.K274.C151</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25">
      <c r="A1376" t="s">
        <v>1911</v>
      </c>
      <c r="B1376" t="str">
        <f t="shared" si="64"/>
        <v>ZK104.K275.C151</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25">
      <c r="A1377" t="s">
        <v>1912</v>
      </c>
      <c r="B1377" t="str">
        <f t="shared" si="64"/>
        <v>ZK104.K276.C151</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25">
      <c r="A1378" t="s">
        <v>1913</v>
      </c>
      <c r="B1378" t="str">
        <f t="shared" si="64"/>
        <v>ZK104.K277.C151</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25">
      <c r="A1379" t="s">
        <v>1914</v>
      </c>
      <c r="B1379" t="str">
        <f t="shared" si="64"/>
        <v>ZK104.K278.C151</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25">
      <c r="A1380" t="s">
        <v>1915</v>
      </c>
      <c r="B1380" t="str">
        <f t="shared" si="64"/>
        <v>ZK104.K279.C151</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25">
      <c r="A1381" t="s">
        <v>1916</v>
      </c>
      <c r="B1381" t="str">
        <f t="shared" si="64"/>
        <v>ZK104.K280.C151</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25">
      <c r="A1382" t="s">
        <v>1917</v>
      </c>
      <c r="B1382" t="str">
        <f t="shared" si="64"/>
        <v>ZK104.K281.C151</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25">
      <c r="A1383" t="s">
        <v>1918</v>
      </c>
      <c r="B1383" t="str">
        <f t="shared" si="64"/>
        <v>ZK104.K282.C151</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25">
      <c r="A1384" t="s">
        <v>1919</v>
      </c>
      <c r="B1384" t="str">
        <f t="shared" si="64"/>
        <v>ZK104.K283.C151</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25">
      <c r="A1385" t="s">
        <v>1920</v>
      </c>
      <c r="B1385" t="str">
        <f t="shared" si="64"/>
        <v>ZK104.K284.C151</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25">
      <c r="A1386" t="s">
        <v>1921</v>
      </c>
      <c r="B1386" t="str">
        <f t="shared" si="64"/>
        <v>ZK104.K285.C151</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25">
      <c r="A1387" t="s">
        <v>1922</v>
      </c>
      <c r="B1387" t="str">
        <f t="shared" si="64"/>
        <v>ZK104.K286.C151</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25">
      <c r="A1388" t="s">
        <v>1923</v>
      </c>
      <c r="B1388" t="str">
        <f t="shared" si="64"/>
        <v>ZK104.K287.C151</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25">
      <c r="A1389" t="s">
        <v>1924</v>
      </c>
      <c r="B1389" t="str">
        <f t="shared" si="64"/>
        <v>ZK104.K288.C151</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25">
      <c r="A1390" t="s">
        <v>1925</v>
      </c>
      <c r="B1390" t="str">
        <f t="shared" si="64"/>
        <v>ZK104.K289.C151</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25">
      <c r="A1391" t="s">
        <v>1926</v>
      </c>
      <c r="B1391" t="str">
        <f t="shared" si="64"/>
        <v>ZK104.K290.C151</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25">
      <c r="A1392" t="s">
        <v>1927</v>
      </c>
      <c r="B1392" t="str">
        <f t="shared" si="64"/>
        <v>ZK104.K291.C151</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25">
      <c r="A1393" t="s">
        <v>1928</v>
      </c>
      <c r="B1393" t="str">
        <f t="shared" si="64"/>
        <v>ZK104.K292.C151</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25">
      <c r="A1394" t="s">
        <v>1929</v>
      </c>
      <c r="B1394" t="str">
        <f t="shared" si="64"/>
        <v>ZK104.K293.C151</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25">
      <c r="A1395" t="s">
        <v>1930</v>
      </c>
      <c r="B1395" t="str">
        <f t="shared" si="64"/>
        <v>ZK104.K294.C151</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25">
      <c r="A1396" t="s">
        <v>1931</v>
      </c>
      <c r="B1396" t="str">
        <f t="shared" si="64"/>
        <v>ZK104.K295.C151</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25">
      <c r="A1397" t="s">
        <v>1932</v>
      </c>
      <c r="B1397" t="str">
        <f t="shared" si="64"/>
        <v>ZK104.K296.C151</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25">
      <c r="A1398" t="s">
        <v>1933</v>
      </c>
      <c r="B1398" t="str">
        <f t="shared" si="64"/>
        <v>ZK104.K297.C151</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25">
      <c r="A1399" t="s">
        <v>1934</v>
      </c>
      <c r="B1399" t="str">
        <f t="shared" si="64"/>
        <v>ZK104.K298.C151</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25">
      <c r="A1400" t="s">
        <v>1935</v>
      </c>
      <c r="B1400" t="str">
        <f t="shared" si="64"/>
        <v>ZK104.K299.C151</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25">
      <c r="A1401" t="s">
        <v>1936</v>
      </c>
      <c r="B1401" t="str">
        <f t="shared" si="64"/>
        <v>ZK104.K300.C151</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5.75" thickBot="1" x14ac:dyDescent="0.3">
      <c r="A1402" t="s">
        <v>1937</v>
      </c>
      <c r="B1402" t="str">
        <f t="shared" si="64"/>
        <v>ZK104.K301.C151</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25">
      <c r="A1403" t="s">
        <v>1938</v>
      </c>
      <c r="B1403" t="str">
        <f t="shared" si="64"/>
        <v>ZK104.K302.C151</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25">
      <c r="A1404" t="s">
        <v>1939</v>
      </c>
      <c r="B1404" t="str">
        <f t="shared" si="64"/>
        <v>ZK104.K303.C151</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25">
      <c r="A1405" t="s">
        <v>1940</v>
      </c>
      <c r="B1405" t="str">
        <f t="shared" si="64"/>
        <v>ZK104.K304.C151</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25">
      <c r="A1406" t="s">
        <v>1941</v>
      </c>
      <c r="B1406" t="str">
        <f t="shared" si="64"/>
        <v>ZK104.K305.C151</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25">
      <c r="A1407" t="s">
        <v>1942</v>
      </c>
      <c r="B1407" t="str">
        <f t="shared" si="64"/>
        <v>ZK104.K306.C151</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25">
      <c r="A1408" t="s">
        <v>1943</v>
      </c>
      <c r="B1408" t="str">
        <f t="shared" si="64"/>
        <v>ZK104.K307.C151</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25">
      <c r="A1409" t="s">
        <v>1944</v>
      </c>
      <c r="B1409" t="str">
        <f t="shared" si="64"/>
        <v>ZK104.K308.C151</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25">
      <c r="A1410" t="s">
        <v>1945</v>
      </c>
      <c r="B1410" t="str">
        <f t="shared" si="64"/>
        <v>ZK104.K309.C151</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25">
      <c r="A1411" t="s">
        <v>1946</v>
      </c>
      <c r="B1411" t="str">
        <f t="shared" ref="B1411:B1474" si="67">+A1411&amp;"."&amp;$A$1</f>
        <v>ZK104.K310.C151</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25">
      <c r="A1412" t="s">
        <v>1947</v>
      </c>
      <c r="B1412" t="str">
        <f t="shared" si="67"/>
        <v>ZK104.K311.C151</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25">
      <c r="A1413" t="s">
        <v>1948</v>
      </c>
      <c r="B1413" t="str">
        <f t="shared" si="67"/>
        <v>ZK104.K312.C151</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25">
      <c r="A1414" t="s">
        <v>1949</v>
      </c>
      <c r="B1414" t="str">
        <f t="shared" si="67"/>
        <v>ZK104.K313.C151</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25">
      <c r="A1415" t="s">
        <v>1950</v>
      </c>
      <c r="B1415" t="str">
        <f t="shared" si="67"/>
        <v>ZK104.K314.C151</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25">
      <c r="A1416" t="s">
        <v>1951</v>
      </c>
      <c r="B1416" t="str">
        <f t="shared" si="67"/>
        <v>ZK104.K315.C151</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25">
      <c r="A1417" t="s">
        <v>1952</v>
      </c>
      <c r="B1417" t="str">
        <f t="shared" si="67"/>
        <v>ZK104.K316.C151</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25">
      <c r="A1418" t="s">
        <v>1953</v>
      </c>
      <c r="B1418" t="str">
        <f t="shared" si="67"/>
        <v>ZK104.K317.C151</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25">
      <c r="A1419" t="s">
        <v>1954</v>
      </c>
      <c r="B1419" t="str">
        <f t="shared" si="67"/>
        <v>ZK104.K318.C151</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25">
      <c r="A1420" t="s">
        <v>1955</v>
      </c>
      <c r="B1420" t="str">
        <f t="shared" si="67"/>
        <v>ZK104.K319.C151</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25">
      <c r="A1421" t="s">
        <v>1956</v>
      </c>
      <c r="B1421" t="str">
        <f t="shared" si="67"/>
        <v>ZK104.K320.C151</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25">
      <c r="A1422" t="s">
        <v>1957</v>
      </c>
      <c r="B1422" t="str">
        <f t="shared" si="67"/>
        <v>ZK104.K321.C151</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25">
      <c r="A1423" t="s">
        <v>1958</v>
      </c>
      <c r="B1423" t="str">
        <f t="shared" si="67"/>
        <v>ZK104.K322.C151</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25">
      <c r="A1424" t="s">
        <v>1959</v>
      </c>
      <c r="B1424" t="str">
        <f t="shared" si="67"/>
        <v>ZK104.K323.C151</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25">
      <c r="A1425" t="s">
        <v>1960</v>
      </c>
      <c r="B1425" t="str">
        <f t="shared" si="67"/>
        <v>ZK104.K324.C151</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25">
      <c r="A1426" t="s">
        <v>1961</v>
      </c>
      <c r="B1426" t="str">
        <f t="shared" si="67"/>
        <v>ZK104.K325.C151</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25">
      <c r="A1427" t="s">
        <v>1962</v>
      </c>
      <c r="B1427" t="str">
        <f t="shared" si="67"/>
        <v>ZK104.K326.C151</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25">
      <c r="A1428" t="s">
        <v>1963</v>
      </c>
      <c r="B1428" t="str">
        <f t="shared" si="67"/>
        <v>ZK104.K327.C151</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25">
      <c r="A1429" t="s">
        <v>1964</v>
      </c>
      <c r="B1429" t="str">
        <f t="shared" si="67"/>
        <v>ZK104.K328.C151</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25">
      <c r="A1430" t="s">
        <v>1965</v>
      </c>
      <c r="B1430" t="str">
        <f t="shared" si="67"/>
        <v>ZK104.K329.C151</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25">
      <c r="A1431" t="s">
        <v>1966</v>
      </c>
      <c r="B1431" t="str">
        <f t="shared" si="67"/>
        <v>ZK104.K330.C151</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25">
      <c r="A1432" t="s">
        <v>1967</v>
      </c>
      <c r="B1432" t="str">
        <f t="shared" si="67"/>
        <v>ZK104.K331.C151</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25">
      <c r="A1433" t="s">
        <v>1968</v>
      </c>
      <c r="B1433" t="str">
        <f t="shared" si="67"/>
        <v>ZK104.K332.C151</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25">
      <c r="A1434" t="s">
        <v>1969</v>
      </c>
      <c r="B1434" t="str">
        <f t="shared" si="67"/>
        <v>ZK104.K333.C151</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25">
      <c r="A1435" t="s">
        <v>1970</v>
      </c>
      <c r="B1435" t="str">
        <f t="shared" si="67"/>
        <v>ZK104.K334.C151</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25">
      <c r="A1436" t="s">
        <v>1971</v>
      </c>
      <c r="B1436" t="str">
        <f t="shared" si="67"/>
        <v>ZK104.K335.C151</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25">
      <c r="A1437" t="s">
        <v>1972</v>
      </c>
      <c r="B1437" t="str">
        <f t="shared" si="67"/>
        <v>ZK104.K336.C151</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25">
      <c r="A1438" t="s">
        <v>1973</v>
      </c>
      <c r="B1438" t="str">
        <f t="shared" si="67"/>
        <v>ZK104.K337.C151</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25">
      <c r="A1439" t="s">
        <v>1974</v>
      </c>
      <c r="B1439" t="str">
        <f t="shared" si="67"/>
        <v>ZK104.K338.C151</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25">
      <c r="A1440" t="s">
        <v>1975</v>
      </c>
      <c r="B1440" t="str">
        <f t="shared" si="67"/>
        <v>ZK104.K339.C151</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25">
      <c r="A1441" t="s">
        <v>1976</v>
      </c>
      <c r="B1441" t="str">
        <f t="shared" si="67"/>
        <v>ZK104.K340.C151</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25">
      <c r="A1442" t="s">
        <v>1977</v>
      </c>
      <c r="B1442" t="str">
        <f t="shared" si="67"/>
        <v>ZK104.K341.C151</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25">
      <c r="A1443" t="s">
        <v>1978</v>
      </c>
      <c r="B1443" t="str">
        <f t="shared" si="67"/>
        <v>ZK104.K342.C151</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25">
      <c r="A1444" t="s">
        <v>1979</v>
      </c>
      <c r="B1444" t="str">
        <f t="shared" si="67"/>
        <v>ZK104.K343.C151</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25">
      <c r="A1445" t="s">
        <v>1980</v>
      </c>
      <c r="B1445" t="str">
        <f t="shared" si="67"/>
        <v>ZK104.K344.C151</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25">
      <c r="A1446" t="s">
        <v>1981</v>
      </c>
      <c r="B1446" t="str">
        <f t="shared" si="67"/>
        <v>ZK104.K345.C151</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25">
      <c r="A1447" t="s">
        <v>1982</v>
      </c>
      <c r="B1447" t="str">
        <f t="shared" si="67"/>
        <v>ZK104.K346.C151</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25">
      <c r="A1448" t="s">
        <v>1983</v>
      </c>
      <c r="B1448" t="str">
        <f t="shared" si="67"/>
        <v>ZK104.K347.C151</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25">
      <c r="A1449" t="s">
        <v>1984</v>
      </c>
      <c r="B1449" t="str">
        <f t="shared" si="67"/>
        <v>ZK104.K348.C151</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25">
      <c r="A1450" t="s">
        <v>1985</v>
      </c>
      <c r="B1450" t="str">
        <f t="shared" si="67"/>
        <v>ZK104.K349.C151</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25">
      <c r="A1451" t="s">
        <v>1986</v>
      </c>
      <c r="B1451" t="str">
        <f t="shared" si="67"/>
        <v>ZK104.K350.C151</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25">
      <c r="A1452" t="s">
        <v>1987</v>
      </c>
      <c r="B1452" t="str">
        <f t="shared" si="67"/>
        <v>ZK104.K351.C151</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25">
      <c r="A1453" t="s">
        <v>1988</v>
      </c>
      <c r="B1453" t="str">
        <f t="shared" si="67"/>
        <v>ZK104.K352.C151</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25">
      <c r="A1454" t="s">
        <v>1989</v>
      </c>
      <c r="B1454" t="str">
        <f t="shared" si="67"/>
        <v>ZK104.K353.C151</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25">
      <c r="A1455" t="s">
        <v>1990</v>
      </c>
      <c r="B1455" t="str">
        <f t="shared" si="67"/>
        <v>ZK104.K354.C151</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25">
      <c r="A1456" t="s">
        <v>1991</v>
      </c>
      <c r="B1456" t="str">
        <f t="shared" si="67"/>
        <v>ZK104.K355.C151</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25">
      <c r="A1457" t="s">
        <v>1992</v>
      </c>
      <c r="B1457" t="str">
        <f t="shared" si="67"/>
        <v>ZK104.K356.C151</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25">
      <c r="A1458" t="s">
        <v>1993</v>
      </c>
      <c r="B1458" t="str">
        <f t="shared" si="67"/>
        <v>ZK104.K357.C151</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25">
      <c r="A1459" t="s">
        <v>1994</v>
      </c>
      <c r="B1459" t="str">
        <f t="shared" si="67"/>
        <v>ZK104.K358.C151</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25">
      <c r="A1460" t="s">
        <v>1995</v>
      </c>
      <c r="B1460" t="str">
        <f t="shared" si="67"/>
        <v>ZK104.K359.C151</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25">
      <c r="A1461" t="s">
        <v>1996</v>
      </c>
      <c r="B1461" t="str">
        <f t="shared" si="67"/>
        <v>ZK104.K360.C151</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25">
      <c r="A1462" t="s">
        <v>1997</v>
      </c>
      <c r="B1462" t="str">
        <f t="shared" si="67"/>
        <v>ZK104.K361.C151</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25">
      <c r="A1463" t="s">
        <v>1998</v>
      </c>
      <c r="B1463" t="str">
        <f t="shared" si="67"/>
        <v>ZK104.K362.C151</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25">
      <c r="A1464" t="s">
        <v>1999</v>
      </c>
      <c r="B1464" t="str">
        <f t="shared" si="67"/>
        <v>ZK104.K363.C151</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25">
      <c r="A1465" t="s">
        <v>2000</v>
      </c>
      <c r="B1465" t="str">
        <f t="shared" si="67"/>
        <v>ZK104.K364.C151</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25">
      <c r="A1466" t="s">
        <v>2001</v>
      </c>
      <c r="B1466" t="str">
        <f t="shared" si="67"/>
        <v>ZK104.K365.C151</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25">
      <c r="A1467" t="s">
        <v>2002</v>
      </c>
      <c r="B1467" t="str">
        <f t="shared" si="67"/>
        <v>ZK104.K366.C151</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25">
      <c r="A1468" t="s">
        <v>2003</v>
      </c>
      <c r="B1468" t="str">
        <f t="shared" si="67"/>
        <v>ZK104.K367.C151</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25">
      <c r="A1469" t="s">
        <v>2004</v>
      </c>
      <c r="B1469" t="str">
        <f t="shared" si="67"/>
        <v>ZK104.K368.C151</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25">
      <c r="A1470" t="s">
        <v>2005</v>
      </c>
      <c r="B1470" t="str">
        <f t="shared" si="67"/>
        <v>ZK104.K369.C151</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25">
      <c r="A1471" t="s">
        <v>2006</v>
      </c>
      <c r="B1471" t="str">
        <f t="shared" si="67"/>
        <v>ZK104.K370.C151</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25">
      <c r="A1472" t="s">
        <v>2007</v>
      </c>
      <c r="B1472" t="str">
        <f t="shared" si="67"/>
        <v>ZK104.K371.C151</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25">
      <c r="A1473" t="s">
        <v>2008</v>
      </c>
      <c r="B1473" t="str">
        <f t="shared" si="67"/>
        <v>ZK104.K372.C151</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25">
      <c r="A1474" t="s">
        <v>2009</v>
      </c>
      <c r="B1474" t="str">
        <f t="shared" si="67"/>
        <v>ZK104.K373.C151</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25">
      <c r="A1475" t="s">
        <v>2010</v>
      </c>
      <c r="B1475" t="str">
        <f t="shared" ref="B1475:B1538" si="70">+A1475&amp;"."&amp;$A$1</f>
        <v>ZK104.K374.C151</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25">
      <c r="A1476" t="s">
        <v>2011</v>
      </c>
      <c r="B1476" t="str">
        <f t="shared" si="70"/>
        <v>ZK104.K375.C151</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25">
      <c r="A1477" t="s">
        <v>2012</v>
      </c>
      <c r="B1477" t="str">
        <f t="shared" si="70"/>
        <v>ZK104.K376.C151</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25">
      <c r="A1478" t="s">
        <v>2013</v>
      </c>
      <c r="B1478" t="str">
        <f t="shared" si="70"/>
        <v>ZK104.K377.C151</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25">
      <c r="A1479" t="s">
        <v>2014</v>
      </c>
      <c r="B1479" t="str">
        <f t="shared" si="70"/>
        <v>ZK104.K378.C151</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25">
      <c r="A1480" t="s">
        <v>2015</v>
      </c>
      <c r="B1480" t="str">
        <f t="shared" si="70"/>
        <v>ZK104.K379.C151</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25">
      <c r="A1481" t="s">
        <v>2016</v>
      </c>
      <c r="B1481" t="str">
        <f t="shared" si="70"/>
        <v>ZK104.K380.C151</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25">
      <c r="A1482" t="s">
        <v>2017</v>
      </c>
      <c r="B1482" t="str">
        <f t="shared" si="70"/>
        <v>ZK104.K381.C151</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25">
      <c r="A1483" t="s">
        <v>2018</v>
      </c>
      <c r="B1483" t="str">
        <f t="shared" si="70"/>
        <v>ZK104.K382.C151</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25">
      <c r="A1484" t="s">
        <v>2019</v>
      </c>
      <c r="B1484" t="str">
        <f t="shared" si="70"/>
        <v>ZK104.K383.C151</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25">
      <c r="A1485" t="s">
        <v>2020</v>
      </c>
      <c r="B1485" t="str">
        <f t="shared" si="70"/>
        <v>ZK104.K384.C151</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25">
      <c r="A1486" t="s">
        <v>2021</v>
      </c>
      <c r="B1486" t="str">
        <f t="shared" si="70"/>
        <v>ZK104.K385.C151</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25">
      <c r="A1487" t="s">
        <v>2022</v>
      </c>
      <c r="B1487" t="str">
        <f t="shared" si="70"/>
        <v>ZK104.K386.C151</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25">
      <c r="A1488" t="s">
        <v>2023</v>
      </c>
      <c r="B1488" t="str">
        <f t="shared" si="70"/>
        <v>ZK104.K387.C151</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25">
      <c r="A1489" t="s">
        <v>2024</v>
      </c>
      <c r="B1489" t="str">
        <f t="shared" si="70"/>
        <v>ZK104.K388.C151</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25">
      <c r="A1490" t="s">
        <v>2025</v>
      </c>
      <c r="B1490" t="str">
        <f t="shared" si="70"/>
        <v>ZK104.K389.C151</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25">
      <c r="A1491" t="s">
        <v>2026</v>
      </c>
      <c r="B1491" t="str">
        <f t="shared" si="70"/>
        <v>ZK104.K390.C151</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25">
      <c r="A1492" t="s">
        <v>2027</v>
      </c>
      <c r="B1492" t="str">
        <f t="shared" si="70"/>
        <v>ZK104.K391.C151</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25">
      <c r="A1493" t="s">
        <v>2028</v>
      </c>
      <c r="B1493" t="str">
        <f t="shared" si="70"/>
        <v>ZK104.K392.C151</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25">
      <c r="A1494" t="s">
        <v>2029</v>
      </c>
      <c r="B1494" t="str">
        <f t="shared" si="70"/>
        <v>ZK104.K393.C151</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25">
      <c r="A1495" t="s">
        <v>2030</v>
      </c>
      <c r="B1495" t="str">
        <f t="shared" si="70"/>
        <v>ZK104.K394.C151</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25">
      <c r="A1496" t="s">
        <v>2031</v>
      </c>
      <c r="B1496" t="str">
        <f t="shared" si="70"/>
        <v>ZK104.K395.C151</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25">
      <c r="A1497" t="s">
        <v>2032</v>
      </c>
      <c r="B1497" t="str">
        <f t="shared" si="70"/>
        <v>ZK104.K396.C151</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25">
      <c r="A1498" t="s">
        <v>2033</v>
      </c>
      <c r="B1498" t="str">
        <f t="shared" si="70"/>
        <v>ZK104.K397.C151</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25">
      <c r="A1499" t="s">
        <v>2034</v>
      </c>
      <c r="B1499" t="str">
        <f t="shared" si="70"/>
        <v>ZK104.K398.C151</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25">
      <c r="A1500" t="s">
        <v>2035</v>
      </c>
      <c r="B1500" t="str">
        <f t="shared" si="70"/>
        <v>ZK104.K399.C151</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25">
      <c r="A1501" t="s">
        <v>2036</v>
      </c>
      <c r="B1501" t="str">
        <f t="shared" si="70"/>
        <v>ZK105.K100.C151</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5.75" thickBot="1" x14ac:dyDescent="0.3">
      <c r="A1502" t="s">
        <v>2037</v>
      </c>
      <c r="B1502" t="str">
        <f t="shared" si="70"/>
        <v>ZK105.K101.C151</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25">
      <c r="A1503" t="s">
        <v>2038</v>
      </c>
      <c r="B1503" t="str">
        <f t="shared" si="70"/>
        <v>ZK105.K102.C151</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25">
      <c r="A1504" t="s">
        <v>2039</v>
      </c>
      <c r="B1504" t="str">
        <f t="shared" si="70"/>
        <v>ZK105.K103.C151</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25">
      <c r="A1505" t="s">
        <v>2040</v>
      </c>
      <c r="B1505" t="str">
        <f t="shared" si="70"/>
        <v>ZK105.K104.C151</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25">
      <c r="A1506" t="s">
        <v>2041</v>
      </c>
      <c r="B1506" t="str">
        <f t="shared" si="70"/>
        <v>ZK105.K105.C151</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25">
      <c r="A1507" t="s">
        <v>2042</v>
      </c>
      <c r="B1507" t="str">
        <f t="shared" si="70"/>
        <v>ZK105.K106.C151</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25">
      <c r="A1508" t="s">
        <v>2043</v>
      </c>
      <c r="B1508" t="str">
        <f t="shared" si="70"/>
        <v>ZK105.K107.C151</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25">
      <c r="A1509" t="s">
        <v>2044</v>
      </c>
      <c r="B1509" t="str">
        <f t="shared" si="70"/>
        <v>ZK105.K108.C151</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25">
      <c r="A1510" t="s">
        <v>2045</v>
      </c>
      <c r="B1510" t="str">
        <f t="shared" si="70"/>
        <v>ZK105.K109.C151</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25">
      <c r="A1511" t="s">
        <v>2046</v>
      </c>
      <c r="B1511" t="str">
        <f t="shared" si="70"/>
        <v>ZK105.K110.C151</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25">
      <c r="A1512" t="s">
        <v>2047</v>
      </c>
      <c r="B1512" t="str">
        <f t="shared" si="70"/>
        <v>ZK105.K111.C151</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25">
      <c r="A1513" t="s">
        <v>2048</v>
      </c>
      <c r="B1513" t="str">
        <f t="shared" si="70"/>
        <v>ZK105.K112.C151</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25">
      <c r="A1514" t="s">
        <v>2049</v>
      </c>
      <c r="B1514" t="str">
        <f t="shared" si="70"/>
        <v>ZK105.K113.C151</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25">
      <c r="A1515" t="s">
        <v>2050</v>
      </c>
      <c r="B1515" t="str">
        <f t="shared" si="70"/>
        <v>ZK105.K114.C151</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25">
      <c r="A1516" t="s">
        <v>2051</v>
      </c>
      <c r="B1516" t="str">
        <f t="shared" si="70"/>
        <v>ZK105.K115.C151</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25">
      <c r="A1517" t="s">
        <v>2052</v>
      </c>
      <c r="B1517" t="str">
        <f t="shared" si="70"/>
        <v>ZK105.K116.C151</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25">
      <c r="A1518" t="s">
        <v>2053</v>
      </c>
      <c r="B1518" t="str">
        <f t="shared" si="70"/>
        <v>ZK105.K117.C151</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25">
      <c r="A1519" t="s">
        <v>2054</v>
      </c>
      <c r="B1519" t="str">
        <f t="shared" si="70"/>
        <v>ZK105.K118.C151</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25">
      <c r="A1520" t="s">
        <v>2055</v>
      </c>
      <c r="B1520" t="str">
        <f t="shared" si="70"/>
        <v>ZK105.K119.C151</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25">
      <c r="A1521" t="s">
        <v>2056</v>
      </c>
      <c r="B1521" t="str">
        <f t="shared" si="70"/>
        <v>ZK105.K120.C151</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25">
      <c r="A1522" t="s">
        <v>2057</v>
      </c>
      <c r="B1522" t="str">
        <f t="shared" si="70"/>
        <v>ZK105.K121.C151</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25">
      <c r="A1523" t="s">
        <v>2058</v>
      </c>
      <c r="B1523" t="str">
        <f t="shared" si="70"/>
        <v>ZK105.K122.C151</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25">
      <c r="A1524" t="s">
        <v>2059</v>
      </c>
      <c r="B1524" t="str">
        <f t="shared" si="70"/>
        <v>ZK105.K123.C151</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25">
      <c r="A1525" t="s">
        <v>2060</v>
      </c>
      <c r="B1525" t="str">
        <f t="shared" si="70"/>
        <v>ZK105.K124.C151</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25">
      <c r="A1526" t="s">
        <v>2061</v>
      </c>
      <c r="B1526" t="str">
        <f t="shared" si="70"/>
        <v>ZK105.K125.C151</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25">
      <c r="A1527" t="s">
        <v>2062</v>
      </c>
      <c r="B1527" t="str">
        <f t="shared" si="70"/>
        <v>ZK105.K126.C151</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25">
      <c r="A1528" t="s">
        <v>2063</v>
      </c>
      <c r="B1528" t="str">
        <f t="shared" si="70"/>
        <v>ZK105.K127.C151</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25">
      <c r="A1529" t="s">
        <v>2064</v>
      </c>
      <c r="B1529" t="str">
        <f t="shared" si="70"/>
        <v>ZK105.K128.C151</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25">
      <c r="A1530" t="s">
        <v>2065</v>
      </c>
      <c r="B1530" t="str">
        <f t="shared" si="70"/>
        <v>ZK105.K129.C151</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25">
      <c r="A1531" t="s">
        <v>2066</v>
      </c>
      <c r="B1531" t="str">
        <f t="shared" si="70"/>
        <v>ZK105.K130.C151</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25">
      <c r="A1532" t="s">
        <v>2067</v>
      </c>
      <c r="B1532" t="str">
        <f t="shared" si="70"/>
        <v>ZK105.K131.C151</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25">
      <c r="A1533" t="s">
        <v>2068</v>
      </c>
      <c r="B1533" t="str">
        <f t="shared" si="70"/>
        <v>ZK105.K132.C151</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25">
      <c r="A1534" t="s">
        <v>2069</v>
      </c>
      <c r="B1534" t="str">
        <f t="shared" si="70"/>
        <v>ZK105.K133.C151</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25">
      <c r="A1535" t="s">
        <v>2070</v>
      </c>
      <c r="B1535" t="str">
        <f t="shared" si="70"/>
        <v>ZK105.K134.C151</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25">
      <c r="A1536" t="s">
        <v>2071</v>
      </c>
      <c r="B1536" t="str">
        <f t="shared" si="70"/>
        <v>ZK105.K135.C151</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25">
      <c r="A1537" t="s">
        <v>2072</v>
      </c>
      <c r="B1537" t="str">
        <f t="shared" si="70"/>
        <v>ZK105.K136.C151</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25">
      <c r="A1538" t="s">
        <v>2073</v>
      </c>
      <c r="B1538" t="str">
        <f t="shared" si="70"/>
        <v>ZK105.K137.C151</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25">
      <c r="A1539" t="s">
        <v>2074</v>
      </c>
      <c r="B1539" t="str">
        <f t="shared" ref="B1539:B1602" si="73">+A1539&amp;"."&amp;$A$1</f>
        <v>ZK105.K138.C151</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25">
      <c r="A1540" t="s">
        <v>2075</v>
      </c>
      <c r="B1540" t="str">
        <f t="shared" si="73"/>
        <v>ZK105.K139.C151</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25">
      <c r="A1541" t="s">
        <v>2076</v>
      </c>
      <c r="B1541" t="str">
        <f t="shared" si="73"/>
        <v>ZK105.K140.C151</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25">
      <c r="A1542" t="s">
        <v>2077</v>
      </c>
      <c r="B1542" t="str">
        <f t="shared" si="73"/>
        <v>ZK105.K141.C151</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25">
      <c r="A1543" t="s">
        <v>2078</v>
      </c>
      <c r="B1543" t="str">
        <f t="shared" si="73"/>
        <v>ZK105.K142.C151</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25">
      <c r="A1544" t="s">
        <v>2079</v>
      </c>
      <c r="B1544" t="str">
        <f t="shared" si="73"/>
        <v>ZK105.K143.C151</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25">
      <c r="A1545" t="s">
        <v>2080</v>
      </c>
      <c r="B1545" t="str">
        <f t="shared" si="73"/>
        <v>ZK105.K144.C151</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25">
      <c r="A1546" t="s">
        <v>2081</v>
      </c>
      <c r="B1546" t="str">
        <f t="shared" si="73"/>
        <v>ZK105.K145.C151</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25">
      <c r="A1547" t="s">
        <v>2082</v>
      </c>
      <c r="B1547" t="str">
        <f t="shared" si="73"/>
        <v>ZK105.K146.C151</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25">
      <c r="A1548" t="s">
        <v>2083</v>
      </c>
      <c r="B1548" t="str">
        <f t="shared" si="73"/>
        <v>ZK105.K147.C151</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25">
      <c r="A1549" t="s">
        <v>2084</v>
      </c>
      <c r="B1549" t="str">
        <f t="shared" si="73"/>
        <v>ZK105.K148.C151</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25">
      <c r="A1550" t="s">
        <v>2085</v>
      </c>
      <c r="B1550" t="str">
        <f t="shared" si="73"/>
        <v>ZK105.K149.C151</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25">
      <c r="A1551" t="s">
        <v>2086</v>
      </c>
      <c r="B1551" t="str">
        <f t="shared" si="73"/>
        <v>ZK105.K150.C151</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25">
      <c r="A1552" t="s">
        <v>2087</v>
      </c>
      <c r="B1552" t="str">
        <f t="shared" si="73"/>
        <v>ZK105.K151.C151</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25">
      <c r="A1553" t="s">
        <v>2088</v>
      </c>
      <c r="B1553" t="str">
        <f t="shared" si="73"/>
        <v>ZK105.K152.C151</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25">
      <c r="A1554" t="s">
        <v>2089</v>
      </c>
      <c r="B1554" t="str">
        <f t="shared" si="73"/>
        <v>ZK105.K153.C151</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25">
      <c r="A1555" t="s">
        <v>2090</v>
      </c>
      <c r="B1555" t="str">
        <f t="shared" si="73"/>
        <v>ZK105.K154.C151</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25">
      <c r="A1556" t="s">
        <v>2091</v>
      </c>
      <c r="B1556" t="str">
        <f t="shared" si="73"/>
        <v>ZK105.K155.C151</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25">
      <c r="A1557" t="s">
        <v>2092</v>
      </c>
      <c r="B1557" t="str">
        <f t="shared" si="73"/>
        <v>ZK105.K156.C151</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25">
      <c r="A1558" t="s">
        <v>2093</v>
      </c>
      <c r="B1558" t="str">
        <f t="shared" si="73"/>
        <v>ZK105.K157.C151</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25">
      <c r="A1559" t="s">
        <v>2094</v>
      </c>
      <c r="B1559" t="str">
        <f t="shared" si="73"/>
        <v>ZK105.K158.C151</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25">
      <c r="A1560" t="s">
        <v>2095</v>
      </c>
      <c r="B1560" t="str">
        <f t="shared" si="73"/>
        <v>ZK105.K159.C151</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25">
      <c r="A1561" t="s">
        <v>2096</v>
      </c>
      <c r="B1561" t="str">
        <f t="shared" si="73"/>
        <v>ZK105.K160.C151</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25">
      <c r="A1562" t="s">
        <v>2097</v>
      </c>
      <c r="B1562" t="str">
        <f t="shared" si="73"/>
        <v>ZK105.K161.C151</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25">
      <c r="A1563" t="s">
        <v>2098</v>
      </c>
      <c r="B1563" t="str">
        <f t="shared" si="73"/>
        <v>ZK105.K162.C151</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25">
      <c r="A1564" t="s">
        <v>2099</v>
      </c>
      <c r="B1564" t="str">
        <f t="shared" si="73"/>
        <v>ZK105.K163.C151</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25">
      <c r="A1565" t="s">
        <v>2100</v>
      </c>
      <c r="B1565" t="str">
        <f t="shared" si="73"/>
        <v>ZK105.K164.C151</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25">
      <c r="A1566" t="s">
        <v>2101</v>
      </c>
      <c r="B1566" t="str">
        <f t="shared" si="73"/>
        <v>ZK105.K165.C151</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25">
      <c r="A1567" t="s">
        <v>2102</v>
      </c>
      <c r="B1567" t="str">
        <f t="shared" si="73"/>
        <v>ZK105.K166.C151</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25">
      <c r="A1568" t="s">
        <v>2103</v>
      </c>
      <c r="B1568" t="str">
        <f t="shared" si="73"/>
        <v>ZK105.K167.C151</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25">
      <c r="A1569" t="s">
        <v>2104</v>
      </c>
      <c r="B1569" t="str">
        <f t="shared" si="73"/>
        <v>ZK105.K168.C151</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25">
      <c r="A1570" t="s">
        <v>2105</v>
      </c>
      <c r="B1570" t="str">
        <f t="shared" si="73"/>
        <v>ZK105.K169.C151</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25">
      <c r="A1571" t="s">
        <v>2106</v>
      </c>
      <c r="B1571" t="str">
        <f t="shared" si="73"/>
        <v>ZK105.K170.C151</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25">
      <c r="A1572" t="s">
        <v>2107</v>
      </c>
      <c r="B1572" t="str">
        <f t="shared" si="73"/>
        <v>ZK105.K171.C151</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25">
      <c r="A1573" t="s">
        <v>2108</v>
      </c>
      <c r="B1573" t="str">
        <f t="shared" si="73"/>
        <v>ZK105.K172.C151</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25">
      <c r="A1574" t="s">
        <v>2109</v>
      </c>
      <c r="B1574" t="str">
        <f t="shared" si="73"/>
        <v>ZK105.K173.C151</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25">
      <c r="A1575" t="s">
        <v>2110</v>
      </c>
      <c r="B1575" t="str">
        <f t="shared" si="73"/>
        <v>ZK105.K174.C151</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25">
      <c r="A1576" t="s">
        <v>2111</v>
      </c>
      <c r="B1576" t="str">
        <f t="shared" si="73"/>
        <v>ZK105.K175.C151</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25">
      <c r="A1577" t="s">
        <v>2112</v>
      </c>
      <c r="B1577" t="str">
        <f t="shared" si="73"/>
        <v>ZK105.K176.C151</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25">
      <c r="A1578" t="s">
        <v>2113</v>
      </c>
      <c r="B1578" t="str">
        <f t="shared" si="73"/>
        <v>ZK105.K177.C151</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25">
      <c r="A1579" t="s">
        <v>2114</v>
      </c>
      <c r="B1579" t="str">
        <f t="shared" si="73"/>
        <v>ZK105.K178.C151</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25">
      <c r="A1580" t="s">
        <v>2115</v>
      </c>
      <c r="B1580" t="str">
        <f t="shared" si="73"/>
        <v>ZK105.K179.C151</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25">
      <c r="A1581" t="s">
        <v>2116</v>
      </c>
      <c r="B1581" t="str">
        <f t="shared" si="73"/>
        <v>ZK105.K180.C151</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25">
      <c r="A1582" t="s">
        <v>2117</v>
      </c>
      <c r="B1582" t="str">
        <f t="shared" si="73"/>
        <v>ZK105.K181.C151</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25">
      <c r="A1583" t="s">
        <v>2118</v>
      </c>
      <c r="B1583" t="str">
        <f t="shared" si="73"/>
        <v>ZK105.K182.C151</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25">
      <c r="A1584" t="s">
        <v>2119</v>
      </c>
      <c r="B1584" t="str">
        <f t="shared" si="73"/>
        <v>ZK105.K183.C151</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25">
      <c r="A1585" t="s">
        <v>2120</v>
      </c>
      <c r="B1585" t="str">
        <f t="shared" si="73"/>
        <v>ZK105.K184.C151</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25">
      <c r="A1586" t="s">
        <v>2121</v>
      </c>
      <c r="B1586" t="str">
        <f t="shared" si="73"/>
        <v>ZK105.K185.C151</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25">
      <c r="A1587" t="s">
        <v>2122</v>
      </c>
      <c r="B1587" t="str">
        <f t="shared" si="73"/>
        <v>ZK105.K186.C151</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25">
      <c r="A1588" t="s">
        <v>2123</v>
      </c>
      <c r="B1588" t="str">
        <f t="shared" si="73"/>
        <v>ZK105.K187.C151</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25">
      <c r="A1589" t="s">
        <v>2124</v>
      </c>
      <c r="B1589" t="str">
        <f t="shared" si="73"/>
        <v>ZK105.K188.C151</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25">
      <c r="A1590" t="s">
        <v>2125</v>
      </c>
      <c r="B1590" t="str">
        <f t="shared" si="73"/>
        <v>ZK105.K189.C151</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25">
      <c r="A1591" t="s">
        <v>2126</v>
      </c>
      <c r="B1591" t="str">
        <f t="shared" si="73"/>
        <v>ZK105.K190.C151</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25">
      <c r="A1592" t="s">
        <v>2127</v>
      </c>
      <c r="B1592" t="str">
        <f t="shared" si="73"/>
        <v>ZK105.K191.C151</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25">
      <c r="A1593" t="s">
        <v>2128</v>
      </c>
      <c r="B1593" t="str">
        <f t="shared" si="73"/>
        <v>ZK105.K192.C151</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25">
      <c r="A1594" t="s">
        <v>2129</v>
      </c>
      <c r="B1594" t="str">
        <f t="shared" si="73"/>
        <v>ZK105.K193.C151</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25">
      <c r="A1595" t="s">
        <v>2130</v>
      </c>
      <c r="B1595" t="str">
        <f t="shared" si="73"/>
        <v>ZK105.K194.C151</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25">
      <c r="A1596" t="s">
        <v>2131</v>
      </c>
      <c r="B1596" t="str">
        <f t="shared" si="73"/>
        <v>ZK105.K195.C151</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25">
      <c r="A1597" t="s">
        <v>2132</v>
      </c>
      <c r="B1597" t="str">
        <f t="shared" si="73"/>
        <v>ZK105.K196.C151</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25">
      <c r="A1598" t="s">
        <v>2133</v>
      </c>
      <c r="B1598" t="str">
        <f t="shared" si="73"/>
        <v>ZK105.K197.C151</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25">
      <c r="A1599" t="s">
        <v>2134</v>
      </c>
      <c r="B1599" t="str">
        <f t="shared" si="73"/>
        <v>ZK105.K198.C151</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25">
      <c r="A1600" t="s">
        <v>2135</v>
      </c>
      <c r="B1600" t="str">
        <f t="shared" si="73"/>
        <v>ZK105.K199.C151</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25">
      <c r="A1601" t="s">
        <v>2136</v>
      </c>
      <c r="B1601" t="str">
        <f t="shared" si="73"/>
        <v>ZK105.K200.C151</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5.75" thickBot="1" x14ac:dyDescent="0.3">
      <c r="A1602" t="s">
        <v>2137</v>
      </c>
      <c r="B1602" t="str">
        <f t="shared" si="73"/>
        <v>ZK105.K201.C151</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25">
      <c r="A1603" t="s">
        <v>2138</v>
      </c>
      <c r="B1603" t="str">
        <f t="shared" ref="B1603:B1666" si="76">+A1603&amp;"."&amp;$A$1</f>
        <v>ZK105.K202.C151</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25">
      <c r="A1604" t="s">
        <v>2139</v>
      </c>
      <c r="B1604" t="str">
        <f t="shared" si="76"/>
        <v>ZK105.K203.C151</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25">
      <c r="A1605" t="s">
        <v>2140</v>
      </c>
      <c r="B1605" t="str">
        <f t="shared" si="76"/>
        <v>ZK105.K204.C151</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25">
      <c r="A1606" t="s">
        <v>2141</v>
      </c>
      <c r="B1606" t="str">
        <f t="shared" si="76"/>
        <v>ZK105.K205.C151</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25">
      <c r="A1607" t="s">
        <v>2142</v>
      </c>
      <c r="B1607" t="str">
        <f t="shared" si="76"/>
        <v>ZK105.K206.C151</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25">
      <c r="A1608" t="s">
        <v>2143</v>
      </c>
      <c r="B1608" t="str">
        <f t="shared" si="76"/>
        <v>ZK105.K207.C151</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25">
      <c r="A1609" t="s">
        <v>2144</v>
      </c>
      <c r="B1609" t="str">
        <f t="shared" si="76"/>
        <v>ZK105.K208.C151</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25">
      <c r="A1610" t="s">
        <v>2145</v>
      </c>
      <c r="B1610" t="str">
        <f t="shared" si="76"/>
        <v>ZK105.K209.C151</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25">
      <c r="A1611" t="s">
        <v>2146</v>
      </c>
      <c r="B1611" t="str">
        <f t="shared" si="76"/>
        <v>ZK105.K210.C151</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25">
      <c r="A1612" t="s">
        <v>2147</v>
      </c>
      <c r="B1612" t="str">
        <f t="shared" si="76"/>
        <v>ZK105.K211.C151</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25">
      <c r="A1613" t="s">
        <v>2148</v>
      </c>
      <c r="B1613" t="str">
        <f t="shared" si="76"/>
        <v>ZK105.K212.C151</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25">
      <c r="A1614" t="s">
        <v>2149</v>
      </c>
      <c r="B1614" t="str">
        <f t="shared" si="76"/>
        <v>ZK105.K213.C151</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25">
      <c r="A1615" t="s">
        <v>2150</v>
      </c>
      <c r="B1615" t="str">
        <f t="shared" si="76"/>
        <v>ZK105.K214.C151</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25">
      <c r="A1616" t="s">
        <v>2151</v>
      </c>
      <c r="B1616" t="str">
        <f t="shared" si="76"/>
        <v>ZK105.K215.C151</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25">
      <c r="A1617" t="s">
        <v>2152</v>
      </c>
      <c r="B1617" t="str">
        <f t="shared" si="76"/>
        <v>ZK105.K216.C151</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25">
      <c r="A1618" t="s">
        <v>2153</v>
      </c>
      <c r="B1618" t="str">
        <f t="shared" si="76"/>
        <v>ZK105.K217.C151</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25">
      <c r="A1619" t="s">
        <v>2154</v>
      </c>
      <c r="B1619" t="str">
        <f t="shared" si="76"/>
        <v>ZK105.K218.C151</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25">
      <c r="A1620" t="s">
        <v>2155</v>
      </c>
      <c r="B1620" t="str">
        <f t="shared" si="76"/>
        <v>ZK105.K219.C151</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25">
      <c r="A1621" t="s">
        <v>2156</v>
      </c>
      <c r="B1621" t="str">
        <f t="shared" si="76"/>
        <v>ZK105.K220.C151</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25">
      <c r="A1622" t="s">
        <v>2157</v>
      </c>
      <c r="B1622" t="str">
        <f t="shared" si="76"/>
        <v>ZK105.K221.C151</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25">
      <c r="A1623" t="s">
        <v>2158</v>
      </c>
      <c r="B1623" t="str">
        <f t="shared" si="76"/>
        <v>ZK105.K222.C151</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25">
      <c r="A1624" t="s">
        <v>2159</v>
      </c>
      <c r="B1624" t="str">
        <f t="shared" si="76"/>
        <v>ZK105.K223.C151</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25">
      <c r="A1625" t="s">
        <v>2160</v>
      </c>
      <c r="B1625" t="str">
        <f t="shared" si="76"/>
        <v>ZK105.K224.C151</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25">
      <c r="A1626" t="s">
        <v>2161</v>
      </c>
      <c r="B1626" t="str">
        <f t="shared" si="76"/>
        <v>ZK105.K225.C151</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25">
      <c r="A1627" t="s">
        <v>2162</v>
      </c>
      <c r="B1627" t="str">
        <f t="shared" si="76"/>
        <v>ZK105.K226.C151</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25">
      <c r="A1628" t="s">
        <v>2163</v>
      </c>
      <c r="B1628" t="str">
        <f t="shared" si="76"/>
        <v>ZK105.K227.C151</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25">
      <c r="A1629" t="s">
        <v>2164</v>
      </c>
      <c r="B1629" t="str">
        <f t="shared" si="76"/>
        <v>ZK105.K228.C151</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25">
      <c r="A1630" t="s">
        <v>2165</v>
      </c>
      <c r="B1630" t="str">
        <f t="shared" si="76"/>
        <v>ZK105.K229.C151</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25">
      <c r="A1631" t="s">
        <v>2166</v>
      </c>
      <c r="B1631" t="str">
        <f t="shared" si="76"/>
        <v>ZK105.K230.C151</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25">
      <c r="A1632" t="s">
        <v>2167</v>
      </c>
      <c r="B1632" t="str">
        <f t="shared" si="76"/>
        <v>ZK105.K231.C151</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25">
      <c r="A1633" t="s">
        <v>2168</v>
      </c>
      <c r="B1633" t="str">
        <f t="shared" si="76"/>
        <v>ZK105.K232.C151</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25">
      <c r="A1634" t="s">
        <v>2169</v>
      </c>
      <c r="B1634" t="str">
        <f t="shared" si="76"/>
        <v>ZK105.K233.C151</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25">
      <c r="A1635" t="s">
        <v>2170</v>
      </c>
      <c r="B1635" t="str">
        <f t="shared" si="76"/>
        <v>ZK105.K234.C151</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25">
      <c r="A1636" t="s">
        <v>2171</v>
      </c>
      <c r="B1636" t="str">
        <f t="shared" si="76"/>
        <v>ZK105.K235.C151</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25">
      <c r="A1637" t="s">
        <v>2172</v>
      </c>
      <c r="B1637" t="str">
        <f t="shared" si="76"/>
        <v>ZK105.K236.C151</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25">
      <c r="A1638" t="s">
        <v>2173</v>
      </c>
      <c r="B1638" t="str">
        <f t="shared" si="76"/>
        <v>ZK105.K237.C151</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25">
      <c r="A1639" t="s">
        <v>2174</v>
      </c>
      <c r="B1639" t="str">
        <f t="shared" si="76"/>
        <v>ZK105.K238.C151</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25">
      <c r="A1640" t="s">
        <v>2175</v>
      </c>
      <c r="B1640" t="str">
        <f t="shared" si="76"/>
        <v>ZK105.K239.C151</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25">
      <c r="A1641" t="s">
        <v>2176</v>
      </c>
      <c r="B1641" t="str">
        <f t="shared" si="76"/>
        <v>ZK105.K240.C151</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25">
      <c r="A1642" t="s">
        <v>2177</v>
      </c>
      <c r="B1642" t="str">
        <f t="shared" si="76"/>
        <v>ZK105.K241.C151</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25">
      <c r="A1643" t="s">
        <v>2178</v>
      </c>
      <c r="B1643" t="str">
        <f t="shared" si="76"/>
        <v>ZK105.K242.C151</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25">
      <c r="A1644" t="s">
        <v>2179</v>
      </c>
      <c r="B1644" t="str">
        <f t="shared" si="76"/>
        <v>ZK105.K243.C151</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25">
      <c r="A1645" t="s">
        <v>2180</v>
      </c>
      <c r="B1645" t="str">
        <f t="shared" si="76"/>
        <v>ZK105.K244.C151</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25">
      <c r="A1646" t="s">
        <v>2181</v>
      </c>
      <c r="B1646" t="str">
        <f t="shared" si="76"/>
        <v>ZK105.K245.C151</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25">
      <c r="A1647" t="s">
        <v>2182</v>
      </c>
      <c r="B1647" t="str">
        <f t="shared" si="76"/>
        <v>ZK105.K246.C151</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25">
      <c r="A1648" t="s">
        <v>2183</v>
      </c>
      <c r="B1648" t="str">
        <f t="shared" si="76"/>
        <v>ZK105.K247.C151</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25">
      <c r="A1649" t="s">
        <v>2184</v>
      </c>
      <c r="B1649" t="str">
        <f t="shared" si="76"/>
        <v>ZK105.K248.C151</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25">
      <c r="A1650" t="s">
        <v>2185</v>
      </c>
      <c r="B1650" t="str">
        <f t="shared" si="76"/>
        <v>ZK105.K249.C151</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25">
      <c r="A1651" t="s">
        <v>2186</v>
      </c>
      <c r="B1651" t="str">
        <f t="shared" si="76"/>
        <v>ZK105.K250.C151</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25">
      <c r="A1652" t="s">
        <v>2187</v>
      </c>
      <c r="B1652" t="str">
        <f t="shared" si="76"/>
        <v>ZK105.K251.C151</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25">
      <c r="A1653" t="s">
        <v>2188</v>
      </c>
      <c r="B1653" t="str">
        <f t="shared" si="76"/>
        <v>ZK105.K252.C151</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25">
      <c r="A1654" t="s">
        <v>2189</v>
      </c>
      <c r="B1654" t="str">
        <f t="shared" si="76"/>
        <v>ZK105.K253.C151</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25">
      <c r="A1655" t="s">
        <v>2190</v>
      </c>
      <c r="B1655" t="str">
        <f t="shared" si="76"/>
        <v>ZK105.K254.C151</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25">
      <c r="A1656" t="s">
        <v>2191</v>
      </c>
      <c r="B1656" t="str">
        <f t="shared" si="76"/>
        <v>ZK105.K255.C151</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25">
      <c r="A1657" t="s">
        <v>2192</v>
      </c>
      <c r="B1657" t="str">
        <f t="shared" si="76"/>
        <v>ZK105.K256.C151</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25">
      <c r="A1658" t="s">
        <v>2193</v>
      </c>
      <c r="B1658" t="str">
        <f t="shared" si="76"/>
        <v>ZK105.K257.C151</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25">
      <c r="A1659" t="s">
        <v>2194</v>
      </c>
      <c r="B1659" t="str">
        <f t="shared" si="76"/>
        <v>ZK105.K258.C151</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25">
      <c r="A1660" t="s">
        <v>2195</v>
      </c>
      <c r="B1660" t="str">
        <f t="shared" si="76"/>
        <v>ZK105.K259.C151</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25">
      <c r="A1661" t="s">
        <v>2196</v>
      </c>
      <c r="B1661" t="str">
        <f t="shared" si="76"/>
        <v>ZK105.K260.C151</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25">
      <c r="A1662" t="s">
        <v>2197</v>
      </c>
      <c r="B1662" t="str">
        <f t="shared" si="76"/>
        <v>ZK105.K261.C151</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25">
      <c r="A1663" t="s">
        <v>2198</v>
      </c>
      <c r="B1663" t="str">
        <f t="shared" si="76"/>
        <v>ZK105.K262.C151</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25">
      <c r="A1664" t="s">
        <v>2199</v>
      </c>
      <c r="B1664" t="str">
        <f t="shared" si="76"/>
        <v>ZK105.K263.C151</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25">
      <c r="A1665" t="s">
        <v>2200</v>
      </c>
      <c r="B1665" t="str">
        <f t="shared" si="76"/>
        <v>ZK105.K264.C151</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25">
      <c r="A1666" t="s">
        <v>2201</v>
      </c>
      <c r="B1666" t="str">
        <f t="shared" si="76"/>
        <v>ZK105.K265.C151</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25">
      <c r="A1667" t="s">
        <v>2202</v>
      </c>
      <c r="B1667" t="str">
        <f t="shared" ref="B1667:B1730" si="79">+A1667&amp;"."&amp;$A$1</f>
        <v>ZK105.K266.C151</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25">
      <c r="A1668" t="s">
        <v>2203</v>
      </c>
      <c r="B1668" t="str">
        <f t="shared" si="79"/>
        <v>ZK105.K267.C151</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25">
      <c r="A1669" t="s">
        <v>2204</v>
      </c>
      <c r="B1669" t="str">
        <f t="shared" si="79"/>
        <v>ZK105.K268.C151</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25">
      <c r="A1670" t="s">
        <v>2205</v>
      </c>
      <c r="B1670" t="str">
        <f t="shared" si="79"/>
        <v>ZK105.K269.C151</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25">
      <c r="A1671" t="s">
        <v>2206</v>
      </c>
      <c r="B1671" t="str">
        <f t="shared" si="79"/>
        <v>ZK105.K270.C151</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25">
      <c r="A1672" t="s">
        <v>2207</v>
      </c>
      <c r="B1672" t="str">
        <f t="shared" si="79"/>
        <v>ZK105.K271.C151</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25">
      <c r="A1673" t="s">
        <v>2208</v>
      </c>
      <c r="B1673" t="str">
        <f t="shared" si="79"/>
        <v>ZK105.K272.C151</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25">
      <c r="A1674" t="s">
        <v>2209</v>
      </c>
      <c r="B1674" t="str">
        <f t="shared" si="79"/>
        <v>ZK105.K273.C151</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25">
      <c r="A1675" t="s">
        <v>2210</v>
      </c>
      <c r="B1675" t="str">
        <f t="shared" si="79"/>
        <v>ZK105.K274.C151</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25">
      <c r="A1676" t="s">
        <v>2211</v>
      </c>
      <c r="B1676" t="str">
        <f t="shared" si="79"/>
        <v>ZK105.K275.C151</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25">
      <c r="A1677" t="s">
        <v>2212</v>
      </c>
      <c r="B1677" t="str">
        <f t="shared" si="79"/>
        <v>ZK105.K276.C151</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25">
      <c r="A1678" t="s">
        <v>2213</v>
      </c>
      <c r="B1678" t="str">
        <f t="shared" si="79"/>
        <v>ZK105.K277.C151</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25">
      <c r="A1679" t="s">
        <v>2214</v>
      </c>
      <c r="B1679" t="str">
        <f t="shared" si="79"/>
        <v>ZK105.K278.C151</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25">
      <c r="A1680" t="s">
        <v>2215</v>
      </c>
      <c r="B1680" t="str">
        <f t="shared" si="79"/>
        <v>ZK105.K279.C151</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25">
      <c r="A1681" t="s">
        <v>2216</v>
      </c>
      <c r="B1681" t="str">
        <f t="shared" si="79"/>
        <v>ZK105.K280.C151</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25">
      <c r="A1682" t="s">
        <v>2217</v>
      </c>
      <c r="B1682" t="str">
        <f t="shared" si="79"/>
        <v>ZK105.K281.C151</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25">
      <c r="A1683" t="s">
        <v>2218</v>
      </c>
      <c r="B1683" t="str">
        <f t="shared" si="79"/>
        <v>ZK105.K282.C151</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25">
      <c r="A1684" t="s">
        <v>2219</v>
      </c>
      <c r="B1684" t="str">
        <f t="shared" si="79"/>
        <v>ZK105.K283.C151</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25">
      <c r="A1685" t="s">
        <v>2220</v>
      </c>
      <c r="B1685" t="str">
        <f t="shared" si="79"/>
        <v>ZK105.K284.C151</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25">
      <c r="A1686" t="s">
        <v>2221</v>
      </c>
      <c r="B1686" t="str">
        <f t="shared" si="79"/>
        <v>ZK105.K285.C151</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25">
      <c r="A1687" t="s">
        <v>2222</v>
      </c>
      <c r="B1687" t="str">
        <f t="shared" si="79"/>
        <v>ZK105.K286.C151</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25">
      <c r="A1688" t="s">
        <v>2223</v>
      </c>
      <c r="B1688" t="str">
        <f t="shared" si="79"/>
        <v>ZK105.K287.C151</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25">
      <c r="A1689" t="s">
        <v>2224</v>
      </c>
      <c r="B1689" t="str">
        <f t="shared" si="79"/>
        <v>ZK105.K288.C151</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25">
      <c r="A1690" t="s">
        <v>2225</v>
      </c>
      <c r="B1690" t="str">
        <f t="shared" si="79"/>
        <v>ZK105.K289.C151</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25">
      <c r="A1691" t="s">
        <v>2226</v>
      </c>
      <c r="B1691" t="str">
        <f t="shared" si="79"/>
        <v>ZK105.K290.C151</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25">
      <c r="A1692" t="s">
        <v>2227</v>
      </c>
      <c r="B1692" t="str">
        <f t="shared" si="79"/>
        <v>ZK105.K291.C151</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25">
      <c r="A1693" t="s">
        <v>2228</v>
      </c>
      <c r="B1693" t="str">
        <f t="shared" si="79"/>
        <v>ZK105.K292.C151</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25">
      <c r="A1694" t="s">
        <v>2229</v>
      </c>
      <c r="B1694" t="str">
        <f t="shared" si="79"/>
        <v>ZK105.K293.C151</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25">
      <c r="A1695" t="s">
        <v>2230</v>
      </c>
      <c r="B1695" t="str">
        <f t="shared" si="79"/>
        <v>ZK105.K294.C151</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25">
      <c r="A1696" t="s">
        <v>2231</v>
      </c>
      <c r="B1696" t="str">
        <f t="shared" si="79"/>
        <v>ZK105.K295.C151</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25">
      <c r="A1697" t="s">
        <v>2232</v>
      </c>
      <c r="B1697" t="str">
        <f t="shared" si="79"/>
        <v>ZK105.K296.C151</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25">
      <c r="A1698" t="s">
        <v>2233</v>
      </c>
      <c r="B1698" t="str">
        <f t="shared" si="79"/>
        <v>ZK105.K297.C151</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25">
      <c r="A1699" t="s">
        <v>2234</v>
      </c>
      <c r="B1699" t="str">
        <f t="shared" si="79"/>
        <v>ZK105.K298.C151</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25">
      <c r="A1700" t="s">
        <v>2235</v>
      </c>
      <c r="B1700" t="str">
        <f t="shared" si="79"/>
        <v>ZK105.K299.C151</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25">
      <c r="A1701" t="s">
        <v>2236</v>
      </c>
      <c r="B1701" t="str">
        <f t="shared" si="79"/>
        <v>ZK105.K300.C151</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5.75" thickBot="1" x14ac:dyDescent="0.3">
      <c r="A1702" t="s">
        <v>2237</v>
      </c>
      <c r="B1702" t="str">
        <f t="shared" si="79"/>
        <v>ZK105.K301.C151</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25">
      <c r="A1703" t="s">
        <v>2238</v>
      </c>
      <c r="B1703" t="str">
        <f t="shared" si="79"/>
        <v>ZK105.K302.C151</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25">
      <c r="A1704" t="s">
        <v>2239</v>
      </c>
      <c r="B1704" t="str">
        <f t="shared" si="79"/>
        <v>ZK105.K303.C151</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25">
      <c r="A1705" t="s">
        <v>2240</v>
      </c>
      <c r="B1705" t="str">
        <f t="shared" si="79"/>
        <v>ZK105.K304.C151</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25">
      <c r="A1706" t="s">
        <v>2241</v>
      </c>
      <c r="B1706" t="str">
        <f t="shared" si="79"/>
        <v>ZK105.K305.C151</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25">
      <c r="A1707" t="s">
        <v>2242</v>
      </c>
      <c r="B1707" t="str">
        <f t="shared" si="79"/>
        <v>ZK105.K306.C151</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25">
      <c r="A1708" t="s">
        <v>2243</v>
      </c>
      <c r="B1708" t="str">
        <f t="shared" si="79"/>
        <v>ZK105.K307.C151</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25">
      <c r="A1709" t="s">
        <v>2244</v>
      </c>
      <c r="B1709" t="str">
        <f t="shared" si="79"/>
        <v>ZK105.K308.C151</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25">
      <c r="A1710" t="s">
        <v>2245</v>
      </c>
      <c r="B1710" t="str">
        <f t="shared" si="79"/>
        <v>ZK105.K309.C151</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25">
      <c r="A1711" t="s">
        <v>2246</v>
      </c>
      <c r="B1711" t="str">
        <f t="shared" si="79"/>
        <v>ZK105.K310.C151</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25">
      <c r="A1712" t="s">
        <v>2247</v>
      </c>
      <c r="B1712" t="str">
        <f t="shared" si="79"/>
        <v>ZK105.K311.C151</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25">
      <c r="A1713" t="s">
        <v>2248</v>
      </c>
      <c r="B1713" t="str">
        <f t="shared" si="79"/>
        <v>ZK105.K312.C151</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25">
      <c r="A1714" t="s">
        <v>2249</v>
      </c>
      <c r="B1714" t="str">
        <f t="shared" si="79"/>
        <v>ZK105.K313.C151</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25">
      <c r="A1715" t="s">
        <v>2250</v>
      </c>
      <c r="B1715" t="str">
        <f t="shared" si="79"/>
        <v>ZK105.K314.C151</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25">
      <c r="A1716" t="s">
        <v>2251</v>
      </c>
      <c r="B1716" t="str">
        <f t="shared" si="79"/>
        <v>ZK105.K315.C151</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25">
      <c r="A1717" t="s">
        <v>2252</v>
      </c>
      <c r="B1717" t="str">
        <f t="shared" si="79"/>
        <v>ZK105.K316.C151</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25">
      <c r="A1718" t="s">
        <v>2253</v>
      </c>
      <c r="B1718" t="str">
        <f t="shared" si="79"/>
        <v>ZK105.K317.C151</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25">
      <c r="A1719" t="s">
        <v>2254</v>
      </c>
      <c r="B1719" t="str">
        <f t="shared" si="79"/>
        <v>ZK105.K318.C151</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25">
      <c r="A1720" t="s">
        <v>2255</v>
      </c>
      <c r="B1720" t="str">
        <f t="shared" si="79"/>
        <v>ZK105.K319.C151</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25">
      <c r="A1721" t="s">
        <v>2256</v>
      </c>
      <c r="B1721" t="str">
        <f t="shared" si="79"/>
        <v>ZK105.K320.C151</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25">
      <c r="A1722" t="s">
        <v>2257</v>
      </c>
      <c r="B1722" t="str">
        <f t="shared" si="79"/>
        <v>ZK105.K321.C151</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25">
      <c r="A1723" t="s">
        <v>2258</v>
      </c>
      <c r="B1723" t="str">
        <f t="shared" si="79"/>
        <v>ZK105.K322.C151</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25">
      <c r="A1724" t="s">
        <v>2259</v>
      </c>
      <c r="B1724" t="str">
        <f t="shared" si="79"/>
        <v>ZK105.K323.C151</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25">
      <c r="A1725" t="s">
        <v>2260</v>
      </c>
      <c r="B1725" t="str">
        <f t="shared" si="79"/>
        <v>ZK105.K324.C151</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25">
      <c r="A1726" t="s">
        <v>2261</v>
      </c>
      <c r="B1726" t="str">
        <f t="shared" si="79"/>
        <v>ZK105.K325.C151</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25">
      <c r="A1727" t="s">
        <v>2262</v>
      </c>
      <c r="B1727" t="str">
        <f t="shared" si="79"/>
        <v>ZK105.K326.C151</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25">
      <c r="A1728" t="s">
        <v>2263</v>
      </c>
      <c r="B1728" t="str">
        <f t="shared" si="79"/>
        <v>ZK105.K327.C151</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25">
      <c r="A1729" t="s">
        <v>2264</v>
      </c>
      <c r="B1729" t="str">
        <f t="shared" si="79"/>
        <v>ZK105.K328.C151</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25">
      <c r="A1730" t="s">
        <v>2265</v>
      </c>
      <c r="B1730" t="str">
        <f t="shared" si="79"/>
        <v>ZK105.K329.C151</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25">
      <c r="A1731" t="s">
        <v>2266</v>
      </c>
      <c r="B1731" t="str">
        <f t="shared" ref="B1731:B1794" si="82">+A1731&amp;"."&amp;$A$1</f>
        <v>ZK105.K330.C151</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25">
      <c r="A1732" t="s">
        <v>2267</v>
      </c>
      <c r="B1732" t="str">
        <f t="shared" si="82"/>
        <v>ZK105.K331.C151</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25">
      <c r="A1733" t="s">
        <v>2268</v>
      </c>
      <c r="B1733" t="str">
        <f t="shared" si="82"/>
        <v>ZK105.K332.C151</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25">
      <c r="A1734" t="s">
        <v>2269</v>
      </c>
      <c r="B1734" t="str">
        <f t="shared" si="82"/>
        <v>ZK105.K333.C151</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25">
      <c r="A1735" t="s">
        <v>2270</v>
      </c>
      <c r="B1735" t="str">
        <f t="shared" si="82"/>
        <v>ZK105.K334.C151</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25">
      <c r="A1736" t="s">
        <v>2271</v>
      </c>
      <c r="B1736" t="str">
        <f t="shared" si="82"/>
        <v>ZK105.K335.C151</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25">
      <c r="A1737" t="s">
        <v>2272</v>
      </c>
      <c r="B1737" t="str">
        <f t="shared" si="82"/>
        <v>ZK105.K336.C151</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25">
      <c r="A1738" t="s">
        <v>2273</v>
      </c>
      <c r="B1738" t="str">
        <f t="shared" si="82"/>
        <v>ZK105.K337.C151</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25">
      <c r="A1739" t="s">
        <v>2274</v>
      </c>
      <c r="B1739" t="str">
        <f t="shared" si="82"/>
        <v>ZK105.K338.C151</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25">
      <c r="A1740" t="s">
        <v>2275</v>
      </c>
      <c r="B1740" t="str">
        <f t="shared" si="82"/>
        <v>ZK105.K339.C151</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25">
      <c r="A1741" t="s">
        <v>2276</v>
      </c>
      <c r="B1741" t="str">
        <f t="shared" si="82"/>
        <v>ZK105.K340.C151</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25">
      <c r="A1742" t="s">
        <v>2277</v>
      </c>
      <c r="B1742" t="str">
        <f t="shared" si="82"/>
        <v>ZK105.K341.C151</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25">
      <c r="A1743" t="s">
        <v>2278</v>
      </c>
      <c r="B1743" t="str">
        <f t="shared" si="82"/>
        <v>ZK105.K342.C151</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25">
      <c r="A1744" t="s">
        <v>2279</v>
      </c>
      <c r="B1744" t="str">
        <f t="shared" si="82"/>
        <v>ZK105.K343.C151</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25">
      <c r="A1745" t="s">
        <v>2280</v>
      </c>
      <c r="B1745" t="str">
        <f t="shared" si="82"/>
        <v>ZK105.K344.C151</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25">
      <c r="A1746" t="s">
        <v>2281</v>
      </c>
      <c r="B1746" t="str">
        <f t="shared" si="82"/>
        <v>ZK105.K345.C151</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25">
      <c r="A1747" t="s">
        <v>2282</v>
      </c>
      <c r="B1747" t="str">
        <f t="shared" si="82"/>
        <v>ZK105.K346.C151</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25">
      <c r="A1748" t="s">
        <v>2283</v>
      </c>
      <c r="B1748" t="str">
        <f t="shared" si="82"/>
        <v>ZK105.K347.C151</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25">
      <c r="A1749" t="s">
        <v>2284</v>
      </c>
      <c r="B1749" t="str">
        <f t="shared" si="82"/>
        <v>ZK105.K348.C151</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25">
      <c r="A1750" t="s">
        <v>2285</v>
      </c>
      <c r="B1750" t="str">
        <f t="shared" si="82"/>
        <v>ZK105.K349.C151</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25">
      <c r="A1751" t="s">
        <v>2286</v>
      </c>
      <c r="B1751" t="str">
        <f t="shared" si="82"/>
        <v>ZK105.K350.C151</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25">
      <c r="A1752" t="s">
        <v>2287</v>
      </c>
      <c r="B1752" t="str">
        <f t="shared" si="82"/>
        <v>ZK105.K351.C151</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25">
      <c r="A1753" t="s">
        <v>2288</v>
      </c>
      <c r="B1753" t="str">
        <f t="shared" si="82"/>
        <v>ZK105.K352.C151</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25">
      <c r="A1754" t="s">
        <v>2289</v>
      </c>
      <c r="B1754" t="str">
        <f t="shared" si="82"/>
        <v>ZK105.K353.C151</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25">
      <c r="A1755" t="s">
        <v>2290</v>
      </c>
      <c r="B1755" t="str">
        <f t="shared" si="82"/>
        <v>ZK105.K354.C151</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25">
      <c r="A1756" t="s">
        <v>2291</v>
      </c>
      <c r="B1756" t="str">
        <f t="shared" si="82"/>
        <v>ZK105.K355.C151</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25">
      <c r="A1757" t="s">
        <v>2292</v>
      </c>
      <c r="B1757" t="str">
        <f t="shared" si="82"/>
        <v>ZK105.K356.C151</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25">
      <c r="A1758" t="s">
        <v>2293</v>
      </c>
      <c r="B1758" t="str">
        <f t="shared" si="82"/>
        <v>ZK105.K357.C151</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25">
      <c r="A1759" t="s">
        <v>2294</v>
      </c>
      <c r="B1759" t="str">
        <f t="shared" si="82"/>
        <v>ZK105.K358.C151</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25">
      <c r="A1760" t="s">
        <v>2295</v>
      </c>
      <c r="B1760" t="str">
        <f t="shared" si="82"/>
        <v>ZK105.K359.C151</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25">
      <c r="A1761" t="s">
        <v>2296</v>
      </c>
      <c r="B1761" t="str">
        <f t="shared" si="82"/>
        <v>ZK105.K360.C151</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25">
      <c r="A1762" t="s">
        <v>2297</v>
      </c>
      <c r="B1762" t="str">
        <f t="shared" si="82"/>
        <v>ZK105.K361.C151</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25">
      <c r="A1763" t="s">
        <v>2298</v>
      </c>
      <c r="B1763" t="str">
        <f t="shared" si="82"/>
        <v>ZK105.K362.C151</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25">
      <c r="A1764" t="s">
        <v>2299</v>
      </c>
      <c r="B1764" t="str">
        <f t="shared" si="82"/>
        <v>ZK105.K363.C151</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25">
      <c r="A1765" t="s">
        <v>2300</v>
      </c>
      <c r="B1765" t="str">
        <f t="shared" si="82"/>
        <v>ZK105.K364.C151</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25">
      <c r="A1766" t="s">
        <v>2301</v>
      </c>
      <c r="B1766" t="str">
        <f t="shared" si="82"/>
        <v>ZK105.K365.C151</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25">
      <c r="A1767" t="s">
        <v>2302</v>
      </c>
      <c r="B1767" t="str">
        <f t="shared" si="82"/>
        <v>ZK105.K366.C151</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25">
      <c r="A1768" t="s">
        <v>2303</v>
      </c>
      <c r="B1768" t="str">
        <f t="shared" si="82"/>
        <v>ZK105.K367.C151</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25">
      <c r="A1769" t="s">
        <v>2304</v>
      </c>
      <c r="B1769" t="str">
        <f t="shared" si="82"/>
        <v>ZK105.K368.C151</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25">
      <c r="A1770" t="s">
        <v>2305</v>
      </c>
      <c r="B1770" t="str">
        <f t="shared" si="82"/>
        <v>ZK105.K369.C151</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25">
      <c r="A1771" t="s">
        <v>2306</v>
      </c>
      <c r="B1771" t="str">
        <f t="shared" si="82"/>
        <v>ZK105.K370.C151</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25">
      <c r="A1772" t="s">
        <v>2307</v>
      </c>
      <c r="B1772" t="str">
        <f t="shared" si="82"/>
        <v>ZK105.K371.C151</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25">
      <c r="A1773" t="s">
        <v>2308</v>
      </c>
      <c r="B1773" t="str">
        <f t="shared" si="82"/>
        <v>ZK105.K372.C151</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25">
      <c r="A1774" t="s">
        <v>2309</v>
      </c>
      <c r="B1774" t="str">
        <f t="shared" si="82"/>
        <v>ZK105.K373.C151</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25">
      <c r="A1775" t="s">
        <v>2310</v>
      </c>
      <c r="B1775" t="str">
        <f t="shared" si="82"/>
        <v>ZK105.K374.C151</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25">
      <c r="A1776" t="s">
        <v>2311</v>
      </c>
      <c r="B1776" t="str">
        <f t="shared" si="82"/>
        <v>ZK105.K375.C151</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25">
      <c r="A1777" t="s">
        <v>2312</v>
      </c>
      <c r="B1777" t="str">
        <f t="shared" si="82"/>
        <v>ZK105.K376.C151</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25">
      <c r="A1778" t="s">
        <v>2313</v>
      </c>
      <c r="B1778" t="str">
        <f t="shared" si="82"/>
        <v>ZK105.K377.C151</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25">
      <c r="A1779" t="s">
        <v>2314</v>
      </c>
      <c r="B1779" t="str">
        <f t="shared" si="82"/>
        <v>ZK105.K378.C151</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25">
      <c r="A1780" t="s">
        <v>2315</v>
      </c>
      <c r="B1780" t="str">
        <f t="shared" si="82"/>
        <v>ZK105.K379.C151</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25">
      <c r="A1781" t="s">
        <v>2316</v>
      </c>
      <c r="B1781" t="str">
        <f t="shared" si="82"/>
        <v>ZK105.K380.C151</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25">
      <c r="A1782" t="s">
        <v>2317</v>
      </c>
      <c r="B1782" t="str">
        <f t="shared" si="82"/>
        <v>ZK105.K381.C151</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25">
      <c r="A1783" t="s">
        <v>2318</v>
      </c>
      <c r="B1783" t="str">
        <f t="shared" si="82"/>
        <v>ZK105.K382.C151</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25">
      <c r="A1784" t="s">
        <v>2319</v>
      </c>
      <c r="B1784" t="str">
        <f t="shared" si="82"/>
        <v>ZK105.K383.C151</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25">
      <c r="A1785" t="s">
        <v>2320</v>
      </c>
      <c r="B1785" t="str">
        <f t="shared" si="82"/>
        <v>ZK105.K384.C151</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25">
      <c r="A1786" t="s">
        <v>2321</v>
      </c>
      <c r="B1786" t="str">
        <f t="shared" si="82"/>
        <v>ZK105.K385.C151</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25">
      <c r="A1787" t="s">
        <v>2322</v>
      </c>
      <c r="B1787" t="str">
        <f t="shared" si="82"/>
        <v>ZK105.K386.C151</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25">
      <c r="A1788" t="s">
        <v>2323</v>
      </c>
      <c r="B1788" t="str">
        <f t="shared" si="82"/>
        <v>ZK105.K387.C151</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25">
      <c r="A1789" t="s">
        <v>2324</v>
      </c>
      <c r="B1789" t="str">
        <f t="shared" si="82"/>
        <v>ZK105.K388.C151</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25">
      <c r="A1790" t="s">
        <v>2325</v>
      </c>
      <c r="B1790" t="str">
        <f t="shared" si="82"/>
        <v>ZK105.K389.C151</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25">
      <c r="A1791" t="s">
        <v>2326</v>
      </c>
      <c r="B1791" t="str">
        <f t="shared" si="82"/>
        <v>ZK105.K390.C151</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25">
      <c r="A1792" t="s">
        <v>2327</v>
      </c>
      <c r="B1792" t="str">
        <f t="shared" si="82"/>
        <v>ZK105.K391.C151</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25">
      <c r="A1793" t="s">
        <v>2328</v>
      </c>
      <c r="B1793" t="str">
        <f t="shared" si="82"/>
        <v>ZK105.K392.C151</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25">
      <c r="A1794" t="s">
        <v>2329</v>
      </c>
      <c r="B1794" t="str">
        <f t="shared" si="82"/>
        <v>ZK105.K393.C151</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25">
      <c r="A1795" t="s">
        <v>2330</v>
      </c>
      <c r="B1795" t="str">
        <f t="shared" ref="B1795:B1858" si="85">+A1795&amp;"."&amp;$A$1</f>
        <v>ZK105.K394.C151</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25">
      <c r="A1796" t="s">
        <v>2331</v>
      </c>
      <c r="B1796" t="str">
        <f t="shared" si="85"/>
        <v>ZK105.K395.C151</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25">
      <c r="A1797" t="s">
        <v>2332</v>
      </c>
      <c r="B1797" t="str">
        <f t="shared" si="85"/>
        <v>ZK105.K396.C151</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25">
      <c r="A1798" t="s">
        <v>2333</v>
      </c>
      <c r="B1798" t="str">
        <f t="shared" si="85"/>
        <v>ZK105.K397.C151</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25">
      <c r="A1799" t="s">
        <v>2334</v>
      </c>
      <c r="B1799" t="str">
        <f t="shared" si="85"/>
        <v>ZK105.K398.C151</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25">
      <c r="A1800" t="s">
        <v>2335</v>
      </c>
      <c r="B1800" t="str">
        <f t="shared" si="85"/>
        <v>ZK105.K399.C151</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25">
      <c r="A1801" t="s">
        <v>2336</v>
      </c>
      <c r="B1801" t="str">
        <f t="shared" si="85"/>
        <v>ZK106.K100.C151</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5.75" thickBot="1" x14ac:dyDescent="0.3">
      <c r="A1802" t="s">
        <v>2337</v>
      </c>
      <c r="B1802" t="str">
        <f t="shared" si="85"/>
        <v>ZK106.K101.C151</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25">
      <c r="A1803" t="s">
        <v>2338</v>
      </c>
      <c r="B1803" t="str">
        <f t="shared" si="85"/>
        <v>ZK106.K102.C151</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25">
      <c r="A1804" t="s">
        <v>2339</v>
      </c>
      <c r="B1804" t="str">
        <f t="shared" si="85"/>
        <v>ZK106.K103.C151</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25">
      <c r="A1805" t="s">
        <v>2340</v>
      </c>
      <c r="B1805" t="str">
        <f t="shared" si="85"/>
        <v>ZK106.K104.C151</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25">
      <c r="A1806" t="s">
        <v>2341</v>
      </c>
      <c r="B1806" t="str">
        <f t="shared" si="85"/>
        <v>ZK106.K105.C151</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25">
      <c r="A1807" t="s">
        <v>2342</v>
      </c>
      <c r="B1807" t="str">
        <f t="shared" si="85"/>
        <v>ZK106.K106.C151</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25">
      <c r="A1808" t="s">
        <v>2343</v>
      </c>
      <c r="B1808" t="str">
        <f t="shared" si="85"/>
        <v>ZK106.K107.C151</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25">
      <c r="A1809" t="s">
        <v>2344</v>
      </c>
      <c r="B1809" t="str">
        <f t="shared" si="85"/>
        <v>ZK106.K108.C151</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25">
      <c r="A1810" t="s">
        <v>2345</v>
      </c>
      <c r="B1810" t="str">
        <f t="shared" si="85"/>
        <v>ZK106.K109.C151</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25">
      <c r="A1811" t="s">
        <v>2346</v>
      </c>
      <c r="B1811" t="str">
        <f t="shared" si="85"/>
        <v>ZK106.K110.C151</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25">
      <c r="A1812" t="s">
        <v>2347</v>
      </c>
      <c r="B1812" t="str">
        <f t="shared" si="85"/>
        <v>ZK106.K111.C151</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25">
      <c r="A1813" t="s">
        <v>2348</v>
      </c>
      <c r="B1813" t="str">
        <f t="shared" si="85"/>
        <v>ZK106.K112.C151</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25">
      <c r="A1814" t="s">
        <v>2349</v>
      </c>
      <c r="B1814" t="str">
        <f t="shared" si="85"/>
        <v>ZK106.K113.C151</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25">
      <c r="A1815" t="s">
        <v>2350</v>
      </c>
      <c r="B1815" t="str">
        <f t="shared" si="85"/>
        <v>ZK106.K114.C151</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25">
      <c r="A1816" t="s">
        <v>2351</v>
      </c>
      <c r="B1816" t="str">
        <f t="shared" si="85"/>
        <v>ZK106.K115.C151</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25">
      <c r="A1817" t="s">
        <v>2352</v>
      </c>
      <c r="B1817" t="str">
        <f t="shared" si="85"/>
        <v>ZK106.K116.C151</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25">
      <c r="A1818" t="s">
        <v>2353</v>
      </c>
      <c r="B1818" t="str">
        <f t="shared" si="85"/>
        <v>ZK106.K117.C151</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25">
      <c r="A1819" t="s">
        <v>2354</v>
      </c>
      <c r="B1819" t="str">
        <f t="shared" si="85"/>
        <v>ZK106.K118.C151</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25">
      <c r="A1820" t="s">
        <v>2355</v>
      </c>
      <c r="B1820" t="str">
        <f t="shared" si="85"/>
        <v>ZK106.K119.C151</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25">
      <c r="A1821" t="s">
        <v>2356</v>
      </c>
      <c r="B1821" t="str">
        <f t="shared" si="85"/>
        <v>ZK106.K120.C151</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25">
      <c r="A1822" t="s">
        <v>2357</v>
      </c>
      <c r="B1822" t="str">
        <f t="shared" si="85"/>
        <v>ZK106.K121.C151</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25">
      <c r="A1823" t="s">
        <v>2358</v>
      </c>
      <c r="B1823" t="str">
        <f t="shared" si="85"/>
        <v>ZK106.K122.C151</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25">
      <c r="A1824" t="s">
        <v>2359</v>
      </c>
      <c r="B1824" t="str">
        <f t="shared" si="85"/>
        <v>ZK106.K123.C151</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25">
      <c r="A1825" t="s">
        <v>2360</v>
      </c>
      <c r="B1825" t="str">
        <f t="shared" si="85"/>
        <v>ZK106.K124.C151</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25">
      <c r="A1826" t="s">
        <v>2361</v>
      </c>
      <c r="B1826" t="str">
        <f t="shared" si="85"/>
        <v>ZK106.K125.C151</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25">
      <c r="A1827" t="s">
        <v>2362</v>
      </c>
      <c r="B1827" t="str">
        <f t="shared" si="85"/>
        <v>ZK106.K126.C151</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25">
      <c r="A1828" t="s">
        <v>2363</v>
      </c>
      <c r="B1828" t="str">
        <f t="shared" si="85"/>
        <v>ZK106.K127.C151</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25">
      <c r="A1829" t="s">
        <v>2364</v>
      </c>
      <c r="B1829" t="str">
        <f t="shared" si="85"/>
        <v>ZK106.K128.C151</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25">
      <c r="A1830" t="s">
        <v>2365</v>
      </c>
      <c r="B1830" t="str">
        <f t="shared" si="85"/>
        <v>ZK106.K129.C151</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25">
      <c r="A1831" t="s">
        <v>2366</v>
      </c>
      <c r="B1831" t="str">
        <f t="shared" si="85"/>
        <v>ZK106.K130.C151</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25">
      <c r="A1832" t="s">
        <v>2367</v>
      </c>
      <c r="B1832" t="str">
        <f t="shared" si="85"/>
        <v>ZK106.K131.C151</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25">
      <c r="A1833" t="s">
        <v>2368</v>
      </c>
      <c r="B1833" t="str">
        <f t="shared" si="85"/>
        <v>ZK106.K132.C151</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25">
      <c r="A1834" t="s">
        <v>2369</v>
      </c>
      <c r="B1834" t="str">
        <f t="shared" si="85"/>
        <v>ZK106.K133.C151</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25">
      <c r="A1835" t="s">
        <v>2370</v>
      </c>
      <c r="B1835" t="str">
        <f t="shared" si="85"/>
        <v>ZK106.K134.C151</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25">
      <c r="A1836" t="s">
        <v>2371</v>
      </c>
      <c r="B1836" t="str">
        <f t="shared" si="85"/>
        <v>ZK106.K135.C151</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25">
      <c r="A1837" t="s">
        <v>2372</v>
      </c>
      <c r="B1837" t="str">
        <f t="shared" si="85"/>
        <v>ZK106.K136.C151</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25">
      <c r="A1838" t="s">
        <v>2373</v>
      </c>
      <c r="B1838" t="str">
        <f t="shared" si="85"/>
        <v>ZK106.K137.C151</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25">
      <c r="A1839" t="s">
        <v>2374</v>
      </c>
      <c r="B1839" t="str">
        <f t="shared" si="85"/>
        <v>ZK106.K138.C151</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25">
      <c r="A1840" t="s">
        <v>2375</v>
      </c>
      <c r="B1840" t="str">
        <f t="shared" si="85"/>
        <v>ZK106.K139.C151</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25">
      <c r="A1841" t="s">
        <v>2376</v>
      </c>
      <c r="B1841" t="str">
        <f t="shared" si="85"/>
        <v>ZK106.K140.C151</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25">
      <c r="A1842" t="s">
        <v>2377</v>
      </c>
      <c r="B1842" t="str">
        <f t="shared" si="85"/>
        <v>ZK106.K141.C151</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25">
      <c r="A1843" t="s">
        <v>2378</v>
      </c>
      <c r="B1843" t="str">
        <f t="shared" si="85"/>
        <v>ZK106.K142.C151</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25">
      <c r="A1844" t="s">
        <v>2379</v>
      </c>
      <c r="B1844" t="str">
        <f t="shared" si="85"/>
        <v>ZK106.K143.C151</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25">
      <c r="A1845" t="s">
        <v>2380</v>
      </c>
      <c r="B1845" t="str">
        <f t="shared" si="85"/>
        <v>ZK106.K144.C151</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25">
      <c r="A1846" t="s">
        <v>2381</v>
      </c>
      <c r="B1846" t="str">
        <f t="shared" si="85"/>
        <v>ZK106.K145.C151</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25">
      <c r="A1847" t="s">
        <v>2382</v>
      </c>
      <c r="B1847" t="str">
        <f t="shared" si="85"/>
        <v>ZK106.K146.C151</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25">
      <c r="A1848" t="s">
        <v>2383</v>
      </c>
      <c r="B1848" t="str">
        <f t="shared" si="85"/>
        <v>ZK106.K147.C151</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25">
      <c r="A1849" t="s">
        <v>2384</v>
      </c>
      <c r="B1849" t="str">
        <f t="shared" si="85"/>
        <v>ZK106.K148.C151</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25">
      <c r="A1850" t="s">
        <v>2385</v>
      </c>
      <c r="B1850" t="str">
        <f t="shared" si="85"/>
        <v>ZK106.K149.C151</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25">
      <c r="A1851" t="s">
        <v>2386</v>
      </c>
      <c r="B1851" t="str">
        <f t="shared" si="85"/>
        <v>ZK106.K150.C151</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25">
      <c r="A1852" t="s">
        <v>2387</v>
      </c>
      <c r="B1852" t="str">
        <f t="shared" si="85"/>
        <v>ZK106.K151.C151</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25">
      <c r="A1853" t="s">
        <v>2388</v>
      </c>
      <c r="B1853" t="str">
        <f t="shared" si="85"/>
        <v>ZK106.K152.C151</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25">
      <c r="A1854" t="s">
        <v>2389</v>
      </c>
      <c r="B1854" t="str">
        <f t="shared" si="85"/>
        <v>ZK106.K153.C151</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25">
      <c r="A1855" t="s">
        <v>2390</v>
      </c>
      <c r="B1855" t="str">
        <f t="shared" si="85"/>
        <v>ZK106.K154.C151</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25">
      <c r="A1856" t="s">
        <v>2391</v>
      </c>
      <c r="B1856" t="str">
        <f t="shared" si="85"/>
        <v>ZK106.K155.C151</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25">
      <c r="A1857" t="s">
        <v>2392</v>
      </c>
      <c r="B1857" t="str">
        <f t="shared" si="85"/>
        <v>ZK106.K156.C151</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25">
      <c r="A1858" t="s">
        <v>2393</v>
      </c>
      <c r="B1858" t="str">
        <f t="shared" si="85"/>
        <v>ZK106.K157.C151</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25">
      <c r="A1859" t="s">
        <v>2394</v>
      </c>
      <c r="B1859" t="str">
        <f t="shared" ref="B1859:B1922" si="88">+A1859&amp;"."&amp;$A$1</f>
        <v>ZK106.K158.C151</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25">
      <c r="A1860" t="s">
        <v>2395</v>
      </c>
      <c r="B1860" t="str">
        <f t="shared" si="88"/>
        <v>ZK106.K159.C151</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25">
      <c r="A1861" t="s">
        <v>2396</v>
      </c>
      <c r="B1861" t="str">
        <f t="shared" si="88"/>
        <v>ZK106.K160.C151</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25">
      <c r="A1862" t="s">
        <v>2397</v>
      </c>
      <c r="B1862" t="str">
        <f t="shared" si="88"/>
        <v>ZK106.K161.C151</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25">
      <c r="A1863" t="s">
        <v>2398</v>
      </c>
      <c r="B1863" t="str">
        <f t="shared" si="88"/>
        <v>ZK106.K162.C151</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25">
      <c r="A1864" t="s">
        <v>2399</v>
      </c>
      <c r="B1864" t="str">
        <f t="shared" si="88"/>
        <v>ZK106.K163.C151</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25">
      <c r="A1865" t="s">
        <v>2400</v>
      </c>
      <c r="B1865" t="str">
        <f t="shared" si="88"/>
        <v>ZK106.K164.C151</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25">
      <c r="A1866" t="s">
        <v>2401</v>
      </c>
      <c r="B1866" t="str">
        <f t="shared" si="88"/>
        <v>ZK106.K165.C151</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25">
      <c r="A1867" t="s">
        <v>2402</v>
      </c>
      <c r="B1867" t="str">
        <f t="shared" si="88"/>
        <v>ZK106.K166.C151</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25">
      <c r="A1868" t="s">
        <v>2403</v>
      </c>
      <c r="B1868" t="str">
        <f t="shared" si="88"/>
        <v>ZK106.K167.C151</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25">
      <c r="A1869" t="s">
        <v>2404</v>
      </c>
      <c r="B1869" t="str">
        <f t="shared" si="88"/>
        <v>ZK106.K168.C151</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25">
      <c r="A1870" t="s">
        <v>2405</v>
      </c>
      <c r="B1870" t="str">
        <f t="shared" si="88"/>
        <v>ZK106.K169.C151</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25">
      <c r="A1871" t="s">
        <v>2406</v>
      </c>
      <c r="B1871" t="str">
        <f t="shared" si="88"/>
        <v>ZK106.K170.C151</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25">
      <c r="A1872" t="s">
        <v>2407</v>
      </c>
      <c r="B1872" t="str">
        <f t="shared" si="88"/>
        <v>ZK106.K171.C151</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25">
      <c r="A1873" t="s">
        <v>2408</v>
      </c>
      <c r="B1873" t="str">
        <f t="shared" si="88"/>
        <v>ZK106.K172.C151</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25">
      <c r="A1874" t="s">
        <v>2409</v>
      </c>
      <c r="B1874" t="str">
        <f t="shared" si="88"/>
        <v>ZK106.K173.C151</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25">
      <c r="A1875" t="s">
        <v>2410</v>
      </c>
      <c r="B1875" t="str">
        <f t="shared" si="88"/>
        <v>ZK106.K174.C151</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25">
      <c r="A1876" t="s">
        <v>2411</v>
      </c>
      <c r="B1876" t="str">
        <f t="shared" si="88"/>
        <v>ZK106.K175.C151</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25">
      <c r="A1877" t="s">
        <v>2412</v>
      </c>
      <c r="B1877" t="str">
        <f t="shared" si="88"/>
        <v>ZK106.K176.C151</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25">
      <c r="A1878" t="s">
        <v>2413</v>
      </c>
      <c r="B1878" t="str">
        <f t="shared" si="88"/>
        <v>ZK106.K177.C151</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25">
      <c r="A1879" t="s">
        <v>2414</v>
      </c>
      <c r="B1879" t="str">
        <f t="shared" si="88"/>
        <v>ZK106.K178.C151</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25">
      <c r="A1880" t="s">
        <v>2415</v>
      </c>
      <c r="B1880" t="str">
        <f t="shared" si="88"/>
        <v>ZK106.K179.C151</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25">
      <c r="A1881" t="s">
        <v>2416</v>
      </c>
      <c r="B1881" t="str">
        <f t="shared" si="88"/>
        <v>ZK106.K180.C151</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25">
      <c r="A1882" t="s">
        <v>2417</v>
      </c>
      <c r="B1882" t="str">
        <f t="shared" si="88"/>
        <v>ZK106.K181.C151</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25">
      <c r="A1883" t="s">
        <v>2418</v>
      </c>
      <c r="B1883" t="str">
        <f t="shared" si="88"/>
        <v>ZK106.K182.C151</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25">
      <c r="A1884" t="s">
        <v>2419</v>
      </c>
      <c r="B1884" t="str">
        <f t="shared" si="88"/>
        <v>ZK106.K183.C151</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25">
      <c r="A1885" t="s">
        <v>2420</v>
      </c>
      <c r="B1885" t="str">
        <f t="shared" si="88"/>
        <v>ZK106.K184.C151</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25">
      <c r="A1886" t="s">
        <v>2421</v>
      </c>
      <c r="B1886" t="str">
        <f t="shared" si="88"/>
        <v>ZK106.K185.C151</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25">
      <c r="A1887" t="s">
        <v>2422</v>
      </c>
      <c r="B1887" t="str">
        <f t="shared" si="88"/>
        <v>ZK106.K186.C151</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25">
      <c r="A1888" t="s">
        <v>2423</v>
      </c>
      <c r="B1888" t="str">
        <f t="shared" si="88"/>
        <v>ZK106.K187.C151</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25">
      <c r="A1889" t="s">
        <v>2424</v>
      </c>
      <c r="B1889" t="str">
        <f t="shared" si="88"/>
        <v>ZK106.K188.C151</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25">
      <c r="A1890" t="s">
        <v>2425</v>
      </c>
      <c r="B1890" t="str">
        <f t="shared" si="88"/>
        <v>ZK106.K189.C151</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25">
      <c r="A1891" t="s">
        <v>2426</v>
      </c>
      <c r="B1891" t="str">
        <f t="shared" si="88"/>
        <v>ZK106.K190.C151</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25">
      <c r="A1892" t="s">
        <v>2427</v>
      </c>
      <c r="B1892" t="str">
        <f t="shared" si="88"/>
        <v>ZK106.K191.C151</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25">
      <c r="A1893" t="s">
        <v>2428</v>
      </c>
      <c r="B1893" t="str">
        <f t="shared" si="88"/>
        <v>ZK106.K192.C151</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25">
      <c r="A1894" t="s">
        <v>2429</v>
      </c>
      <c r="B1894" t="str">
        <f t="shared" si="88"/>
        <v>ZK106.K193.C151</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25">
      <c r="A1895" t="s">
        <v>2430</v>
      </c>
      <c r="B1895" t="str">
        <f t="shared" si="88"/>
        <v>ZK106.K194.C151</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25">
      <c r="A1896" t="s">
        <v>2431</v>
      </c>
      <c r="B1896" t="str">
        <f t="shared" si="88"/>
        <v>ZK106.K195.C151</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25">
      <c r="A1897" t="s">
        <v>2432</v>
      </c>
      <c r="B1897" t="str">
        <f t="shared" si="88"/>
        <v>ZK106.K196.C151</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25">
      <c r="A1898" t="s">
        <v>2433</v>
      </c>
      <c r="B1898" t="str">
        <f t="shared" si="88"/>
        <v>ZK106.K197.C151</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25">
      <c r="A1899" t="s">
        <v>2434</v>
      </c>
      <c r="B1899" t="str">
        <f t="shared" si="88"/>
        <v>ZK106.K198.C151</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25">
      <c r="A1900" t="s">
        <v>2435</v>
      </c>
      <c r="B1900" t="str">
        <f t="shared" si="88"/>
        <v>ZK106.K199.C151</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25">
      <c r="A1901" t="s">
        <v>2436</v>
      </c>
      <c r="B1901" t="str">
        <f t="shared" si="88"/>
        <v>ZK106.K200.C151</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5.75" thickBot="1" x14ac:dyDescent="0.3">
      <c r="A1902" t="s">
        <v>2437</v>
      </c>
      <c r="B1902" t="str">
        <f t="shared" si="88"/>
        <v>ZK106.K201.C151</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25">
      <c r="A1903" t="s">
        <v>2438</v>
      </c>
      <c r="B1903" t="str">
        <f t="shared" si="88"/>
        <v>ZK106.K202.C151</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25">
      <c r="A1904" t="s">
        <v>2439</v>
      </c>
      <c r="B1904" t="str">
        <f t="shared" si="88"/>
        <v>ZK106.K203.C151</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25">
      <c r="A1905" t="s">
        <v>2440</v>
      </c>
      <c r="B1905" t="str">
        <f t="shared" si="88"/>
        <v>ZK106.K204.C151</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25">
      <c r="A1906" t="s">
        <v>2441</v>
      </c>
      <c r="B1906" t="str">
        <f t="shared" si="88"/>
        <v>ZK106.K205.C151</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25">
      <c r="A1907" t="s">
        <v>2442</v>
      </c>
      <c r="B1907" t="str">
        <f t="shared" si="88"/>
        <v>ZK106.K206.C151</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25">
      <c r="A1908" t="s">
        <v>2443</v>
      </c>
      <c r="B1908" t="str">
        <f t="shared" si="88"/>
        <v>ZK106.K207.C151</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25">
      <c r="A1909" t="s">
        <v>2444</v>
      </c>
      <c r="B1909" t="str">
        <f t="shared" si="88"/>
        <v>ZK106.K208.C151</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25">
      <c r="A1910" t="s">
        <v>2445</v>
      </c>
      <c r="B1910" t="str">
        <f t="shared" si="88"/>
        <v>ZK106.K209.C151</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25">
      <c r="A1911" t="s">
        <v>2446</v>
      </c>
      <c r="B1911" t="str">
        <f t="shared" si="88"/>
        <v>ZK106.K210.C151</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25">
      <c r="A1912" t="s">
        <v>2447</v>
      </c>
      <c r="B1912" t="str">
        <f t="shared" si="88"/>
        <v>ZK106.K211.C151</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25">
      <c r="A1913" t="s">
        <v>2448</v>
      </c>
      <c r="B1913" t="str">
        <f t="shared" si="88"/>
        <v>ZK106.K212.C151</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25">
      <c r="A1914" t="s">
        <v>2449</v>
      </c>
      <c r="B1914" t="str">
        <f t="shared" si="88"/>
        <v>ZK106.K213.C151</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25">
      <c r="A1915" t="s">
        <v>2450</v>
      </c>
      <c r="B1915" t="str">
        <f t="shared" si="88"/>
        <v>ZK106.K214.C151</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25">
      <c r="A1916" t="s">
        <v>2451</v>
      </c>
      <c r="B1916" t="str">
        <f t="shared" si="88"/>
        <v>ZK106.K215.C151</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25">
      <c r="A1917" t="s">
        <v>2452</v>
      </c>
      <c r="B1917" t="str">
        <f t="shared" si="88"/>
        <v>ZK106.K216.C151</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25">
      <c r="A1918" t="s">
        <v>2453</v>
      </c>
      <c r="B1918" t="str">
        <f t="shared" si="88"/>
        <v>ZK106.K217.C151</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25">
      <c r="A1919" t="s">
        <v>2454</v>
      </c>
      <c r="B1919" t="str">
        <f t="shared" si="88"/>
        <v>ZK106.K218.C151</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25">
      <c r="A1920" t="s">
        <v>2455</v>
      </c>
      <c r="B1920" t="str">
        <f t="shared" si="88"/>
        <v>ZK106.K219.C151</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25">
      <c r="A1921" t="s">
        <v>2456</v>
      </c>
      <c r="B1921" t="str">
        <f t="shared" si="88"/>
        <v>ZK106.K220.C151</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25">
      <c r="A1922" t="s">
        <v>2457</v>
      </c>
      <c r="B1922" t="str">
        <f t="shared" si="88"/>
        <v>ZK106.K221.C151</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25">
      <c r="A1923" t="s">
        <v>2458</v>
      </c>
      <c r="B1923" t="str">
        <f t="shared" ref="B1923:B1986" si="91">+A1923&amp;"."&amp;$A$1</f>
        <v>ZK106.K222.C151</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25">
      <c r="A1924" t="s">
        <v>2459</v>
      </c>
      <c r="B1924" t="str">
        <f t="shared" si="91"/>
        <v>ZK106.K223.C151</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25">
      <c r="A1925" t="s">
        <v>2460</v>
      </c>
      <c r="B1925" t="str">
        <f t="shared" si="91"/>
        <v>ZK106.K224.C151</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25">
      <c r="A1926" t="s">
        <v>2461</v>
      </c>
      <c r="B1926" t="str">
        <f t="shared" si="91"/>
        <v>ZK106.K225.C151</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25">
      <c r="A1927" t="s">
        <v>2462</v>
      </c>
      <c r="B1927" t="str">
        <f t="shared" si="91"/>
        <v>ZK106.K226.C151</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25">
      <c r="A1928" t="s">
        <v>2463</v>
      </c>
      <c r="B1928" t="str">
        <f t="shared" si="91"/>
        <v>ZK106.K227.C151</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25">
      <c r="A1929" t="s">
        <v>2464</v>
      </c>
      <c r="B1929" t="str">
        <f t="shared" si="91"/>
        <v>ZK106.K228.C151</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25">
      <c r="A1930" t="s">
        <v>2465</v>
      </c>
      <c r="B1930" t="str">
        <f t="shared" si="91"/>
        <v>ZK106.K229.C151</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25">
      <c r="A1931" t="s">
        <v>2466</v>
      </c>
      <c r="B1931" t="str">
        <f t="shared" si="91"/>
        <v>ZK106.K230.C151</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25">
      <c r="A1932" t="s">
        <v>2467</v>
      </c>
      <c r="B1932" t="str">
        <f t="shared" si="91"/>
        <v>ZK106.K231.C151</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25">
      <c r="A1933" t="s">
        <v>2468</v>
      </c>
      <c r="B1933" t="str">
        <f t="shared" si="91"/>
        <v>ZK106.K232.C151</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25">
      <c r="A1934" t="s">
        <v>2469</v>
      </c>
      <c r="B1934" t="str">
        <f t="shared" si="91"/>
        <v>ZK106.K233.C151</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25">
      <c r="A1935" t="s">
        <v>2470</v>
      </c>
      <c r="B1935" t="str">
        <f t="shared" si="91"/>
        <v>ZK106.K234.C151</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25">
      <c r="A1936" t="s">
        <v>2471</v>
      </c>
      <c r="B1936" t="str">
        <f t="shared" si="91"/>
        <v>ZK106.K235.C151</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25">
      <c r="A1937" t="s">
        <v>2472</v>
      </c>
      <c r="B1937" t="str">
        <f t="shared" si="91"/>
        <v>ZK106.K236.C151</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25">
      <c r="A1938" t="s">
        <v>2473</v>
      </c>
      <c r="B1938" t="str">
        <f t="shared" si="91"/>
        <v>ZK106.K237.C151</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25">
      <c r="A1939" t="s">
        <v>2474</v>
      </c>
      <c r="B1939" t="str">
        <f t="shared" si="91"/>
        <v>ZK106.K238.C151</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25">
      <c r="A1940" t="s">
        <v>2475</v>
      </c>
      <c r="B1940" t="str">
        <f t="shared" si="91"/>
        <v>ZK106.K239.C151</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25">
      <c r="A1941" t="s">
        <v>2476</v>
      </c>
      <c r="B1941" t="str">
        <f t="shared" si="91"/>
        <v>ZK106.K240.C151</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25">
      <c r="A1942" t="s">
        <v>2477</v>
      </c>
      <c r="B1942" t="str">
        <f t="shared" si="91"/>
        <v>ZK106.K241.C151</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25">
      <c r="A1943" t="s">
        <v>2478</v>
      </c>
      <c r="B1943" t="str">
        <f t="shared" si="91"/>
        <v>ZK106.K242.C151</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25">
      <c r="A1944" t="s">
        <v>2479</v>
      </c>
      <c r="B1944" t="str">
        <f t="shared" si="91"/>
        <v>ZK106.K243.C151</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25">
      <c r="A1945" t="s">
        <v>2480</v>
      </c>
      <c r="B1945" t="str">
        <f t="shared" si="91"/>
        <v>ZK106.K244.C151</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25">
      <c r="A1946" t="s">
        <v>2481</v>
      </c>
      <c r="B1946" t="str">
        <f t="shared" si="91"/>
        <v>ZK106.K245.C151</v>
      </c>
      <c r="C1946">
        <f>+IFERROR(VLOOKUP(B1946,'[1]Sum table'!$A:$D,4,FALSE),0)</f>
        <v>0</v>
      </c>
      <c r="D1946">
        <f>+IFERROR(VLOOKUP(B1946,'[1]Sum table'!$A:$E,5,FALSE),0)</f>
        <v>0</v>
      </c>
      <c r="E1946">
        <f>+IFERROR(VLOOKUP(B1946,'[1]Sum table'!$A:$F,6,FALSE),0)</f>
        <v>0</v>
      </c>
      <c r="O1946" t="s">
        <v>528</v>
      </c>
      <c r="P1946" s="617" t="s">
        <v>401</v>
      </c>
      <c r="R1946" t="str">
        <f t="shared" si="92"/>
        <v>ZK106</v>
      </c>
      <c r="S1946">
        <f t="shared" si="93"/>
        <v>0</v>
      </c>
      <c r="T1946">
        <f t="shared" si="93"/>
        <v>0</v>
      </c>
      <c r="U1946">
        <f t="shared" si="93"/>
        <v>0</v>
      </c>
    </row>
    <row r="1947" spans="1:21" x14ac:dyDescent="0.25">
      <c r="A1947" t="s">
        <v>2482</v>
      </c>
      <c r="B1947" t="str">
        <f t="shared" si="91"/>
        <v>ZK106.K246.C151</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25">
      <c r="A1948" t="s">
        <v>2483</v>
      </c>
      <c r="B1948" t="str">
        <f t="shared" si="91"/>
        <v>ZK106.K247.C151</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25">
      <c r="A1949" t="s">
        <v>2484</v>
      </c>
      <c r="B1949" t="str">
        <f t="shared" si="91"/>
        <v>ZK106.K248.C151</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25">
      <c r="A1950" t="s">
        <v>2485</v>
      </c>
      <c r="B1950" t="str">
        <f t="shared" si="91"/>
        <v>ZK106.K249.C151</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25">
      <c r="A1951" t="s">
        <v>2486</v>
      </c>
      <c r="B1951" t="str">
        <f t="shared" si="91"/>
        <v>ZK106.K250.C151</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25">
      <c r="A1952" t="s">
        <v>2487</v>
      </c>
      <c r="B1952" t="str">
        <f t="shared" si="91"/>
        <v>ZK106.K251.C151</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25">
      <c r="A1953" t="s">
        <v>2488</v>
      </c>
      <c r="B1953" t="str">
        <f t="shared" si="91"/>
        <v>ZK106.K252.C151</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25">
      <c r="A1954" t="s">
        <v>2489</v>
      </c>
      <c r="B1954" t="str">
        <f t="shared" si="91"/>
        <v>ZK106.K253.C151</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25">
      <c r="A1955" t="s">
        <v>2490</v>
      </c>
      <c r="B1955" t="str">
        <f t="shared" si="91"/>
        <v>ZK106.K254.C151</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25">
      <c r="A1956" t="s">
        <v>2491</v>
      </c>
      <c r="B1956" t="str">
        <f t="shared" si="91"/>
        <v>ZK106.K255.C151</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25">
      <c r="A1957" t="s">
        <v>2492</v>
      </c>
      <c r="B1957" t="str">
        <f t="shared" si="91"/>
        <v>ZK106.K256.C151</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25">
      <c r="A1958" t="s">
        <v>2493</v>
      </c>
      <c r="B1958" t="str">
        <f t="shared" si="91"/>
        <v>ZK106.K257.C151</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25">
      <c r="A1959" t="s">
        <v>2494</v>
      </c>
      <c r="B1959" t="str">
        <f t="shared" si="91"/>
        <v>ZK106.K258.C151</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25">
      <c r="A1960" t="s">
        <v>2495</v>
      </c>
      <c r="B1960" t="str">
        <f t="shared" si="91"/>
        <v>ZK106.K259.C151</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25">
      <c r="A1961" t="s">
        <v>2496</v>
      </c>
      <c r="B1961" t="str">
        <f t="shared" si="91"/>
        <v>ZK106.K260.C151</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25">
      <c r="A1962" t="s">
        <v>2497</v>
      </c>
      <c r="B1962" t="str">
        <f t="shared" si="91"/>
        <v>ZK106.K261.C151</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25">
      <c r="A1963" t="s">
        <v>2498</v>
      </c>
      <c r="B1963" t="str">
        <f t="shared" si="91"/>
        <v>ZK106.K262.C151</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25">
      <c r="A1964" t="s">
        <v>2499</v>
      </c>
      <c r="B1964" t="str">
        <f t="shared" si="91"/>
        <v>ZK106.K263.C151</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25">
      <c r="A1965" t="s">
        <v>2500</v>
      </c>
      <c r="B1965" t="str">
        <f t="shared" si="91"/>
        <v>ZK106.K264.C151</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25">
      <c r="A1966" t="s">
        <v>2501</v>
      </c>
      <c r="B1966" t="str">
        <f t="shared" si="91"/>
        <v>ZK106.K265.C151</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25">
      <c r="A1967" t="s">
        <v>2502</v>
      </c>
      <c r="B1967" t="str">
        <f t="shared" si="91"/>
        <v>ZK106.K266.C151</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25">
      <c r="A1968" t="s">
        <v>2503</v>
      </c>
      <c r="B1968" t="str">
        <f t="shared" si="91"/>
        <v>ZK106.K267.C151</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25">
      <c r="A1969" t="s">
        <v>2504</v>
      </c>
      <c r="B1969" t="str">
        <f t="shared" si="91"/>
        <v>ZK106.K268.C151</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25">
      <c r="A1970" t="s">
        <v>2505</v>
      </c>
      <c r="B1970" t="str">
        <f t="shared" si="91"/>
        <v>ZK106.K269.C151</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25">
      <c r="A1971" t="s">
        <v>2506</v>
      </c>
      <c r="B1971" t="str">
        <f t="shared" si="91"/>
        <v>ZK106.K270.C151</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25">
      <c r="A1972" t="s">
        <v>2507</v>
      </c>
      <c r="B1972" t="str">
        <f t="shared" si="91"/>
        <v>ZK106.K271.C151</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25">
      <c r="A1973" t="s">
        <v>2508</v>
      </c>
      <c r="B1973" t="str">
        <f t="shared" si="91"/>
        <v>ZK106.K272.C151</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25">
      <c r="A1974" t="s">
        <v>2509</v>
      </c>
      <c r="B1974" t="str">
        <f t="shared" si="91"/>
        <v>ZK106.K273.C151</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25">
      <c r="A1975" t="s">
        <v>2510</v>
      </c>
      <c r="B1975" t="str">
        <f t="shared" si="91"/>
        <v>ZK106.K274.C151</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25">
      <c r="A1976" t="s">
        <v>2511</v>
      </c>
      <c r="B1976" t="str">
        <f t="shared" si="91"/>
        <v>ZK106.K275.C151</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25">
      <c r="A1977" t="s">
        <v>2512</v>
      </c>
      <c r="B1977" t="str">
        <f t="shared" si="91"/>
        <v>ZK106.K276.C151</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25">
      <c r="A1978" t="s">
        <v>2513</v>
      </c>
      <c r="B1978" t="str">
        <f t="shared" si="91"/>
        <v>ZK106.K277.C151</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25">
      <c r="A1979" t="s">
        <v>2514</v>
      </c>
      <c r="B1979" t="str">
        <f t="shared" si="91"/>
        <v>ZK106.K278.C151</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25">
      <c r="A1980" t="s">
        <v>2515</v>
      </c>
      <c r="B1980" t="str">
        <f t="shared" si="91"/>
        <v>ZK106.K279.C151</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25">
      <c r="A1981" t="s">
        <v>2516</v>
      </c>
      <c r="B1981" t="str">
        <f t="shared" si="91"/>
        <v>ZK106.K280.C151</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25">
      <c r="A1982" t="s">
        <v>2517</v>
      </c>
      <c r="B1982" t="str">
        <f t="shared" si="91"/>
        <v>ZK106.K281.C151</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25">
      <c r="A1983" t="s">
        <v>2518</v>
      </c>
      <c r="B1983" t="str">
        <f t="shared" si="91"/>
        <v>ZK106.K282.C151</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25">
      <c r="A1984" t="s">
        <v>2519</v>
      </c>
      <c r="B1984" t="str">
        <f t="shared" si="91"/>
        <v>ZK106.K283.C151</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25">
      <c r="A1985" t="s">
        <v>2520</v>
      </c>
      <c r="B1985" t="str">
        <f t="shared" si="91"/>
        <v>ZK106.K284.C151</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25">
      <c r="A1986" t="s">
        <v>2521</v>
      </c>
      <c r="B1986" t="str">
        <f t="shared" si="91"/>
        <v>ZK106.K285.C151</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25">
      <c r="A1987" t="s">
        <v>2522</v>
      </c>
      <c r="B1987" t="str">
        <f t="shared" ref="B1987:B2050" si="94">+A1987&amp;"."&amp;$A$1</f>
        <v>ZK106.K286.C151</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25">
      <c r="A1988" t="s">
        <v>2523</v>
      </c>
      <c r="B1988" t="str">
        <f t="shared" si="94"/>
        <v>ZK106.K287.C151</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25">
      <c r="A1989" t="s">
        <v>2524</v>
      </c>
      <c r="B1989" t="str">
        <f t="shared" si="94"/>
        <v>ZK106.K288.C151</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25">
      <c r="A1990" t="s">
        <v>2525</v>
      </c>
      <c r="B1990" t="str">
        <f t="shared" si="94"/>
        <v>ZK106.K289.C151</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25">
      <c r="A1991" t="s">
        <v>2526</v>
      </c>
      <c r="B1991" t="str">
        <f t="shared" si="94"/>
        <v>ZK106.K290.C151</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25">
      <c r="A1992" t="s">
        <v>2527</v>
      </c>
      <c r="B1992" t="str">
        <f t="shared" si="94"/>
        <v>ZK106.K291.C151</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25">
      <c r="A1993" t="s">
        <v>2528</v>
      </c>
      <c r="B1993" t="str">
        <f t="shared" si="94"/>
        <v>ZK106.K292.C151</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25">
      <c r="A1994" t="s">
        <v>2529</v>
      </c>
      <c r="B1994" t="str">
        <f t="shared" si="94"/>
        <v>ZK106.K293.C151</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25">
      <c r="A1995" t="s">
        <v>2530</v>
      </c>
      <c r="B1995" t="str">
        <f t="shared" si="94"/>
        <v>ZK106.K294.C151</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25">
      <c r="A1996" t="s">
        <v>2531</v>
      </c>
      <c r="B1996" t="str">
        <f t="shared" si="94"/>
        <v>ZK106.K295.C151</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25">
      <c r="A1997" t="s">
        <v>2532</v>
      </c>
      <c r="B1997" t="str">
        <f t="shared" si="94"/>
        <v>ZK106.K296.C151</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25">
      <c r="A1998" t="s">
        <v>2533</v>
      </c>
      <c r="B1998" t="str">
        <f t="shared" si="94"/>
        <v>ZK106.K297.C151</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25">
      <c r="A1999" t="s">
        <v>2534</v>
      </c>
      <c r="B1999" t="str">
        <f t="shared" si="94"/>
        <v>ZK106.K298.C151</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25">
      <c r="A2000" t="s">
        <v>2535</v>
      </c>
      <c r="B2000" t="str">
        <f t="shared" si="94"/>
        <v>ZK106.K299.C151</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25">
      <c r="A2001" t="s">
        <v>2536</v>
      </c>
      <c r="B2001" t="str">
        <f t="shared" si="94"/>
        <v>ZK106.K300.C151</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5.75" thickBot="1" x14ac:dyDescent="0.3">
      <c r="A2002" t="s">
        <v>2537</v>
      </c>
      <c r="B2002" t="str">
        <f t="shared" si="94"/>
        <v>ZK106.K301.C151</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25">
      <c r="A2003" t="s">
        <v>2538</v>
      </c>
      <c r="B2003" t="str">
        <f t="shared" si="94"/>
        <v>ZK106.K302.C151</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25">
      <c r="A2004" t="s">
        <v>2539</v>
      </c>
      <c r="B2004" t="str">
        <f t="shared" si="94"/>
        <v>ZK106.K303.C151</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25">
      <c r="A2005" t="s">
        <v>2540</v>
      </c>
      <c r="B2005" t="str">
        <f t="shared" si="94"/>
        <v>ZK106.K304.C151</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25">
      <c r="A2006" t="s">
        <v>2541</v>
      </c>
      <c r="B2006" t="str">
        <f t="shared" si="94"/>
        <v>ZK106.K305.C151</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25">
      <c r="A2007" t="s">
        <v>2542</v>
      </c>
      <c r="B2007" t="str">
        <f t="shared" si="94"/>
        <v>ZK106.K306.C151</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25">
      <c r="A2008" t="s">
        <v>2543</v>
      </c>
      <c r="B2008" t="str">
        <f t="shared" si="94"/>
        <v>ZK106.K307.C151</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25">
      <c r="A2009" t="s">
        <v>2544</v>
      </c>
      <c r="B2009" t="str">
        <f t="shared" si="94"/>
        <v>ZK106.K308.C151</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25">
      <c r="A2010" t="s">
        <v>2545</v>
      </c>
      <c r="B2010" t="str">
        <f t="shared" si="94"/>
        <v>ZK106.K309.C151</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25">
      <c r="A2011" t="s">
        <v>2546</v>
      </c>
      <c r="B2011" t="str">
        <f t="shared" si="94"/>
        <v>ZK106.K310.C151</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25">
      <c r="A2012" t="s">
        <v>2547</v>
      </c>
      <c r="B2012" t="str">
        <f t="shared" si="94"/>
        <v>ZK106.K311.C151</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25">
      <c r="A2013" t="s">
        <v>2548</v>
      </c>
      <c r="B2013" t="str">
        <f t="shared" si="94"/>
        <v>ZK106.K312.C151</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25">
      <c r="A2014" t="s">
        <v>2549</v>
      </c>
      <c r="B2014" t="str">
        <f t="shared" si="94"/>
        <v>ZK106.K313.C151</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25">
      <c r="A2015" t="s">
        <v>2550</v>
      </c>
      <c r="B2015" t="str">
        <f t="shared" si="94"/>
        <v>ZK106.K314.C151</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25">
      <c r="A2016" t="s">
        <v>2551</v>
      </c>
      <c r="B2016" t="str">
        <f t="shared" si="94"/>
        <v>ZK106.K315.C151</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25">
      <c r="A2017" t="s">
        <v>2552</v>
      </c>
      <c r="B2017" t="str">
        <f t="shared" si="94"/>
        <v>ZK106.K316.C151</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25">
      <c r="A2018" t="s">
        <v>2553</v>
      </c>
      <c r="B2018" t="str">
        <f t="shared" si="94"/>
        <v>ZK106.K317.C151</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25">
      <c r="A2019" t="s">
        <v>2554</v>
      </c>
      <c r="B2019" t="str">
        <f t="shared" si="94"/>
        <v>ZK106.K318.C151</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25">
      <c r="A2020" t="s">
        <v>2555</v>
      </c>
      <c r="B2020" t="str">
        <f t="shared" si="94"/>
        <v>ZK106.K319.C151</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25">
      <c r="A2021" t="s">
        <v>2556</v>
      </c>
      <c r="B2021" t="str">
        <f t="shared" si="94"/>
        <v>ZK106.K320.C151</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25">
      <c r="A2022" t="s">
        <v>2557</v>
      </c>
      <c r="B2022" t="str">
        <f t="shared" si="94"/>
        <v>ZK106.K321.C151</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25">
      <c r="A2023" t="s">
        <v>2558</v>
      </c>
      <c r="B2023" t="str">
        <f t="shared" si="94"/>
        <v>ZK106.K322.C151</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25">
      <c r="A2024" t="s">
        <v>2559</v>
      </c>
      <c r="B2024" t="str">
        <f t="shared" si="94"/>
        <v>ZK106.K323.C151</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25">
      <c r="A2025" t="s">
        <v>2560</v>
      </c>
      <c r="B2025" t="str">
        <f t="shared" si="94"/>
        <v>ZK106.K324.C151</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25">
      <c r="A2026" t="s">
        <v>2561</v>
      </c>
      <c r="B2026" t="str">
        <f t="shared" si="94"/>
        <v>ZK106.K325.C151</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25">
      <c r="A2027" t="s">
        <v>2562</v>
      </c>
      <c r="B2027" t="str">
        <f t="shared" si="94"/>
        <v>ZK106.K326.C151</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25">
      <c r="A2028" t="s">
        <v>2563</v>
      </c>
      <c r="B2028" t="str">
        <f t="shared" si="94"/>
        <v>ZK106.K327.C151</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25">
      <c r="A2029" t="s">
        <v>2564</v>
      </c>
      <c r="B2029" t="str">
        <f t="shared" si="94"/>
        <v>ZK106.K328.C151</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25">
      <c r="A2030" t="s">
        <v>2565</v>
      </c>
      <c r="B2030" t="str">
        <f t="shared" si="94"/>
        <v>ZK106.K329.C151</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25">
      <c r="A2031" t="s">
        <v>2566</v>
      </c>
      <c r="B2031" t="str">
        <f t="shared" si="94"/>
        <v>ZK106.K330.C151</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25">
      <c r="A2032" t="s">
        <v>2567</v>
      </c>
      <c r="B2032" t="str">
        <f t="shared" si="94"/>
        <v>ZK106.K331.C151</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25">
      <c r="A2033" t="s">
        <v>2568</v>
      </c>
      <c r="B2033" t="str">
        <f t="shared" si="94"/>
        <v>ZK106.K332.C151</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25">
      <c r="A2034" t="s">
        <v>2569</v>
      </c>
      <c r="B2034" t="str">
        <f t="shared" si="94"/>
        <v>ZK106.K333.C151</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25">
      <c r="A2035" t="s">
        <v>2570</v>
      </c>
      <c r="B2035" t="str">
        <f t="shared" si="94"/>
        <v>ZK106.K334.C151</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25">
      <c r="A2036" t="s">
        <v>2571</v>
      </c>
      <c r="B2036" t="str">
        <f t="shared" si="94"/>
        <v>ZK106.K335.C151</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25">
      <c r="A2037" t="s">
        <v>2572</v>
      </c>
      <c r="B2037" t="str">
        <f t="shared" si="94"/>
        <v>ZK106.K336.C151</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25">
      <c r="A2038" t="s">
        <v>2573</v>
      </c>
      <c r="B2038" t="str">
        <f t="shared" si="94"/>
        <v>ZK106.K337.C151</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25">
      <c r="A2039" t="s">
        <v>2574</v>
      </c>
      <c r="B2039" t="str">
        <f t="shared" si="94"/>
        <v>ZK106.K338.C151</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25">
      <c r="A2040" t="s">
        <v>2575</v>
      </c>
      <c r="B2040" t="str">
        <f t="shared" si="94"/>
        <v>ZK106.K339.C151</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25">
      <c r="A2041" t="s">
        <v>2576</v>
      </c>
      <c r="B2041" t="str">
        <f t="shared" si="94"/>
        <v>ZK106.K340.C151</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25">
      <c r="A2042" t="s">
        <v>2577</v>
      </c>
      <c r="B2042" t="str">
        <f t="shared" si="94"/>
        <v>ZK106.K341.C151</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25">
      <c r="A2043" t="s">
        <v>2578</v>
      </c>
      <c r="B2043" t="str">
        <f t="shared" si="94"/>
        <v>ZK106.K342.C151</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25">
      <c r="A2044" t="s">
        <v>2579</v>
      </c>
      <c r="B2044" t="str">
        <f t="shared" si="94"/>
        <v>ZK106.K343.C151</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25">
      <c r="A2045" t="s">
        <v>2580</v>
      </c>
      <c r="B2045" t="str">
        <f t="shared" si="94"/>
        <v>ZK106.K344.C151</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25">
      <c r="A2046" t="s">
        <v>2581</v>
      </c>
      <c r="B2046" t="str">
        <f t="shared" si="94"/>
        <v>ZK106.K345.C151</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25">
      <c r="A2047" t="s">
        <v>2582</v>
      </c>
      <c r="B2047" t="str">
        <f t="shared" si="94"/>
        <v>ZK106.K346.C151</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25">
      <c r="A2048" t="s">
        <v>2583</v>
      </c>
      <c r="B2048" t="str">
        <f t="shared" si="94"/>
        <v>ZK106.K347.C151</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25">
      <c r="A2049" t="s">
        <v>2584</v>
      </c>
      <c r="B2049" t="str">
        <f t="shared" si="94"/>
        <v>ZK106.K348.C151</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25">
      <c r="A2050" t="s">
        <v>2585</v>
      </c>
      <c r="B2050" t="str">
        <f t="shared" si="94"/>
        <v>ZK106.K349.C151</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25">
      <c r="A2051" t="s">
        <v>2586</v>
      </c>
      <c r="B2051" t="str">
        <f t="shared" ref="B2051:B2114" si="97">+A2051&amp;"."&amp;$A$1</f>
        <v>ZK106.K350.C151</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25">
      <c r="A2052" t="s">
        <v>2587</v>
      </c>
      <c r="B2052" t="str">
        <f t="shared" si="97"/>
        <v>ZK106.K351.C151</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25">
      <c r="A2053" t="s">
        <v>2588</v>
      </c>
      <c r="B2053" t="str">
        <f t="shared" si="97"/>
        <v>ZK106.K352.C151</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25">
      <c r="A2054" t="s">
        <v>2589</v>
      </c>
      <c r="B2054" t="str">
        <f t="shared" si="97"/>
        <v>ZK106.K353.C151</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25">
      <c r="A2055" t="s">
        <v>2590</v>
      </c>
      <c r="B2055" t="str">
        <f t="shared" si="97"/>
        <v>ZK106.K354.C151</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25">
      <c r="A2056" t="s">
        <v>2591</v>
      </c>
      <c r="B2056" t="str">
        <f t="shared" si="97"/>
        <v>ZK106.K355.C151</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25">
      <c r="A2057" t="s">
        <v>2592</v>
      </c>
      <c r="B2057" t="str">
        <f t="shared" si="97"/>
        <v>ZK106.K356.C151</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25">
      <c r="A2058" t="s">
        <v>2593</v>
      </c>
      <c r="B2058" t="str">
        <f t="shared" si="97"/>
        <v>ZK106.K357.C151</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25">
      <c r="A2059" t="s">
        <v>2594</v>
      </c>
      <c r="B2059" t="str">
        <f t="shared" si="97"/>
        <v>ZK106.K358.C151</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25">
      <c r="A2060" t="s">
        <v>2595</v>
      </c>
      <c r="B2060" t="str">
        <f t="shared" si="97"/>
        <v>ZK106.K359.C151</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25">
      <c r="A2061" t="s">
        <v>2596</v>
      </c>
      <c r="B2061" t="str">
        <f t="shared" si="97"/>
        <v>ZK106.K360.C151</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25">
      <c r="A2062" t="s">
        <v>2597</v>
      </c>
      <c r="B2062" t="str">
        <f t="shared" si="97"/>
        <v>ZK106.K361.C151</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25">
      <c r="A2063" t="s">
        <v>2598</v>
      </c>
      <c r="B2063" t="str">
        <f t="shared" si="97"/>
        <v>ZK106.K362.C151</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25">
      <c r="A2064" t="s">
        <v>2599</v>
      </c>
      <c r="B2064" t="str">
        <f t="shared" si="97"/>
        <v>ZK106.K363.C151</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25">
      <c r="A2065" t="s">
        <v>2600</v>
      </c>
      <c r="B2065" t="str">
        <f t="shared" si="97"/>
        <v>ZK106.K364.C151</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25">
      <c r="A2066" t="s">
        <v>2601</v>
      </c>
      <c r="B2066" t="str">
        <f t="shared" si="97"/>
        <v>ZK106.K365.C151</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25">
      <c r="A2067" t="s">
        <v>2602</v>
      </c>
      <c r="B2067" t="str">
        <f t="shared" si="97"/>
        <v>ZK106.K366.C151</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25">
      <c r="A2068" t="s">
        <v>2603</v>
      </c>
      <c r="B2068" t="str">
        <f t="shared" si="97"/>
        <v>ZK106.K367.C151</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25">
      <c r="A2069" t="s">
        <v>2604</v>
      </c>
      <c r="B2069" t="str">
        <f t="shared" si="97"/>
        <v>ZK106.K368.C151</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25">
      <c r="A2070" t="s">
        <v>2605</v>
      </c>
      <c r="B2070" t="str">
        <f t="shared" si="97"/>
        <v>ZK106.K369.C151</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25">
      <c r="A2071" t="s">
        <v>2606</v>
      </c>
      <c r="B2071" t="str">
        <f t="shared" si="97"/>
        <v>ZK106.K370.C151</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25">
      <c r="A2072" t="s">
        <v>2607</v>
      </c>
      <c r="B2072" t="str">
        <f t="shared" si="97"/>
        <v>ZK106.K371.C151</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25">
      <c r="A2073" t="s">
        <v>2608</v>
      </c>
      <c r="B2073" t="str">
        <f t="shared" si="97"/>
        <v>ZK106.K372.C151</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25">
      <c r="A2074" t="s">
        <v>2609</v>
      </c>
      <c r="B2074" t="str">
        <f t="shared" si="97"/>
        <v>ZK106.K373.C151</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25">
      <c r="A2075" t="s">
        <v>2610</v>
      </c>
      <c r="B2075" t="str">
        <f t="shared" si="97"/>
        <v>ZK106.K374.C151</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25">
      <c r="A2076" t="s">
        <v>2611</v>
      </c>
      <c r="B2076" t="str">
        <f t="shared" si="97"/>
        <v>ZK106.K375.C151</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25">
      <c r="A2077" t="s">
        <v>2612</v>
      </c>
      <c r="B2077" t="str">
        <f t="shared" si="97"/>
        <v>ZK106.K376.C151</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25">
      <c r="A2078" t="s">
        <v>2613</v>
      </c>
      <c r="B2078" t="str">
        <f t="shared" si="97"/>
        <v>ZK106.K377.C151</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25">
      <c r="A2079" t="s">
        <v>2614</v>
      </c>
      <c r="B2079" t="str">
        <f t="shared" si="97"/>
        <v>ZK106.K378.C151</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25">
      <c r="A2080" t="s">
        <v>2615</v>
      </c>
      <c r="B2080" t="str">
        <f t="shared" si="97"/>
        <v>ZK106.K379.C151</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25">
      <c r="A2081" t="s">
        <v>2616</v>
      </c>
      <c r="B2081" t="str">
        <f t="shared" si="97"/>
        <v>ZK106.K380.C151</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25">
      <c r="A2082" t="s">
        <v>2617</v>
      </c>
      <c r="B2082" t="str">
        <f t="shared" si="97"/>
        <v>ZK106.K381.C151</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25">
      <c r="A2083" t="s">
        <v>2618</v>
      </c>
      <c r="B2083" t="str">
        <f t="shared" si="97"/>
        <v>ZK106.K382.C151</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25">
      <c r="A2084" t="s">
        <v>2619</v>
      </c>
      <c r="B2084" t="str">
        <f t="shared" si="97"/>
        <v>ZK106.K383.C151</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25">
      <c r="A2085" t="s">
        <v>2620</v>
      </c>
      <c r="B2085" t="str">
        <f t="shared" si="97"/>
        <v>ZK106.K384.C151</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25">
      <c r="A2086" t="s">
        <v>2621</v>
      </c>
      <c r="B2086" t="str">
        <f t="shared" si="97"/>
        <v>ZK106.K385.C151</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25">
      <c r="A2087" t="s">
        <v>2622</v>
      </c>
      <c r="B2087" t="str">
        <f t="shared" si="97"/>
        <v>ZK106.K386.C151</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25">
      <c r="A2088" t="s">
        <v>2623</v>
      </c>
      <c r="B2088" t="str">
        <f t="shared" si="97"/>
        <v>ZK106.K387.C151</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25">
      <c r="A2089" t="s">
        <v>2624</v>
      </c>
      <c r="B2089" t="str">
        <f t="shared" si="97"/>
        <v>ZK106.K388.C151</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25">
      <c r="A2090" t="s">
        <v>2625</v>
      </c>
      <c r="B2090" t="str">
        <f t="shared" si="97"/>
        <v>ZK106.K389.C151</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25">
      <c r="A2091" t="s">
        <v>2626</v>
      </c>
      <c r="B2091" t="str">
        <f t="shared" si="97"/>
        <v>ZK106.K390.C151</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25">
      <c r="A2092" t="s">
        <v>2627</v>
      </c>
      <c r="B2092" t="str">
        <f t="shared" si="97"/>
        <v>ZK106.K391.C151</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25">
      <c r="A2093" t="s">
        <v>2628</v>
      </c>
      <c r="B2093" t="str">
        <f t="shared" si="97"/>
        <v>ZK106.K392.C151</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25">
      <c r="A2094" t="s">
        <v>2629</v>
      </c>
      <c r="B2094" t="str">
        <f t="shared" si="97"/>
        <v>ZK106.K393.C151</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25">
      <c r="A2095" t="s">
        <v>2630</v>
      </c>
      <c r="B2095" t="str">
        <f t="shared" si="97"/>
        <v>ZK106.K394.C151</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25">
      <c r="A2096" t="s">
        <v>2631</v>
      </c>
      <c r="B2096" t="str">
        <f t="shared" si="97"/>
        <v>ZK106.K395.C151</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25">
      <c r="A2097" t="s">
        <v>2632</v>
      </c>
      <c r="B2097" t="str">
        <f t="shared" si="97"/>
        <v>ZK106.K396.C151</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25">
      <c r="A2098" t="s">
        <v>2633</v>
      </c>
      <c r="B2098" t="str">
        <f t="shared" si="97"/>
        <v>ZK106.K397.C151</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25">
      <c r="A2099" t="s">
        <v>2634</v>
      </c>
      <c r="B2099" t="str">
        <f t="shared" si="97"/>
        <v>ZK106.K398.C151</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25">
      <c r="A2100" t="s">
        <v>2635</v>
      </c>
      <c r="B2100" t="str">
        <f t="shared" si="97"/>
        <v>ZK106.K399.C151</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25">
      <c r="A2101" t="s">
        <v>2636</v>
      </c>
      <c r="B2101" t="str">
        <f t="shared" si="97"/>
        <v>ZK107.K100.C151</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5.75" thickBot="1" x14ac:dyDescent="0.3">
      <c r="A2102" t="s">
        <v>2637</v>
      </c>
      <c r="B2102" t="str">
        <f t="shared" si="97"/>
        <v>ZK107.K101.C151</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25">
      <c r="A2103" t="s">
        <v>2638</v>
      </c>
      <c r="B2103" t="str">
        <f t="shared" si="97"/>
        <v>ZK107.K102.C151</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25">
      <c r="A2104" t="s">
        <v>2639</v>
      </c>
      <c r="B2104" t="str">
        <f t="shared" si="97"/>
        <v>ZK107.K103.C151</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25">
      <c r="A2105" t="s">
        <v>2640</v>
      </c>
      <c r="B2105" t="str">
        <f t="shared" si="97"/>
        <v>ZK107.K104.C151</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25">
      <c r="A2106" t="s">
        <v>2641</v>
      </c>
      <c r="B2106" t="str">
        <f t="shared" si="97"/>
        <v>ZK107.K105.C151</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25">
      <c r="A2107" t="s">
        <v>2642</v>
      </c>
      <c r="B2107" t="str">
        <f t="shared" si="97"/>
        <v>ZK107.K106.C151</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25">
      <c r="A2108" t="s">
        <v>2643</v>
      </c>
      <c r="B2108" t="str">
        <f t="shared" si="97"/>
        <v>ZK107.K107.C151</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25">
      <c r="A2109" t="s">
        <v>2644</v>
      </c>
      <c r="B2109" t="str">
        <f t="shared" si="97"/>
        <v>ZK107.K108.C151</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25">
      <c r="A2110" t="s">
        <v>2645</v>
      </c>
      <c r="B2110" t="str">
        <f t="shared" si="97"/>
        <v>ZK107.K109.C151</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25">
      <c r="A2111" t="s">
        <v>2646</v>
      </c>
      <c r="B2111" t="str">
        <f t="shared" si="97"/>
        <v>ZK107.K110.C151</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25">
      <c r="A2112" t="s">
        <v>2647</v>
      </c>
      <c r="B2112" t="str">
        <f t="shared" si="97"/>
        <v>ZK107.K111.C151</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25">
      <c r="A2113" t="s">
        <v>2648</v>
      </c>
      <c r="B2113" t="str">
        <f t="shared" si="97"/>
        <v>ZK107.K112.C151</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25">
      <c r="A2114" t="s">
        <v>2649</v>
      </c>
      <c r="B2114" t="str">
        <f t="shared" si="97"/>
        <v>ZK107.K113.C151</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25">
      <c r="A2115" t="s">
        <v>2650</v>
      </c>
      <c r="B2115" t="str">
        <f t="shared" ref="B2115:B2178" si="100">+A2115&amp;"."&amp;$A$1</f>
        <v>ZK107.K114.C151</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25">
      <c r="A2116" t="s">
        <v>2651</v>
      </c>
      <c r="B2116" t="str">
        <f t="shared" si="100"/>
        <v>ZK107.K115.C151</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25">
      <c r="A2117" t="s">
        <v>2652</v>
      </c>
      <c r="B2117" t="str">
        <f t="shared" si="100"/>
        <v>ZK107.K116.C151</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25">
      <c r="A2118" t="s">
        <v>2653</v>
      </c>
      <c r="B2118" t="str">
        <f t="shared" si="100"/>
        <v>ZK107.K117.C151</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25">
      <c r="A2119" t="s">
        <v>2654</v>
      </c>
      <c r="B2119" t="str">
        <f t="shared" si="100"/>
        <v>ZK107.K118.C151</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25">
      <c r="A2120" t="s">
        <v>2655</v>
      </c>
      <c r="B2120" t="str">
        <f t="shared" si="100"/>
        <v>ZK107.K119.C151</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25">
      <c r="A2121" t="s">
        <v>2656</v>
      </c>
      <c r="B2121" t="str">
        <f t="shared" si="100"/>
        <v>ZK107.K120.C151</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25">
      <c r="A2122" t="s">
        <v>2657</v>
      </c>
      <c r="B2122" t="str">
        <f t="shared" si="100"/>
        <v>ZK107.K121.C151</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25">
      <c r="A2123" t="s">
        <v>2658</v>
      </c>
      <c r="B2123" t="str">
        <f t="shared" si="100"/>
        <v>ZK107.K122.C151</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25">
      <c r="A2124" t="s">
        <v>2659</v>
      </c>
      <c r="B2124" t="str">
        <f t="shared" si="100"/>
        <v>ZK107.K123.C151</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25">
      <c r="A2125" t="s">
        <v>2660</v>
      </c>
      <c r="B2125" t="str">
        <f t="shared" si="100"/>
        <v>ZK107.K124.C151</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25">
      <c r="A2126" t="s">
        <v>2661</v>
      </c>
      <c r="B2126" t="str">
        <f t="shared" si="100"/>
        <v>ZK107.K125.C151</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25">
      <c r="A2127" t="s">
        <v>2662</v>
      </c>
      <c r="B2127" t="str">
        <f t="shared" si="100"/>
        <v>ZK107.K126.C151</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25">
      <c r="A2128" t="s">
        <v>2663</v>
      </c>
      <c r="B2128" t="str">
        <f t="shared" si="100"/>
        <v>ZK107.K127.C151</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25">
      <c r="A2129" t="s">
        <v>2664</v>
      </c>
      <c r="B2129" t="str">
        <f t="shared" si="100"/>
        <v>ZK107.K128.C151</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25">
      <c r="A2130" t="s">
        <v>2665</v>
      </c>
      <c r="B2130" t="str">
        <f t="shared" si="100"/>
        <v>ZK107.K129.C151</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25">
      <c r="A2131" t="s">
        <v>2666</v>
      </c>
      <c r="B2131" t="str">
        <f t="shared" si="100"/>
        <v>ZK107.K130.C151</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25">
      <c r="A2132" t="s">
        <v>2667</v>
      </c>
      <c r="B2132" t="str">
        <f t="shared" si="100"/>
        <v>ZK107.K131.C151</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25">
      <c r="A2133" t="s">
        <v>2668</v>
      </c>
      <c r="B2133" t="str">
        <f t="shared" si="100"/>
        <v>ZK107.K132.C151</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25">
      <c r="A2134" t="s">
        <v>2669</v>
      </c>
      <c r="B2134" t="str">
        <f t="shared" si="100"/>
        <v>ZK107.K133.C151</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25">
      <c r="A2135" t="s">
        <v>2670</v>
      </c>
      <c r="B2135" t="str">
        <f t="shared" si="100"/>
        <v>ZK107.K134.C151</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25">
      <c r="A2136" t="s">
        <v>2671</v>
      </c>
      <c r="B2136" t="str">
        <f t="shared" si="100"/>
        <v>ZK107.K135.C151</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25">
      <c r="A2137" t="s">
        <v>2672</v>
      </c>
      <c r="B2137" t="str">
        <f t="shared" si="100"/>
        <v>ZK107.K136.C151</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25">
      <c r="A2138" t="s">
        <v>2673</v>
      </c>
      <c r="B2138" t="str">
        <f t="shared" si="100"/>
        <v>ZK107.K137.C151</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25">
      <c r="A2139" t="s">
        <v>2674</v>
      </c>
      <c r="B2139" t="str">
        <f t="shared" si="100"/>
        <v>ZK107.K138.C151</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25">
      <c r="A2140" t="s">
        <v>2675</v>
      </c>
      <c r="B2140" t="str">
        <f t="shared" si="100"/>
        <v>ZK107.K139.C151</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25">
      <c r="A2141" t="s">
        <v>2676</v>
      </c>
      <c r="B2141" t="str">
        <f t="shared" si="100"/>
        <v>ZK107.K140.C151</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25">
      <c r="A2142" t="s">
        <v>2677</v>
      </c>
      <c r="B2142" t="str">
        <f t="shared" si="100"/>
        <v>ZK107.K141.C151</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25">
      <c r="A2143" t="s">
        <v>2678</v>
      </c>
      <c r="B2143" t="str">
        <f t="shared" si="100"/>
        <v>ZK107.K142.C151</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25">
      <c r="A2144" t="s">
        <v>2679</v>
      </c>
      <c r="B2144" t="str">
        <f t="shared" si="100"/>
        <v>ZK107.K143.C151</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25">
      <c r="A2145" t="s">
        <v>2680</v>
      </c>
      <c r="B2145" t="str">
        <f t="shared" si="100"/>
        <v>ZK107.K144.C151</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25">
      <c r="A2146" t="s">
        <v>2681</v>
      </c>
      <c r="B2146" t="str">
        <f t="shared" si="100"/>
        <v>ZK107.K145.C151</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25">
      <c r="A2147" t="s">
        <v>2682</v>
      </c>
      <c r="B2147" t="str">
        <f t="shared" si="100"/>
        <v>ZK107.K146.C151</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25">
      <c r="A2148" t="s">
        <v>2683</v>
      </c>
      <c r="B2148" t="str">
        <f t="shared" si="100"/>
        <v>ZK107.K147.C151</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25">
      <c r="A2149" t="s">
        <v>2684</v>
      </c>
      <c r="B2149" t="str">
        <f t="shared" si="100"/>
        <v>ZK107.K148.C151</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25">
      <c r="A2150" t="s">
        <v>2685</v>
      </c>
      <c r="B2150" t="str">
        <f t="shared" si="100"/>
        <v>ZK107.K149.C151</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25">
      <c r="A2151" t="s">
        <v>2686</v>
      </c>
      <c r="B2151" t="str">
        <f t="shared" si="100"/>
        <v>ZK107.K150.C151</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25">
      <c r="A2152" t="s">
        <v>2687</v>
      </c>
      <c r="B2152" t="str">
        <f t="shared" si="100"/>
        <v>ZK107.K151.C151</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25">
      <c r="A2153" t="s">
        <v>2688</v>
      </c>
      <c r="B2153" t="str">
        <f t="shared" si="100"/>
        <v>ZK107.K152.C151</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25">
      <c r="A2154" t="s">
        <v>2689</v>
      </c>
      <c r="B2154" t="str">
        <f t="shared" si="100"/>
        <v>ZK107.K153.C151</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25">
      <c r="A2155" t="s">
        <v>2690</v>
      </c>
      <c r="B2155" t="str">
        <f t="shared" si="100"/>
        <v>ZK107.K154.C151</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25">
      <c r="A2156" t="s">
        <v>2691</v>
      </c>
      <c r="B2156" t="str">
        <f t="shared" si="100"/>
        <v>ZK107.K155.C151</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25">
      <c r="A2157" t="s">
        <v>2692</v>
      </c>
      <c r="B2157" t="str">
        <f t="shared" si="100"/>
        <v>ZK107.K156.C151</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25">
      <c r="A2158" t="s">
        <v>2693</v>
      </c>
      <c r="B2158" t="str">
        <f t="shared" si="100"/>
        <v>ZK107.K157.C151</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25">
      <c r="A2159" t="s">
        <v>2694</v>
      </c>
      <c r="B2159" t="str">
        <f t="shared" si="100"/>
        <v>ZK107.K158.C151</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25">
      <c r="A2160" t="s">
        <v>2695</v>
      </c>
      <c r="B2160" t="str">
        <f t="shared" si="100"/>
        <v>ZK107.K159.C151</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25">
      <c r="A2161" t="s">
        <v>2696</v>
      </c>
      <c r="B2161" t="str">
        <f t="shared" si="100"/>
        <v>ZK107.K160.C151</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25">
      <c r="A2162" t="s">
        <v>2697</v>
      </c>
      <c r="B2162" t="str">
        <f t="shared" si="100"/>
        <v>ZK107.K161.C151</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25">
      <c r="A2163" t="s">
        <v>2698</v>
      </c>
      <c r="B2163" t="str">
        <f t="shared" si="100"/>
        <v>ZK107.K162.C151</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25">
      <c r="A2164" t="s">
        <v>2699</v>
      </c>
      <c r="B2164" t="str">
        <f t="shared" si="100"/>
        <v>ZK107.K163.C151</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25">
      <c r="A2165" t="s">
        <v>2700</v>
      </c>
      <c r="B2165" t="str">
        <f t="shared" si="100"/>
        <v>ZK107.K164.C151</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25">
      <c r="A2166" t="s">
        <v>2701</v>
      </c>
      <c r="B2166" t="str">
        <f t="shared" si="100"/>
        <v>ZK107.K165.C151</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25">
      <c r="A2167" t="s">
        <v>2702</v>
      </c>
      <c r="B2167" t="str">
        <f t="shared" si="100"/>
        <v>ZK107.K166.C151</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25">
      <c r="A2168" t="s">
        <v>2703</v>
      </c>
      <c r="B2168" t="str">
        <f t="shared" si="100"/>
        <v>ZK107.K167.C151</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25">
      <c r="A2169" t="s">
        <v>2704</v>
      </c>
      <c r="B2169" t="str">
        <f t="shared" si="100"/>
        <v>ZK107.K168.C151</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25">
      <c r="A2170" t="s">
        <v>2705</v>
      </c>
      <c r="B2170" t="str">
        <f t="shared" si="100"/>
        <v>ZK107.K169.C151</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25">
      <c r="A2171" t="s">
        <v>2706</v>
      </c>
      <c r="B2171" t="str">
        <f t="shared" si="100"/>
        <v>ZK107.K170.C151</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25">
      <c r="A2172" t="s">
        <v>2707</v>
      </c>
      <c r="B2172" t="str">
        <f t="shared" si="100"/>
        <v>ZK107.K171.C151</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25">
      <c r="A2173" t="s">
        <v>2708</v>
      </c>
      <c r="B2173" t="str">
        <f t="shared" si="100"/>
        <v>ZK107.K172.C151</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25">
      <c r="A2174" t="s">
        <v>2709</v>
      </c>
      <c r="B2174" t="str">
        <f t="shared" si="100"/>
        <v>ZK107.K173.C151</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25">
      <c r="A2175" t="s">
        <v>2710</v>
      </c>
      <c r="B2175" t="str">
        <f t="shared" si="100"/>
        <v>ZK107.K174.C151</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25">
      <c r="A2176" t="s">
        <v>2711</v>
      </c>
      <c r="B2176" t="str">
        <f t="shared" si="100"/>
        <v>ZK107.K175.C151</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25">
      <c r="A2177" t="s">
        <v>2712</v>
      </c>
      <c r="B2177" t="str">
        <f t="shared" si="100"/>
        <v>ZK107.K176.C151</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25">
      <c r="A2178" t="s">
        <v>2713</v>
      </c>
      <c r="B2178" t="str">
        <f t="shared" si="100"/>
        <v>ZK107.K177.C151</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25">
      <c r="A2179" t="s">
        <v>2714</v>
      </c>
      <c r="B2179" t="str">
        <f t="shared" ref="B2179:B2242" si="103">+A2179&amp;"."&amp;$A$1</f>
        <v>ZK107.K178.C151</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25">
      <c r="A2180" t="s">
        <v>2715</v>
      </c>
      <c r="B2180" t="str">
        <f t="shared" si="103"/>
        <v>ZK107.K179.C151</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25">
      <c r="A2181" t="s">
        <v>2716</v>
      </c>
      <c r="B2181" t="str">
        <f t="shared" si="103"/>
        <v>ZK107.K180.C151</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25">
      <c r="A2182" t="s">
        <v>2717</v>
      </c>
      <c r="B2182" t="str">
        <f t="shared" si="103"/>
        <v>ZK107.K181.C151</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25">
      <c r="A2183" t="s">
        <v>2718</v>
      </c>
      <c r="B2183" t="str">
        <f t="shared" si="103"/>
        <v>ZK107.K182.C151</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25">
      <c r="A2184" t="s">
        <v>2719</v>
      </c>
      <c r="B2184" t="str">
        <f t="shared" si="103"/>
        <v>ZK107.K183.C151</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25">
      <c r="A2185" t="s">
        <v>2720</v>
      </c>
      <c r="B2185" t="str">
        <f t="shared" si="103"/>
        <v>ZK107.K184.C151</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25">
      <c r="A2186" t="s">
        <v>2721</v>
      </c>
      <c r="B2186" t="str">
        <f t="shared" si="103"/>
        <v>ZK107.K185.C151</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25">
      <c r="A2187" t="s">
        <v>2722</v>
      </c>
      <c r="B2187" t="str">
        <f t="shared" si="103"/>
        <v>ZK107.K186.C151</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25">
      <c r="A2188" t="s">
        <v>2723</v>
      </c>
      <c r="B2188" t="str">
        <f t="shared" si="103"/>
        <v>ZK107.K187.C151</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25">
      <c r="A2189" t="s">
        <v>2724</v>
      </c>
      <c r="B2189" t="str">
        <f t="shared" si="103"/>
        <v>ZK107.K188.C151</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25">
      <c r="A2190" t="s">
        <v>2725</v>
      </c>
      <c r="B2190" t="str">
        <f t="shared" si="103"/>
        <v>ZK107.K189.C151</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25">
      <c r="A2191" t="s">
        <v>2726</v>
      </c>
      <c r="B2191" t="str">
        <f t="shared" si="103"/>
        <v>ZK107.K190.C151</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25">
      <c r="A2192" t="s">
        <v>2727</v>
      </c>
      <c r="B2192" t="str">
        <f t="shared" si="103"/>
        <v>ZK107.K191.C151</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25">
      <c r="A2193" t="s">
        <v>2728</v>
      </c>
      <c r="B2193" t="str">
        <f t="shared" si="103"/>
        <v>ZK107.K192.C151</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25">
      <c r="A2194" t="s">
        <v>2729</v>
      </c>
      <c r="B2194" t="str">
        <f t="shared" si="103"/>
        <v>ZK107.K193.C151</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25">
      <c r="A2195" t="s">
        <v>2730</v>
      </c>
      <c r="B2195" t="str">
        <f t="shared" si="103"/>
        <v>ZK107.K194.C151</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25">
      <c r="A2196" t="s">
        <v>2731</v>
      </c>
      <c r="B2196" t="str">
        <f t="shared" si="103"/>
        <v>ZK107.K195.C151</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25">
      <c r="A2197" t="s">
        <v>2732</v>
      </c>
      <c r="B2197" t="str">
        <f t="shared" si="103"/>
        <v>ZK107.K196.C151</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25">
      <c r="A2198" t="s">
        <v>2733</v>
      </c>
      <c r="B2198" t="str">
        <f t="shared" si="103"/>
        <v>ZK107.K197.C151</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25">
      <c r="A2199" t="s">
        <v>2734</v>
      </c>
      <c r="B2199" t="str">
        <f t="shared" si="103"/>
        <v>ZK107.K198.C151</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25">
      <c r="A2200" t="s">
        <v>2735</v>
      </c>
      <c r="B2200" t="str">
        <f t="shared" si="103"/>
        <v>ZK107.K199.C151</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25">
      <c r="A2201" t="s">
        <v>2736</v>
      </c>
      <c r="B2201" t="str">
        <f t="shared" si="103"/>
        <v>ZK107.K200.C151</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5.75" thickBot="1" x14ac:dyDescent="0.3">
      <c r="A2202" t="s">
        <v>2737</v>
      </c>
      <c r="B2202" t="str">
        <f t="shared" si="103"/>
        <v>ZK107.K201.C151</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25">
      <c r="A2203" t="s">
        <v>2738</v>
      </c>
      <c r="B2203" t="str">
        <f t="shared" si="103"/>
        <v>ZK107.K202.C151</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25">
      <c r="A2204" t="s">
        <v>2739</v>
      </c>
      <c r="B2204" t="str">
        <f t="shared" si="103"/>
        <v>ZK107.K203.C151</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25">
      <c r="A2205" t="s">
        <v>2740</v>
      </c>
      <c r="B2205" t="str">
        <f t="shared" si="103"/>
        <v>ZK107.K204.C151</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25">
      <c r="A2206" t="s">
        <v>2741</v>
      </c>
      <c r="B2206" t="str">
        <f t="shared" si="103"/>
        <v>ZK107.K205.C151</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25">
      <c r="A2207" t="s">
        <v>2742</v>
      </c>
      <c r="B2207" t="str">
        <f t="shared" si="103"/>
        <v>ZK107.K206.C151</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25">
      <c r="A2208" t="s">
        <v>2743</v>
      </c>
      <c r="B2208" t="str">
        <f t="shared" si="103"/>
        <v>ZK107.K207.C151</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25">
      <c r="A2209" t="s">
        <v>2744</v>
      </c>
      <c r="B2209" t="str">
        <f t="shared" si="103"/>
        <v>ZK107.K208.C151</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25">
      <c r="A2210" t="s">
        <v>2745</v>
      </c>
      <c r="B2210" t="str">
        <f t="shared" si="103"/>
        <v>ZK107.K209.C151</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25">
      <c r="A2211" t="s">
        <v>2746</v>
      </c>
      <c r="B2211" t="str">
        <f t="shared" si="103"/>
        <v>ZK107.K210.C151</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25">
      <c r="A2212" t="s">
        <v>2747</v>
      </c>
      <c r="B2212" t="str">
        <f t="shared" si="103"/>
        <v>ZK107.K211.C151</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25">
      <c r="A2213" t="s">
        <v>2748</v>
      </c>
      <c r="B2213" t="str">
        <f t="shared" si="103"/>
        <v>ZK107.K212.C151</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25">
      <c r="A2214" t="s">
        <v>2749</v>
      </c>
      <c r="B2214" t="str">
        <f t="shared" si="103"/>
        <v>ZK107.K213.C151</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25">
      <c r="A2215" t="s">
        <v>2750</v>
      </c>
      <c r="B2215" t="str">
        <f t="shared" si="103"/>
        <v>ZK107.K214.C151</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25">
      <c r="A2216" t="s">
        <v>2751</v>
      </c>
      <c r="B2216" t="str">
        <f t="shared" si="103"/>
        <v>ZK107.K215.C151</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25">
      <c r="A2217" t="s">
        <v>2752</v>
      </c>
      <c r="B2217" t="str">
        <f t="shared" si="103"/>
        <v>ZK107.K216.C151</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25">
      <c r="A2218" t="s">
        <v>2753</v>
      </c>
      <c r="B2218" t="str">
        <f t="shared" si="103"/>
        <v>ZK107.K217.C151</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25">
      <c r="A2219" t="s">
        <v>2754</v>
      </c>
      <c r="B2219" t="str">
        <f t="shared" si="103"/>
        <v>ZK107.K218.C151</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25">
      <c r="A2220" t="s">
        <v>2755</v>
      </c>
      <c r="B2220" t="str">
        <f t="shared" si="103"/>
        <v>ZK107.K219.C151</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25">
      <c r="A2221" t="s">
        <v>2756</v>
      </c>
      <c r="B2221" t="str">
        <f t="shared" si="103"/>
        <v>ZK107.K220.C151</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25">
      <c r="A2222" t="s">
        <v>2757</v>
      </c>
      <c r="B2222" t="str">
        <f t="shared" si="103"/>
        <v>ZK107.K221.C151</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25">
      <c r="A2223" t="s">
        <v>2758</v>
      </c>
      <c r="B2223" t="str">
        <f t="shared" si="103"/>
        <v>ZK107.K222.C151</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25">
      <c r="A2224" t="s">
        <v>2759</v>
      </c>
      <c r="B2224" t="str">
        <f t="shared" si="103"/>
        <v>ZK107.K223.C151</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25">
      <c r="A2225" t="s">
        <v>2760</v>
      </c>
      <c r="B2225" t="str">
        <f t="shared" si="103"/>
        <v>ZK107.K224.C151</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25">
      <c r="A2226" t="s">
        <v>2761</v>
      </c>
      <c r="B2226" t="str">
        <f t="shared" si="103"/>
        <v>ZK107.K225.C151</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25">
      <c r="A2227" t="s">
        <v>2762</v>
      </c>
      <c r="B2227" t="str">
        <f t="shared" si="103"/>
        <v>ZK107.K226.C151</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25">
      <c r="A2228" t="s">
        <v>2763</v>
      </c>
      <c r="B2228" t="str">
        <f t="shared" si="103"/>
        <v>ZK107.K227.C151</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25">
      <c r="A2229" t="s">
        <v>2764</v>
      </c>
      <c r="B2229" t="str">
        <f t="shared" si="103"/>
        <v>ZK107.K228.C151</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25">
      <c r="A2230" t="s">
        <v>2765</v>
      </c>
      <c r="B2230" t="str">
        <f t="shared" si="103"/>
        <v>ZK107.K229.C151</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25">
      <c r="A2231" t="s">
        <v>2766</v>
      </c>
      <c r="B2231" t="str">
        <f t="shared" si="103"/>
        <v>ZK107.K230.C151</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25">
      <c r="A2232" t="s">
        <v>2767</v>
      </c>
      <c r="B2232" t="str">
        <f t="shared" si="103"/>
        <v>ZK107.K231.C151</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25">
      <c r="A2233" t="s">
        <v>2768</v>
      </c>
      <c r="B2233" t="str">
        <f t="shared" si="103"/>
        <v>ZK107.K232.C151</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25">
      <c r="A2234" t="s">
        <v>2769</v>
      </c>
      <c r="B2234" t="str">
        <f t="shared" si="103"/>
        <v>ZK107.K233.C151</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25">
      <c r="A2235" t="s">
        <v>2770</v>
      </c>
      <c r="B2235" t="str">
        <f t="shared" si="103"/>
        <v>ZK107.K234.C151</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25">
      <c r="A2236" t="s">
        <v>2771</v>
      </c>
      <c r="B2236" t="str">
        <f t="shared" si="103"/>
        <v>ZK107.K235.C151</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25">
      <c r="A2237" t="s">
        <v>2772</v>
      </c>
      <c r="B2237" t="str">
        <f t="shared" si="103"/>
        <v>ZK107.K236.C151</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25">
      <c r="A2238" t="s">
        <v>2773</v>
      </c>
      <c r="B2238" t="str">
        <f t="shared" si="103"/>
        <v>ZK107.K237.C151</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25">
      <c r="A2239" t="s">
        <v>2774</v>
      </c>
      <c r="B2239" t="str">
        <f t="shared" si="103"/>
        <v>ZK107.K238.C151</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25">
      <c r="A2240" t="s">
        <v>2775</v>
      </c>
      <c r="B2240" t="str">
        <f t="shared" si="103"/>
        <v>ZK107.K239.C151</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25">
      <c r="A2241" t="s">
        <v>2776</v>
      </c>
      <c r="B2241" t="str">
        <f t="shared" si="103"/>
        <v>ZK107.K240.C151</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25">
      <c r="A2242" t="s">
        <v>2777</v>
      </c>
      <c r="B2242" t="str">
        <f t="shared" si="103"/>
        <v>ZK107.K241.C151</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25">
      <c r="A2243" t="s">
        <v>2778</v>
      </c>
      <c r="B2243" t="str">
        <f t="shared" ref="B2243:B2306" si="106">+A2243&amp;"."&amp;$A$1</f>
        <v>ZK107.K242.C151</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25">
      <c r="A2244" t="s">
        <v>2779</v>
      </c>
      <c r="B2244" t="str">
        <f t="shared" si="106"/>
        <v>ZK107.K243.C151</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25">
      <c r="A2245" t="s">
        <v>2780</v>
      </c>
      <c r="B2245" t="str">
        <f t="shared" si="106"/>
        <v>ZK107.K244.C151</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25">
      <c r="A2246" t="s">
        <v>2781</v>
      </c>
      <c r="B2246" t="str">
        <f t="shared" si="106"/>
        <v>ZK107.K245.C151</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25">
      <c r="A2247" t="s">
        <v>2782</v>
      </c>
      <c r="B2247" t="str">
        <f t="shared" si="106"/>
        <v>ZK107.K246.C151</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25">
      <c r="A2248" t="s">
        <v>2783</v>
      </c>
      <c r="B2248" t="str">
        <f t="shared" si="106"/>
        <v>ZK107.K247.C151</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25">
      <c r="A2249" t="s">
        <v>2784</v>
      </c>
      <c r="B2249" t="str">
        <f t="shared" si="106"/>
        <v>ZK107.K248.C151</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25">
      <c r="A2250" t="s">
        <v>2785</v>
      </c>
      <c r="B2250" t="str">
        <f t="shared" si="106"/>
        <v>ZK107.K249.C151</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25">
      <c r="A2251" t="s">
        <v>2786</v>
      </c>
      <c r="B2251" t="str">
        <f t="shared" si="106"/>
        <v>ZK107.K250.C151</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25">
      <c r="A2252" t="s">
        <v>2787</v>
      </c>
      <c r="B2252" t="str">
        <f t="shared" si="106"/>
        <v>ZK107.K251.C151</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25">
      <c r="A2253" t="s">
        <v>2788</v>
      </c>
      <c r="B2253" t="str">
        <f t="shared" si="106"/>
        <v>ZK107.K252.C151</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25">
      <c r="A2254" t="s">
        <v>2789</v>
      </c>
      <c r="B2254" t="str">
        <f t="shared" si="106"/>
        <v>ZK107.K253.C151</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25">
      <c r="A2255" t="s">
        <v>2790</v>
      </c>
      <c r="B2255" t="str">
        <f t="shared" si="106"/>
        <v>ZK107.K254.C151</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25">
      <c r="A2256" t="s">
        <v>2791</v>
      </c>
      <c r="B2256" t="str">
        <f t="shared" si="106"/>
        <v>ZK107.K255.C151</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25">
      <c r="A2257" t="s">
        <v>2792</v>
      </c>
      <c r="B2257" t="str">
        <f t="shared" si="106"/>
        <v>ZK107.K256.C151</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25">
      <c r="A2258" t="s">
        <v>2793</v>
      </c>
      <c r="B2258" t="str">
        <f t="shared" si="106"/>
        <v>ZK107.K257.C151</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25">
      <c r="A2259" t="s">
        <v>2794</v>
      </c>
      <c r="B2259" t="str">
        <f t="shared" si="106"/>
        <v>ZK107.K258.C151</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25">
      <c r="A2260" t="s">
        <v>2795</v>
      </c>
      <c r="B2260" t="str">
        <f t="shared" si="106"/>
        <v>ZK107.K259.C151</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25">
      <c r="A2261" t="s">
        <v>2796</v>
      </c>
      <c r="B2261" t="str">
        <f t="shared" si="106"/>
        <v>ZK107.K260.C151</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25">
      <c r="A2262" t="s">
        <v>2797</v>
      </c>
      <c r="B2262" t="str">
        <f t="shared" si="106"/>
        <v>ZK107.K261.C151</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25">
      <c r="A2263" t="s">
        <v>2798</v>
      </c>
      <c r="B2263" t="str">
        <f t="shared" si="106"/>
        <v>ZK107.K262.C151</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25">
      <c r="A2264" t="s">
        <v>2799</v>
      </c>
      <c r="B2264" t="str">
        <f t="shared" si="106"/>
        <v>ZK107.K263.C151</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25">
      <c r="A2265" t="s">
        <v>2800</v>
      </c>
      <c r="B2265" t="str">
        <f t="shared" si="106"/>
        <v>ZK107.K264.C151</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25">
      <c r="A2266" t="s">
        <v>2801</v>
      </c>
      <c r="B2266" t="str">
        <f t="shared" si="106"/>
        <v>ZK107.K265.C151</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25">
      <c r="A2267" t="s">
        <v>2802</v>
      </c>
      <c r="B2267" t="str">
        <f t="shared" si="106"/>
        <v>ZK107.K266.C151</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25">
      <c r="A2268" t="s">
        <v>2803</v>
      </c>
      <c r="B2268" t="str">
        <f t="shared" si="106"/>
        <v>ZK107.K267.C151</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25">
      <c r="A2269" t="s">
        <v>2804</v>
      </c>
      <c r="B2269" t="str">
        <f t="shared" si="106"/>
        <v>ZK107.K268.C151</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25">
      <c r="A2270" t="s">
        <v>2805</v>
      </c>
      <c r="B2270" t="str">
        <f t="shared" si="106"/>
        <v>ZK107.K269.C151</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25">
      <c r="A2271" t="s">
        <v>2806</v>
      </c>
      <c r="B2271" t="str">
        <f t="shared" si="106"/>
        <v>ZK107.K270.C151</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25">
      <c r="A2272" t="s">
        <v>2807</v>
      </c>
      <c r="B2272" t="str">
        <f t="shared" si="106"/>
        <v>ZK107.K271.C151</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25">
      <c r="A2273" t="s">
        <v>2808</v>
      </c>
      <c r="B2273" t="str">
        <f t="shared" si="106"/>
        <v>ZK107.K272.C151</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25">
      <c r="A2274" t="s">
        <v>2809</v>
      </c>
      <c r="B2274" t="str">
        <f t="shared" si="106"/>
        <v>ZK107.K273.C151</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25">
      <c r="A2275" t="s">
        <v>2810</v>
      </c>
      <c r="B2275" t="str">
        <f t="shared" si="106"/>
        <v>ZK107.K274.C151</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25">
      <c r="A2276" t="s">
        <v>2811</v>
      </c>
      <c r="B2276" t="str">
        <f t="shared" si="106"/>
        <v>ZK107.K275.C151</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25">
      <c r="A2277" t="s">
        <v>2812</v>
      </c>
      <c r="B2277" t="str">
        <f t="shared" si="106"/>
        <v>ZK107.K276.C151</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25">
      <c r="A2278" t="s">
        <v>2813</v>
      </c>
      <c r="B2278" t="str">
        <f t="shared" si="106"/>
        <v>ZK107.K277.C151</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25">
      <c r="A2279" t="s">
        <v>2814</v>
      </c>
      <c r="B2279" t="str">
        <f t="shared" si="106"/>
        <v>ZK107.K278.C151</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25">
      <c r="A2280" t="s">
        <v>2815</v>
      </c>
      <c r="B2280" t="str">
        <f t="shared" si="106"/>
        <v>ZK107.K279.C151</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25">
      <c r="A2281" t="s">
        <v>2816</v>
      </c>
      <c r="B2281" t="str">
        <f t="shared" si="106"/>
        <v>ZK107.K280.C151</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25">
      <c r="A2282" t="s">
        <v>2817</v>
      </c>
      <c r="B2282" t="str">
        <f t="shared" si="106"/>
        <v>ZK107.K281.C151</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25">
      <c r="A2283" t="s">
        <v>2818</v>
      </c>
      <c r="B2283" t="str">
        <f t="shared" si="106"/>
        <v>ZK107.K282.C151</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25">
      <c r="A2284" t="s">
        <v>2819</v>
      </c>
      <c r="B2284" t="str">
        <f t="shared" si="106"/>
        <v>ZK107.K283.C151</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25">
      <c r="A2285" t="s">
        <v>2820</v>
      </c>
      <c r="B2285" t="str">
        <f t="shared" si="106"/>
        <v>ZK107.K284.C151</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25">
      <c r="A2286" t="s">
        <v>2821</v>
      </c>
      <c r="B2286" t="str">
        <f t="shared" si="106"/>
        <v>ZK107.K285.C151</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25">
      <c r="A2287" t="s">
        <v>2822</v>
      </c>
      <c r="B2287" t="str">
        <f t="shared" si="106"/>
        <v>ZK107.K286.C151</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25">
      <c r="A2288" t="s">
        <v>2823</v>
      </c>
      <c r="B2288" t="str">
        <f t="shared" si="106"/>
        <v>ZK107.K287.C151</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25">
      <c r="A2289" t="s">
        <v>2824</v>
      </c>
      <c r="B2289" t="str">
        <f t="shared" si="106"/>
        <v>ZK107.K288.C151</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25">
      <c r="A2290" t="s">
        <v>2825</v>
      </c>
      <c r="B2290" t="str">
        <f t="shared" si="106"/>
        <v>ZK107.K289.C151</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25">
      <c r="A2291" t="s">
        <v>2826</v>
      </c>
      <c r="B2291" t="str">
        <f t="shared" si="106"/>
        <v>ZK107.K290.C151</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25">
      <c r="A2292" t="s">
        <v>2827</v>
      </c>
      <c r="B2292" t="str">
        <f t="shared" si="106"/>
        <v>ZK107.K291.C151</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25">
      <c r="A2293" t="s">
        <v>2828</v>
      </c>
      <c r="B2293" t="str">
        <f t="shared" si="106"/>
        <v>ZK107.K292.C151</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25">
      <c r="A2294" t="s">
        <v>2829</v>
      </c>
      <c r="B2294" t="str">
        <f t="shared" si="106"/>
        <v>ZK107.K293.C151</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25">
      <c r="A2295" t="s">
        <v>2830</v>
      </c>
      <c r="B2295" t="str">
        <f t="shared" si="106"/>
        <v>ZK107.K294.C151</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25">
      <c r="A2296" t="s">
        <v>2831</v>
      </c>
      <c r="B2296" t="str">
        <f t="shared" si="106"/>
        <v>ZK107.K295.C151</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25">
      <c r="A2297" t="s">
        <v>2832</v>
      </c>
      <c r="B2297" t="str">
        <f t="shared" si="106"/>
        <v>ZK107.K296.C151</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25">
      <c r="A2298" t="s">
        <v>2833</v>
      </c>
      <c r="B2298" t="str">
        <f t="shared" si="106"/>
        <v>ZK107.K297.C151</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25">
      <c r="A2299" t="s">
        <v>2834</v>
      </c>
      <c r="B2299" t="str">
        <f t="shared" si="106"/>
        <v>ZK107.K298.C151</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25">
      <c r="A2300" t="s">
        <v>2835</v>
      </c>
      <c r="B2300" t="str">
        <f t="shared" si="106"/>
        <v>ZK107.K299.C151</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25">
      <c r="A2301" t="s">
        <v>2836</v>
      </c>
      <c r="B2301" t="str">
        <f t="shared" si="106"/>
        <v>ZK107.K300.C151</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5.75" thickBot="1" x14ac:dyDescent="0.3">
      <c r="A2302" t="s">
        <v>2837</v>
      </c>
      <c r="B2302" t="str">
        <f t="shared" si="106"/>
        <v>ZK107.K301.C151</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25">
      <c r="A2303" t="s">
        <v>2838</v>
      </c>
      <c r="B2303" t="str">
        <f t="shared" si="106"/>
        <v>ZK107.K302.C151</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25">
      <c r="A2304" t="s">
        <v>2839</v>
      </c>
      <c r="B2304" t="str">
        <f t="shared" si="106"/>
        <v>ZK107.K303.C151</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25">
      <c r="A2305" t="s">
        <v>2840</v>
      </c>
      <c r="B2305" t="str">
        <f t="shared" si="106"/>
        <v>ZK107.K304.C151</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25">
      <c r="A2306" t="s">
        <v>2841</v>
      </c>
      <c r="B2306" t="str">
        <f t="shared" si="106"/>
        <v>ZK107.K305.C151</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25">
      <c r="A2307" t="s">
        <v>2842</v>
      </c>
      <c r="B2307" t="str">
        <f t="shared" ref="B2307:B2370" si="109">+A2307&amp;"."&amp;$A$1</f>
        <v>ZK107.K306.C151</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25">
      <c r="A2308" t="s">
        <v>2843</v>
      </c>
      <c r="B2308" t="str">
        <f t="shared" si="109"/>
        <v>ZK107.K307.C151</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25">
      <c r="A2309" t="s">
        <v>2844</v>
      </c>
      <c r="B2309" t="str">
        <f t="shared" si="109"/>
        <v>ZK107.K308.C151</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25">
      <c r="A2310" t="s">
        <v>2845</v>
      </c>
      <c r="B2310" t="str">
        <f t="shared" si="109"/>
        <v>ZK107.K309.C151</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25">
      <c r="A2311" t="s">
        <v>2846</v>
      </c>
      <c r="B2311" t="str">
        <f t="shared" si="109"/>
        <v>ZK107.K310.C151</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25">
      <c r="A2312" t="s">
        <v>2847</v>
      </c>
      <c r="B2312" t="str">
        <f t="shared" si="109"/>
        <v>ZK107.K311.C151</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25">
      <c r="A2313" t="s">
        <v>2848</v>
      </c>
      <c r="B2313" t="str">
        <f t="shared" si="109"/>
        <v>ZK107.K312.C151</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25">
      <c r="A2314" t="s">
        <v>2849</v>
      </c>
      <c r="B2314" t="str">
        <f t="shared" si="109"/>
        <v>ZK107.K313.C151</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25">
      <c r="A2315" t="s">
        <v>2850</v>
      </c>
      <c r="B2315" t="str">
        <f t="shared" si="109"/>
        <v>ZK107.K314.C151</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25">
      <c r="A2316" t="s">
        <v>2851</v>
      </c>
      <c r="B2316" t="str">
        <f t="shared" si="109"/>
        <v>ZK107.K315.C151</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25">
      <c r="A2317" t="s">
        <v>2852</v>
      </c>
      <c r="B2317" t="str">
        <f t="shared" si="109"/>
        <v>ZK107.K316.C151</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25">
      <c r="A2318" t="s">
        <v>2853</v>
      </c>
      <c r="B2318" t="str">
        <f t="shared" si="109"/>
        <v>ZK107.K317.C151</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25">
      <c r="A2319" t="s">
        <v>2854</v>
      </c>
      <c r="B2319" t="str">
        <f t="shared" si="109"/>
        <v>ZK107.K318.C151</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25">
      <c r="A2320" t="s">
        <v>2855</v>
      </c>
      <c r="B2320" t="str">
        <f t="shared" si="109"/>
        <v>ZK107.K319.C151</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25">
      <c r="A2321" t="s">
        <v>2856</v>
      </c>
      <c r="B2321" t="str">
        <f t="shared" si="109"/>
        <v>ZK107.K320.C151</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25">
      <c r="A2322" t="s">
        <v>2857</v>
      </c>
      <c r="B2322" t="str">
        <f t="shared" si="109"/>
        <v>ZK107.K321.C151</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25">
      <c r="A2323" t="s">
        <v>2858</v>
      </c>
      <c r="B2323" t="str">
        <f t="shared" si="109"/>
        <v>ZK107.K322.C151</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25">
      <c r="A2324" t="s">
        <v>2859</v>
      </c>
      <c r="B2324" t="str">
        <f t="shared" si="109"/>
        <v>ZK107.K323.C151</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25">
      <c r="A2325" t="s">
        <v>2860</v>
      </c>
      <c r="B2325" t="str">
        <f t="shared" si="109"/>
        <v>ZK107.K324.C151</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25">
      <c r="A2326" t="s">
        <v>2861</v>
      </c>
      <c r="B2326" t="str">
        <f t="shared" si="109"/>
        <v>ZK107.K325.C151</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25">
      <c r="A2327" t="s">
        <v>2862</v>
      </c>
      <c r="B2327" t="str">
        <f t="shared" si="109"/>
        <v>ZK107.K326.C151</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25">
      <c r="A2328" t="s">
        <v>2863</v>
      </c>
      <c r="B2328" t="str">
        <f t="shared" si="109"/>
        <v>ZK107.K327.C151</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25">
      <c r="A2329" t="s">
        <v>2864</v>
      </c>
      <c r="B2329" t="str">
        <f t="shared" si="109"/>
        <v>ZK107.K328.C151</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25">
      <c r="A2330" t="s">
        <v>2865</v>
      </c>
      <c r="B2330" t="str">
        <f t="shared" si="109"/>
        <v>ZK107.K329.C151</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25">
      <c r="A2331" t="s">
        <v>2866</v>
      </c>
      <c r="B2331" t="str">
        <f t="shared" si="109"/>
        <v>ZK107.K330.C151</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25">
      <c r="A2332" t="s">
        <v>2867</v>
      </c>
      <c r="B2332" t="str">
        <f t="shared" si="109"/>
        <v>ZK107.K331.C151</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25">
      <c r="A2333" t="s">
        <v>2868</v>
      </c>
      <c r="B2333" t="str">
        <f t="shared" si="109"/>
        <v>ZK107.K332.C151</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25">
      <c r="A2334" t="s">
        <v>2869</v>
      </c>
      <c r="B2334" t="str">
        <f t="shared" si="109"/>
        <v>ZK107.K333.C151</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25">
      <c r="A2335" t="s">
        <v>2870</v>
      </c>
      <c r="B2335" t="str">
        <f t="shared" si="109"/>
        <v>ZK107.K334.C151</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25">
      <c r="A2336" t="s">
        <v>2871</v>
      </c>
      <c r="B2336" t="str">
        <f t="shared" si="109"/>
        <v>ZK107.K335.C151</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25">
      <c r="A2337" t="s">
        <v>2872</v>
      </c>
      <c r="B2337" t="str">
        <f t="shared" si="109"/>
        <v>ZK107.K336.C151</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25">
      <c r="A2338" t="s">
        <v>2873</v>
      </c>
      <c r="B2338" t="str">
        <f t="shared" si="109"/>
        <v>ZK107.K337.C151</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25">
      <c r="A2339" t="s">
        <v>2874</v>
      </c>
      <c r="B2339" t="str">
        <f t="shared" si="109"/>
        <v>ZK107.K338.C151</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25">
      <c r="A2340" t="s">
        <v>2875</v>
      </c>
      <c r="B2340" t="str">
        <f t="shared" si="109"/>
        <v>ZK107.K339.C151</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25">
      <c r="A2341" t="s">
        <v>2876</v>
      </c>
      <c r="B2341" t="str">
        <f t="shared" si="109"/>
        <v>ZK107.K340.C151</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25">
      <c r="A2342" t="s">
        <v>2877</v>
      </c>
      <c r="B2342" t="str">
        <f t="shared" si="109"/>
        <v>ZK107.K341.C151</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25">
      <c r="A2343" t="s">
        <v>2878</v>
      </c>
      <c r="B2343" t="str">
        <f t="shared" si="109"/>
        <v>ZK107.K342.C151</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25">
      <c r="A2344" t="s">
        <v>2879</v>
      </c>
      <c r="B2344" t="str">
        <f t="shared" si="109"/>
        <v>ZK107.K343.C151</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25">
      <c r="A2345" t="s">
        <v>2880</v>
      </c>
      <c r="B2345" t="str">
        <f t="shared" si="109"/>
        <v>ZK107.K344.C151</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25">
      <c r="A2346" t="s">
        <v>2881</v>
      </c>
      <c r="B2346" t="str">
        <f t="shared" si="109"/>
        <v>ZK107.K345.C151</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25">
      <c r="A2347" t="s">
        <v>2882</v>
      </c>
      <c r="B2347" t="str">
        <f t="shared" si="109"/>
        <v>ZK107.K346.C151</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25">
      <c r="A2348" t="s">
        <v>2883</v>
      </c>
      <c r="B2348" t="str">
        <f t="shared" si="109"/>
        <v>ZK107.K347.C151</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25">
      <c r="A2349" t="s">
        <v>2884</v>
      </c>
      <c r="B2349" t="str">
        <f t="shared" si="109"/>
        <v>ZK107.K348.C151</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25">
      <c r="A2350" t="s">
        <v>2885</v>
      </c>
      <c r="B2350" t="str">
        <f t="shared" si="109"/>
        <v>ZK107.K349.C151</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25">
      <c r="A2351" t="s">
        <v>2886</v>
      </c>
      <c r="B2351" t="str">
        <f t="shared" si="109"/>
        <v>ZK107.K350.C151</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25">
      <c r="A2352" t="s">
        <v>2887</v>
      </c>
      <c r="B2352" t="str">
        <f t="shared" si="109"/>
        <v>ZK107.K351.C151</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25">
      <c r="A2353" t="s">
        <v>2888</v>
      </c>
      <c r="B2353" t="str">
        <f t="shared" si="109"/>
        <v>ZK107.K352.C151</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25">
      <c r="A2354" t="s">
        <v>2889</v>
      </c>
      <c r="B2354" t="str">
        <f t="shared" si="109"/>
        <v>ZK107.K353.C151</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25">
      <c r="A2355" t="s">
        <v>2890</v>
      </c>
      <c r="B2355" t="str">
        <f t="shared" si="109"/>
        <v>ZK107.K354.C151</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25">
      <c r="A2356" t="s">
        <v>2891</v>
      </c>
      <c r="B2356" t="str">
        <f t="shared" si="109"/>
        <v>ZK107.K355.C151</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25">
      <c r="A2357" t="s">
        <v>2892</v>
      </c>
      <c r="B2357" t="str">
        <f t="shared" si="109"/>
        <v>ZK107.K356.C151</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25">
      <c r="A2358" t="s">
        <v>2893</v>
      </c>
      <c r="B2358" t="str">
        <f t="shared" si="109"/>
        <v>ZK107.K357.C151</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25">
      <c r="A2359" t="s">
        <v>2894</v>
      </c>
      <c r="B2359" t="str">
        <f t="shared" si="109"/>
        <v>ZK107.K358.C151</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25">
      <c r="A2360" t="s">
        <v>2895</v>
      </c>
      <c r="B2360" t="str">
        <f t="shared" si="109"/>
        <v>ZK107.K359.C151</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25">
      <c r="A2361" t="s">
        <v>2896</v>
      </c>
      <c r="B2361" t="str">
        <f t="shared" si="109"/>
        <v>ZK107.K360.C151</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25">
      <c r="A2362" t="s">
        <v>2897</v>
      </c>
      <c r="B2362" t="str">
        <f t="shared" si="109"/>
        <v>ZK107.K361.C151</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25">
      <c r="A2363" t="s">
        <v>2898</v>
      </c>
      <c r="B2363" t="str">
        <f t="shared" si="109"/>
        <v>ZK107.K362.C151</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25">
      <c r="A2364" t="s">
        <v>2899</v>
      </c>
      <c r="B2364" t="str">
        <f t="shared" si="109"/>
        <v>ZK107.K363.C151</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25">
      <c r="A2365" t="s">
        <v>2900</v>
      </c>
      <c r="B2365" t="str">
        <f t="shared" si="109"/>
        <v>ZK107.K364.C151</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25">
      <c r="A2366" t="s">
        <v>2901</v>
      </c>
      <c r="B2366" t="str">
        <f t="shared" si="109"/>
        <v>ZK107.K365.C151</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25">
      <c r="A2367" t="s">
        <v>2902</v>
      </c>
      <c r="B2367" t="str">
        <f t="shared" si="109"/>
        <v>ZK107.K366.C151</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25">
      <c r="A2368" t="s">
        <v>2903</v>
      </c>
      <c r="B2368" t="str">
        <f t="shared" si="109"/>
        <v>ZK107.K367.C151</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25">
      <c r="A2369" t="s">
        <v>2904</v>
      </c>
      <c r="B2369" t="str">
        <f t="shared" si="109"/>
        <v>ZK107.K368.C151</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25">
      <c r="A2370" t="s">
        <v>2905</v>
      </c>
      <c r="B2370" t="str">
        <f t="shared" si="109"/>
        <v>ZK107.K369.C151</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25">
      <c r="A2371" t="s">
        <v>2906</v>
      </c>
      <c r="B2371" t="str">
        <f t="shared" ref="B2371:B2434" si="112">+A2371&amp;"."&amp;$A$1</f>
        <v>ZK107.K370.C151</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25">
      <c r="A2372" t="s">
        <v>2907</v>
      </c>
      <c r="B2372" t="str">
        <f t="shared" si="112"/>
        <v>ZK107.K371.C151</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25">
      <c r="A2373" t="s">
        <v>2908</v>
      </c>
      <c r="B2373" t="str">
        <f t="shared" si="112"/>
        <v>ZK107.K372.C151</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25">
      <c r="A2374" t="s">
        <v>2909</v>
      </c>
      <c r="B2374" t="str">
        <f t="shared" si="112"/>
        <v>ZK107.K373.C151</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25">
      <c r="A2375" t="s">
        <v>2910</v>
      </c>
      <c r="B2375" t="str">
        <f t="shared" si="112"/>
        <v>ZK107.K374.C151</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25">
      <c r="A2376" t="s">
        <v>2911</v>
      </c>
      <c r="B2376" t="str">
        <f t="shared" si="112"/>
        <v>ZK107.K375.C151</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25">
      <c r="A2377" t="s">
        <v>2912</v>
      </c>
      <c r="B2377" t="str">
        <f t="shared" si="112"/>
        <v>ZK107.K376.C151</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25">
      <c r="A2378" t="s">
        <v>2913</v>
      </c>
      <c r="B2378" t="str">
        <f t="shared" si="112"/>
        <v>ZK107.K377.C151</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25">
      <c r="A2379" t="s">
        <v>2914</v>
      </c>
      <c r="B2379" t="str">
        <f t="shared" si="112"/>
        <v>ZK107.K378.C151</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25">
      <c r="A2380" t="s">
        <v>2915</v>
      </c>
      <c r="B2380" t="str">
        <f t="shared" si="112"/>
        <v>ZK107.K379.C151</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25">
      <c r="A2381" t="s">
        <v>2916</v>
      </c>
      <c r="B2381" t="str">
        <f t="shared" si="112"/>
        <v>ZK107.K380.C151</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25">
      <c r="A2382" t="s">
        <v>2917</v>
      </c>
      <c r="B2382" t="str">
        <f t="shared" si="112"/>
        <v>ZK107.K381.C151</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25">
      <c r="A2383" t="s">
        <v>2918</v>
      </c>
      <c r="B2383" t="str">
        <f t="shared" si="112"/>
        <v>ZK107.K382.C151</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25">
      <c r="A2384" t="s">
        <v>2919</v>
      </c>
      <c r="B2384" t="str">
        <f t="shared" si="112"/>
        <v>ZK107.K383.C151</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25">
      <c r="A2385" t="s">
        <v>2920</v>
      </c>
      <c r="B2385" t="str">
        <f t="shared" si="112"/>
        <v>ZK107.K384.C151</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25">
      <c r="A2386" t="s">
        <v>2921</v>
      </c>
      <c r="B2386" t="str">
        <f t="shared" si="112"/>
        <v>ZK107.K385.C151</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25">
      <c r="A2387" t="s">
        <v>2922</v>
      </c>
      <c r="B2387" t="str">
        <f t="shared" si="112"/>
        <v>ZK107.K386.C151</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25">
      <c r="A2388" t="s">
        <v>2923</v>
      </c>
      <c r="B2388" t="str">
        <f t="shared" si="112"/>
        <v>ZK107.K387.C151</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25">
      <c r="A2389" t="s">
        <v>2924</v>
      </c>
      <c r="B2389" t="str">
        <f t="shared" si="112"/>
        <v>ZK107.K388.C151</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25">
      <c r="A2390" t="s">
        <v>2925</v>
      </c>
      <c r="B2390" t="str">
        <f t="shared" si="112"/>
        <v>ZK107.K389.C151</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25">
      <c r="A2391" t="s">
        <v>2926</v>
      </c>
      <c r="B2391" t="str">
        <f t="shared" si="112"/>
        <v>ZK107.K390.C151</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25">
      <c r="A2392" t="s">
        <v>2927</v>
      </c>
      <c r="B2392" t="str">
        <f t="shared" si="112"/>
        <v>ZK107.K391.C151</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25">
      <c r="A2393" t="s">
        <v>2928</v>
      </c>
      <c r="B2393" t="str">
        <f t="shared" si="112"/>
        <v>ZK107.K392.C151</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25">
      <c r="A2394" t="s">
        <v>2929</v>
      </c>
      <c r="B2394" t="str">
        <f t="shared" si="112"/>
        <v>ZK107.K393.C151</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25">
      <c r="A2395" t="s">
        <v>2930</v>
      </c>
      <c r="B2395" t="str">
        <f t="shared" si="112"/>
        <v>ZK107.K394.C151</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25">
      <c r="A2396" t="s">
        <v>2931</v>
      </c>
      <c r="B2396" t="str">
        <f t="shared" si="112"/>
        <v>ZK107.K395.C151</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25">
      <c r="A2397" t="s">
        <v>2932</v>
      </c>
      <c r="B2397" t="str">
        <f t="shared" si="112"/>
        <v>ZK107.K396.C151</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25">
      <c r="A2398" t="s">
        <v>2933</v>
      </c>
      <c r="B2398" t="str">
        <f t="shared" si="112"/>
        <v>ZK107.K397.C151</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25">
      <c r="A2399" t="s">
        <v>2934</v>
      </c>
      <c r="B2399" t="str">
        <f t="shared" si="112"/>
        <v>ZK107.K398.C151</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25">
      <c r="A2400" t="s">
        <v>2935</v>
      </c>
      <c r="B2400" t="str">
        <f t="shared" si="112"/>
        <v>ZK107.K399.C151</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25">
      <c r="A2401" t="s">
        <v>2936</v>
      </c>
      <c r="B2401" t="str">
        <f t="shared" si="112"/>
        <v>ZK108.K100.C151</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5.75" thickBot="1" x14ac:dyDescent="0.3">
      <c r="A2402" t="s">
        <v>2937</v>
      </c>
      <c r="B2402" t="str">
        <f t="shared" si="112"/>
        <v>ZK108.K101.C151</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25">
      <c r="A2403" t="s">
        <v>2938</v>
      </c>
      <c r="B2403" t="str">
        <f t="shared" si="112"/>
        <v>ZK108.K102.C151</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25">
      <c r="A2404" t="s">
        <v>2939</v>
      </c>
      <c r="B2404" t="str">
        <f t="shared" si="112"/>
        <v>ZK108.K103.C151</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25">
      <c r="A2405" t="s">
        <v>2940</v>
      </c>
      <c r="B2405" t="str">
        <f t="shared" si="112"/>
        <v>ZK108.K104.C151</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25">
      <c r="A2406" t="s">
        <v>2941</v>
      </c>
      <c r="B2406" t="str">
        <f t="shared" si="112"/>
        <v>ZK108.K105.C151</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25">
      <c r="A2407" t="s">
        <v>2942</v>
      </c>
      <c r="B2407" t="str">
        <f t="shared" si="112"/>
        <v>ZK108.K106.C151</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25">
      <c r="A2408" t="s">
        <v>2943</v>
      </c>
      <c r="B2408" t="str">
        <f t="shared" si="112"/>
        <v>ZK108.K107.C151</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25">
      <c r="A2409" t="s">
        <v>2944</v>
      </c>
      <c r="B2409" t="str">
        <f t="shared" si="112"/>
        <v>ZK108.K108.C151</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25">
      <c r="A2410" t="s">
        <v>2945</v>
      </c>
      <c r="B2410" t="str">
        <f t="shared" si="112"/>
        <v>ZK108.K109.C151</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25">
      <c r="A2411" t="s">
        <v>2946</v>
      </c>
      <c r="B2411" t="str">
        <f t="shared" si="112"/>
        <v>ZK108.K110.C151</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25">
      <c r="A2412" t="s">
        <v>2947</v>
      </c>
      <c r="B2412" t="str">
        <f t="shared" si="112"/>
        <v>ZK108.K111.C151</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25">
      <c r="A2413" t="s">
        <v>2948</v>
      </c>
      <c r="B2413" t="str">
        <f t="shared" si="112"/>
        <v>ZK108.K112.C151</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25">
      <c r="A2414" t="s">
        <v>2949</v>
      </c>
      <c r="B2414" t="str">
        <f t="shared" si="112"/>
        <v>ZK108.K113.C151</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25">
      <c r="A2415" t="s">
        <v>2950</v>
      </c>
      <c r="B2415" t="str">
        <f t="shared" si="112"/>
        <v>ZK108.K114.C151</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25">
      <c r="A2416" t="s">
        <v>2951</v>
      </c>
      <c r="B2416" t="str">
        <f t="shared" si="112"/>
        <v>ZK108.K115.C151</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25">
      <c r="A2417" t="s">
        <v>2952</v>
      </c>
      <c r="B2417" t="str">
        <f t="shared" si="112"/>
        <v>ZK108.K116.C151</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25">
      <c r="A2418" t="s">
        <v>2953</v>
      </c>
      <c r="B2418" t="str">
        <f t="shared" si="112"/>
        <v>ZK108.K117.C151</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25">
      <c r="A2419" t="s">
        <v>2954</v>
      </c>
      <c r="B2419" t="str">
        <f t="shared" si="112"/>
        <v>ZK108.K118.C151</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25">
      <c r="A2420" t="s">
        <v>2955</v>
      </c>
      <c r="B2420" t="str">
        <f t="shared" si="112"/>
        <v>ZK108.K119.C151</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25">
      <c r="A2421" t="s">
        <v>2956</v>
      </c>
      <c r="B2421" t="str">
        <f t="shared" si="112"/>
        <v>ZK108.K120.C151</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25">
      <c r="A2422" t="s">
        <v>2957</v>
      </c>
      <c r="B2422" t="str">
        <f t="shared" si="112"/>
        <v>ZK108.K121.C151</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25">
      <c r="A2423" t="s">
        <v>2958</v>
      </c>
      <c r="B2423" t="str">
        <f t="shared" si="112"/>
        <v>ZK108.K122.C151</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25">
      <c r="A2424" t="s">
        <v>2959</v>
      </c>
      <c r="B2424" t="str">
        <f t="shared" si="112"/>
        <v>ZK108.K123.C151</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25">
      <c r="A2425" t="s">
        <v>2960</v>
      </c>
      <c r="B2425" t="str">
        <f t="shared" si="112"/>
        <v>ZK108.K124.C151</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25">
      <c r="A2426" t="s">
        <v>2961</v>
      </c>
      <c r="B2426" t="str">
        <f t="shared" si="112"/>
        <v>ZK108.K125.C151</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25">
      <c r="A2427" t="s">
        <v>2962</v>
      </c>
      <c r="B2427" t="str">
        <f t="shared" si="112"/>
        <v>ZK108.K126.C151</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25">
      <c r="A2428" t="s">
        <v>2963</v>
      </c>
      <c r="B2428" t="str">
        <f t="shared" si="112"/>
        <v>ZK108.K127.C151</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25">
      <c r="A2429" t="s">
        <v>2964</v>
      </c>
      <c r="B2429" t="str">
        <f t="shared" si="112"/>
        <v>ZK108.K128.C151</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25">
      <c r="A2430" t="s">
        <v>2965</v>
      </c>
      <c r="B2430" t="str">
        <f t="shared" si="112"/>
        <v>ZK108.K129.C151</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25">
      <c r="A2431" t="s">
        <v>2966</v>
      </c>
      <c r="B2431" t="str">
        <f t="shared" si="112"/>
        <v>ZK108.K130.C151</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25">
      <c r="A2432" t="s">
        <v>2967</v>
      </c>
      <c r="B2432" t="str">
        <f t="shared" si="112"/>
        <v>ZK108.K131.C151</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25">
      <c r="A2433" t="s">
        <v>2968</v>
      </c>
      <c r="B2433" t="str">
        <f t="shared" si="112"/>
        <v>ZK108.K132.C151</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25">
      <c r="A2434" t="s">
        <v>2969</v>
      </c>
      <c r="B2434" t="str">
        <f t="shared" si="112"/>
        <v>ZK108.K133.C151</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25">
      <c r="A2435" t="s">
        <v>2970</v>
      </c>
      <c r="B2435" t="str">
        <f t="shared" ref="B2435:B2498" si="115">+A2435&amp;"."&amp;$A$1</f>
        <v>ZK108.K134.C151</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25">
      <c r="A2436" t="s">
        <v>2971</v>
      </c>
      <c r="B2436" t="str">
        <f t="shared" si="115"/>
        <v>ZK108.K135.C151</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25">
      <c r="A2437" t="s">
        <v>2972</v>
      </c>
      <c r="B2437" t="str">
        <f t="shared" si="115"/>
        <v>ZK108.K136.C151</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25">
      <c r="A2438" t="s">
        <v>2973</v>
      </c>
      <c r="B2438" t="str">
        <f t="shared" si="115"/>
        <v>ZK108.K137.C151</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25">
      <c r="A2439" t="s">
        <v>2974</v>
      </c>
      <c r="B2439" t="str">
        <f t="shared" si="115"/>
        <v>ZK108.K138.C151</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25">
      <c r="A2440" t="s">
        <v>2975</v>
      </c>
      <c r="B2440" t="str">
        <f t="shared" si="115"/>
        <v>ZK108.K139.C151</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25">
      <c r="A2441" t="s">
        <v>2976</v>
      </c>
      <c r="B2441" t="str">
        <f t="shared" si="115"/>
        <v>ZK108.K140.C151</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25">
      <c r="A2442" t="s">
        <v>2977</v>
      </c>
      <c r="B2442" t="str">
        <f t="shared" si="115"/>
        <v>ZK108.K141.C151</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25">
      <c r="A2443" t="s">
        <v>2978</v>
      </c>
      <c r="B2443" t="str">
        <f t="shared" si="115"/>
        <v>ZK108.K142.C151</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25">
      <c r="A2444" t="s">
        <v>2979</v>
      </c>
      <c r="B2444" t="str">
        <f t="shared" si="115"/>
        <v>ZK108.K143.C151</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25">
      <c r="A2445" t="s">
        <v>2980</v>
      </c>
      <c r="B2445" t="str">
        <f t="shared" si="115"/>
        <v>ZK108.K144.C151</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25">
      <c r="A2446" t="s">
        <v>2981</v>
      </c>
      <c r="B2446" t="str">
        <f t="shared" si="115"/>
        <v>ZK108.K145.C151</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25">
      <c r="A2447" t="s">
        <v>2982</v>
      </c>
      <c r="B2447" t="str">
        <f t="shared" si="115"/>
        <v>ZK108.K146.C151</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25">
      <c r="A2448" t="s">
        <v>2983</v>
      </c>
      <c r="B2448" t="str">
        <f t="shared" si="115"/>
        <v>ZK108.K147.C151</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25">
      <c r="A2449" t="s">
        <v>2984</v>
      </c>
      <c r="B2449" t="str">
        <f t="shared" si="115"/>
        <v>ZK108.K148.C151</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25">
      <c r="A2450" t="s">
        <v>2985</v>
      </c>
      <c r="B2450" t="str">
        <f t="shared" si="115"/>
        <v>ZK108.K149.C151</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25">
      <c r="A2451" t="s">
        <v>2986</v>
      </c>
      <c r="B2451" t="str">
        <f t="shared" si="115"/>
        <v>ZK108.K150.C151</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25">
      <c r="A2452" t="s">
        <v>2987</v>
      </c>
      <c r="B2452" t="str">
        <f t="shared" si="115"/>
        <v>ZK108.K151.C151</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25">
      <c r="A2453" t="s">
        <v>2988</v>
      </c>
      <c r="B2453" t="str">
        <f t="shared" si="115"/>
        <v>ZK108.K152.C151</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25">
      <c r="A2454" t="s">
        <v>2989</v>
      </c>
      <c r="B2454" t="str">
        <f t="shared" si="115"/>
        <v>ZK108.K153.C151</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25">
      <c r="A2455" t="s">
        <v>2990</v>
      </c>
      <c r="B2455" t="str">
        <f t="shared" si="115"/>
        <v>ZK108.K154.C151</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25">
      <c r="A2456" t="s">
        <v>2991</v>
      </c>
      <c r="B2456" t="str">
        <f t="shared" si="115"/>
        <v>ZK108.K155.C151</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25">
      <c r="A2457" t="s">
        <v>2992</v>
      </c>
      <c r="B2457" t="str">
        <f t="shared" si="115"/>
        <v>ZK108.K156.C151</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25">
      <c r="A2458" t="s">
        <v>2993</v>
      </c>
      <c r="B2458" t="str">
        <f t="shared" si="115"/>
        <v>ZK108.K157.C151</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25">
      <c r="A2459" t="s">
        <v>2994</v>
      </c>
      <c r="B2459" t="str">
        <f t="shared" si="115"/>
        <v>ZK108.K158.C151</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25">
      <c r="A2460" t="s">
        <v>2995</v>
      </c>
      <c r="B2460" t="str">
        <f t="shared" si="115"/>
        <v>ZK108.K159.C151</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25">
      <c r="A2461" t="s">
        <v>2996</v>
      </c>
      <c r="B2461" t="str">
        <f t="shared" si="115"/>
        <v>ZK108.K160.C151</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25">
      <c r="A2462" t="s">
        <v>2997</v>
      </c>
      <c r="B2462" t="str">
        <f t="shared" si="115"/>
        <v>ZK108.K161.C151</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25">
      <c r="A2463" t="s">
        <v>2998</v>
      </c>
      <c r="B2463" t="str">
        <f t="shared" si="115"/>
        <v>ZK108.K162.C151</v>
      </c>
      <c r="C2463">
        <f>+IFERROR(VLOOKUP(B2463,'[1]Sum table'!$A:$D,4,FALSE),0)</f>
        <v>0</v>
      </c>
      <c r="D2463">
        <f>+IFERROR(VLOOKUP(B2463,'[1]Sum table'!$A:$E,5,FALSE),0)</f>
        <v>0</v>
      </c>
      <c r="E2463">
        <f>+IFERROR(VLOOKUP(B2463,'[1]Sum table'!$A:$F,6,FALSE),0)</f>
        <v>0</v>
      </c>
      <c r="O2463" t="s">
        <v>530</v>
      </c>
      <c r="P2463" s="615" t="s">
        <v>350</v>
      </c>
      <c r="R2463" t="str">
        <f t="shared" si="116"/>
        <v>ZK108</v>
      </c>
      <c r="S2463">
        <f t="shared" si="117"/>
        <v>0</v>
      </c>
      <c r="T2463">
        <f t="shared" si="117"/>
        <v>0</v>
      </c>
      <c r="U2463">
        <f t="shared" si="117"/>
        <v>0</v>
      </c>
    </row>
    <row r="2464" spans="1:21" x14ac:dyDescent="0.25">
      <c r="A2464" t="s">
        <v>2999</v>
      </c>
      <c r="B2464" t="str">
        <f t="shared" si="115"/>
        <v>ZK108.K163.C151</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25">
      <c r="A2465" t="s">
        <v>3000</v>
      </c>
      <c r="B2465" t="str">
        <f t="shared" si="115"/>
        <v>ZK108.K164.C151</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25">
      <c r="A2466" t="s">
        <v>3001</v>
      </c>
      <c r="B2466" t="str">
        <f t="shared" si="115"/>
        <v>ZK108.K165.C151</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25">
      <c r="A2467" t="s">
        <v>3002</v>
      </c>
      <c r="B2467" t="str">
        <f t="shared" si="115"/>
        <v>ZK108.K166.C151</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25">
      <c r="A2468" t="s">
        <v>3003</v>
      </c>
      <c r="B2468" t="str">
        <f t="shared" si="115"/>
        <v>ZK108.K167.C151</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25">
      <c r="A2469" t="s">
        <v>3004</v>
      </c>
      <c r="B2469" t="str">
        <f t="shared" si="115"/>
        <v>ZK108.K168.C151</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25">
      <c r="A2470" t="s">
        <v>3005</v>
      </c>
      <c r="B2470" t="str">
        <f t="shared" si="115"/>
        <v>ZK108.K169.C151</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25">
      <c r="A2471" t="s">
        <v>3006</v>
      </c>
      <c r="B2471" t="str">
        <f t="shared" si="115"/>
        <v>ZK108.K170.C151</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25">
      <c r="A2472" t="s">
        <v>3007</v>
      </c>
      <c r="B2472" t="str">
        <f t="shared" si="115"/>
        <v>ZK108.K171.C151</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25">
      <c r="A2473" t="s">
        <v>3008</v>
      </c>
      <c r="B2473" t="str">
        <f t="shared" si="115"/>
        <v>ZK108.K172.C151</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25">
      <c r="A2474" t="s">
        <v>3009</v>
      </c>
      <c r="B2474" t="str">
        <f t="shared" si="115"/>
        <v>ZK108.K173.C151</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25">
      <c r="A2475" t="s">
        <v>3010</v>
      </c>
      <c r="B2475" t="str">
        <f t="shared" si="115"/>
        <v>ZK108.K174.C151</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25">
      <c r="A2476" t="s">
        <v>3011</v>
      </c>
      <c r="B2476" t="str">
        <f t="shared" si="115"/>
        <v>ZK108.K175.C151</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25">
      <c r="A2477" t="s">
        <v>3012</v>
      </c>
      <c r="B2477" t="str">
        <f t="shared" si="115"/>
        <v>ZK108.K176.C151</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25">
      <c r="A2478" t="s">
        <v>3013</v>
      </c>
      <c r="B2478" t="str">
        <f t="shared" si="115"/>
        <v>ZK108.K177.C151</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25">
      <c r="A2479" t="s">
        <v>3014</v>
      </c>
      <c r="B2479" t="str">
        <f t="shared" si="115"/>
        <v>ZK108.K178.C151</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25">
      <c r="A2480" t="s">
        <v>3015</v>
      </c>
      <c r="B2480" t="str">
        <f t="shared" si="115"/>
        <v>ZK108.K179.C151</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25">
      <c r="A2481" t="s">
        <v>3016</v>
      </c>
      <c r="B2481" t="str">
        <f t="shared" si="115"/>
        <v>ZK108.K180.C151</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25">
      <c r="A2482" t="s">
        <v>3017</v>
      </c>
      <c r="B2482" t="str">
        <f t="shared" si="115"/>
        <v>ZK108.K181.C151</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25">
      <c r="A2483" t="s">
        <v>3018</v>
      </c>
      <c r="B2483" t="str">
        <f t="shared" si="115"/>
        <v>ZK108.K182.C151</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25">
      <c r="A2484" t="s">
        <v>3019</v>
      </c>
      <c r="B2484" t="str">
        <f t="shared" si="115"/>
        <v>ZK108.K183.C151</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25">
      <c r="A2485" t="s">
        <v>3020</v>
      </c>
      <c r="B2485" t="str">
        <f t="shared" si="115"/>
        <v>ZK108.K184.C151</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25">
      <c r="A2486" t="s">
        <v>3021</v>
      </c>
      <c r="B2486" t="str">
        <f t="shared" si="115"/>
        <v>ZK108.K185.C151</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25">
      <c r="A2487" t="s">
        <v>3022</v>
      </c>
      <c r="B2487" t="str">
        <f t="shared" si="115"/>
        <v>ZK108.K186.C151</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25">
      <c r="A2488" t="s">
        <v>3023</v>
      </c>
      <c r="B2488" t="str">
        <f t="shared" si="115"/>
        <v>ZK108.K187.C151</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25">
      <c r="A2489" t="s">
        <v>3024</v>
      </c>
      <c r="B2489" t="str">
        <f t="shared" si="115"/>
        <v>ZK108.K188.C151</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25">
      <c r="A2490" t="s">
        <v>3025</v>
      </c>
      <c r="B2490" t="str">
        <f t="shared" si="115"/>
        <v>ZK108.K189.C151</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25">
      <c r="A2491" t="s">
        <v>3026</v>
      </c>
      <c r="B2491" t="str">
        <f t="shared" si="115"/>
        <v>ZK108.K190.C151</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25">
      <c r="A2492" t="s">
        <v>3027</v>
      </c>
      <c r="B2492" t="str">
        <f t="shared" si="115"/>
        <v>ZK108.K191.C151</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25">
      <c r="A2493" t="s">
        <v>3028</v>
      </c>
      <c r="B2493" t="str">
        <f t="shared" si="115"/>
        <v>ZK108.K192.C151</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25">
      <c r="A2494" t="s">
        <v>3029</v>
      </c>
      <c r="B2494" t="str">
        <f t="shared" si="115"/>
        <v>ZK108.K193.C151</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25">
      <c r="A2495" t="s">
        <v>3030</v>
      </c>
      <c r="B2495" t="str">
        <f t="shared" si="115"/>
        <v>ZK108.K194.C151</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25">
      <c r="A2496" t="s">
        <v>3031</v>
      </c>
      <c r="B2496" t="str">
        <f t="shared" si="115"/>
        <v>ZK108.K195.C151</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25">
      <c r="A2497" t="s">
        <v>3032</v>
      </c>
      <c r="B2497" t="str">
        <f t="shared" si="115"/>
        <v>ZK108.K196.C151</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25">
      <c r="A2498" t="s">
        <v>3033</v>
      </c>
      <c r="B2498" t="str">
        <f t="shared" si="115"/>
        <v>ZK108.K197.C151</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25">
      <c r="A2499" t="s">
        <v>3034</v>
      </c>
      <c r="B2499" t="str">
        <f t="shared" ref="B2499:B2562" si="118">+A2499&amp;"."&amp;$A$1</f>
        <v>ZK108.K198.C151</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25">
      <c r="A2500" t="s">
        <v>3035</v>
      </c>
      <c r="B2500" t="str">
        <f t="shared" si="118"/>
        <v>ZK108.K199.C151</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25">
      <c r="A2501" t="s">
        <v>3036</v>
      </c>
      <c r="B2501" t="str">
        <f t="shared" si="118"/>
        <v>ZK108.K200.C151</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5.75" thickBot="1" x14ac:dyDescent="0.3">
      <c r="A2502" t="s">
        <v>3037</v>
      </c>
      <c r="B2502" t="str">
        <f t="shared" si="118"/>
        <v>ZK108.K201.C151</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25">
      <c r="A2503" t="s">
        <v>3038</v>
      </c>
      <c r="B2503" t="str">
        <f t="shared" si="118"/>
        <v>ZK108.K202.C151</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25">
      <c r="A2504" t="s">
        <v>3039</v>
      </c>
      <c r="B2504" t="str">
        <f t="shared" si="118"/>
        <v>ZK108.K203.C151</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25">
      <c r="A2505" t="s">
        <v>3040</v>
      </c>
      <c r="B2505" t="str">
        <f t="shared" si="118"/>
        <v>ZK108.K204.C151</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25">
      <c r="A2506" t="s">
        <v>3041</v>
      </c>
      <c r="B2506" t="str">
        <f t="shared" si="118"/>
        <v>ZK108.K205.C151</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25">
      <c r="A2507" t="s">
        <v>3042</v>
      </c>
      <c r="B2507" t="str">
        <f t="shared" si="118"/>
        <v>ZK108.K206.C151</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25">
      <c r="A2508" t="s">
        <v>3043</v>
      </c>
      <c r="B2508" t="str">
        <f t="shared" si="118"/>
        <v>ZK108.K207.C151</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25">
      <c r="A2509" t="s">
        <v>3044</v>
      </c>
      <c r="B2509" t="str">
        <f t="shared" si="118"/>
        <v>ZK108.K208.C151</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25">
      <c r="A2510" t="s">
        <v>3045</v>
      </c>
      <c r="B2510" t="str">
        <f t="shared" si="118"/>
        <v>ZK108.K209.C151</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25">
      <c r="A2511" t="s">
        <v>3046</v>
      </c>
      <c r="B2511" t="str">
        <f t="shared" si="118"/>
        <v>ZK108.K210.C151</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25">
      <c r="A2512" t="s">
        <v>3047</v>
      </c>
      <c r="B2512" t="str">
        <f t="shared" si="118"/>
        <v>ZK108.K211.C151</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25">
      <c r="A2513" t="s">
        <v>3048</v>
      </c>
      <c r="B2513" t="str">
        <f t="shared" si="118"/>
        <v>ZK108.K212.C151</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25">
      <c r="A2514" t="s">
        <v>3049</v>
      </c>
      <c r="B2514" t="str">
        <f t="shared" si="118"/>
        <v>ZK108.K213.C151</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25">
      <c r="A2515" t="s">
        <v>3050</v>
      </c>
      <c r="B2515" t="str">
        <f t="shared" si="118"/>
        <v>ZK108.K214.C151</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25">
      <c r="A2516" t="s">
        <v>3051</v>
      </c>
      <c r="B2516" t="str">
        <f t="shared" si="118"/>
        <v>ZK108.K215.C151</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25">
      <c r="A2517" t="s">
        <v>3052</v>
      </c>
      <c r="B2517" t="str">
        <f t="shared" si="118"/>
        <v>ZK108.K216.C151</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25">
      <c r="A2518" t="s">
        <v>3053</v>
      </c>
      <c r="B2518" t="str">
        <f t="shared" si="118"/>
        <v>ZK108.K217.C151</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25">
      <c r="A2519" t="s">
        <v>3054</v>
      </c>
      <c r="B2519" t="str">
        <f t="shared" si="118"/>
        <v>ZK108.K218.C151</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25">
      <c r="A2520" t="s">
        <v>3055</v>
      </c>
      <c r="B2520" t="str">
        <f t="shared" si="118"/>
        <v>ZK108.K219.C151</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25">
      <c r="A2521" t="s">
        <v>3056</v>
      </c>
      <c r="B2521" t="str">
        <f t="shared" si="118"/>
        <v>ZK108.K220.C151</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25">
      <c r="A2522" t="s">
        <v>3057</v>
      </c>
      <c r="B2522" t="str">
        <f t="shared" si="118"/>
        <v>ZK108.K221.C151</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25">
      <c r="A2523" t="s">
        <v>3058</v>
      </c>
      <c r="B2523" t="str">
        <f t="shared" si="118"/>
        <v>ZK108.K222.C151</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25">
      <c r="A2524" t="s">
        <v>3059</v>
      </c>
      <c r="B2524" t="str">
        <f t="shared" si="118"/>
        <v>ZK108.K223.C151</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25">
      <c r="A2525" t="s">
        <v>3060</v>
      </c>
      <c r="B2525" t="str">
        <f t="shared" si="118"/>
        <v>ZK108.K224.C151</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25">
      <c r="A2526" t="s">
        <v>3061</v>
      </c>
      <c r="B2526" t="str">
        <f t="shared" si="118"/>
        <v>ZK108.K225.C151</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25">
      <c r="A2527" t="s">
        <v>3062</v>
      </c>
      <c r="B2527" t="str">
        <f t="shared" si="118"/>
        <v>ZK108.K226.C151</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25">
      <c r="A2528" t="s">
        <v>3063</v>
      </c>
      <c r="B2528" t="str">
        <f t="shared" si="118"/>
        <v>ZK108.K227.C151</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25">
      <c r="A2529" t="s">
        <v>3064</v>
      </c>
      <c r="B2529" t="str">
        <f t="shared" si="118"/>
        <v>ZK108.K228.C151</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25">
      <c r="A2530" t="s">
        <v>3065</v>
      </c>
      <c r="B2530" t="str">
        <f t="shared" si="118"/>
        <v>ZK108.K229.C151</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25">
      <c r="A2531" t="s">
        <v>3066</v>
      </c>
      <c r="B2531" t="str">
        <f t="shared" si="118"/>
        <v>ZK108.K230.C151</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25">
      <c r="A2532" t="s">
        <v>3067</v>
      </c>
      <c r="B2532" t="str">
        <f t="shared" si="118"/>
        <v>ZK108.K231.C151</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25">
      <c r="A2533" t="s">
        <v>3068</v>
      </c>
      <c r="B2533" t="str">
        <f t="shared" si="118"/>
        <v>ZK108.K232.C151</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25">
      <c r="A2534" t="s">
        <v>3069</v>
      </c>
      <c r="B2534" t="str">
        <f t="shared" si="118"/>
        <v>ZK108.K233.C151</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25">
      <c r="A2535" t="s">
        <v>3070</v>
      </c>
      <c r="B2535" t="str">
        <f t="shared" si="118"/>
        <v>ZK108.K234.C151</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25">
      <c r="A2536" t="s">
        <v>3071</v>
      </c>
      <c r="B2536" t="str">
        <f t="shared" si="118"/>
        <v>ZK108.K235.C151</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25">
      <c r="A2537" t="s">
        <v>3072</v>
      </c>
      <c r="B2537" t="str">
        <f t="shared" si="118"/>
        <v>ZK108.K236.C151</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25">
      <c r="A2538" t="s">
        <v>3073</v>
      </c>
      <c r="B2538" t="str">
        <f t="shared" si="118"/>
        <v>ZK108.K237.C151</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25">
      <c r="A2539" t="s">
        <v>3074</v>
      </c>
      <c r="B2539" t="str">
        <f t="shared" si="118"/>
        <v>ZK108.K238.C151</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25">
      <c r="A2540" t="s">
        <v>3075</v>
      </c>
      <c r="B2540" t="str">
        <f t="shared" si="118"/>
        <v>ZK108.K239.C151</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25">
      <c r="A2541" t="s">
        <v>3076</v>
      </c>
      <c r="B2541" t="str">
        <f t="shared" si="118"/>
        <v>ZK108.K240.C151</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25">
      <c r="A2542" t="s">
        <v>3077</v>
      </c>
      <c r="B2542" t="str">
        <f t="shared" si="118"/>
        <v>ZK108.K241.C151</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25">
      <c r="A2543" t="s">
        <v>3078</v>
      </c>
      <c r="B2543" t="str">
        <f t="shared" si="118"/>
        <v>ZK108.K242.C151</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25">
      <c r="A2544" t="s">
        <v>3079</v>
      </c>
      <c r="B2544" t="str">
        <f t="shared" si="118"/>
        <v>ZK108.K243.C151</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25">
      <c r="A2545" t="s">
        <v>3080</v>
      </c>
      <c r="B2545" t="str">
        <f t="shared" si="118"/>
        <v>ZK108.K244.C151</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25">
      <c r="A2546" t="s">
        <v>3081</v>
      </c>
      <c r="B2546" t="str">
        <f t="shared" si="118"/>
        <v>ZK108.K245.C151</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25">
      <c r="A2547" t="s">
        <v>3082</v>
      </c>
      <c r="B2547" t="str">
        <f t="shared" si="118"/>
        <v>ZK108.K246.C151</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25">
      <c r="A2548" t="s">
        <v>3083</v>
      </c>
      <c r="B2548" t="str">
        <f t="shared" si="118"/>
        <v>ZK108.K247.C151</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25">
      <c r="A2549" t="s">
        <v>3084</v>
      </c>
      <c r="B2549" t="str">
        <f t="shared" si="118"/>
        <v>ZK108.K248.C151</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25">
      <c r="A2550" t="s">
        <v>3085</v>
      </c>
      <c r="B2550" t="str">
        <f t="shared" si="118"/>
        <v>ZK108.K249.C151</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25">
      <c r="A2551" t="s">
        <v>3086</v>
      </c>
      <c r="B2551" t="str">
        <f t="shared" si="118"/>
        <v>ZK108.K250.C151</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25">
      <c r="A2552" t="s">
        <v>3087</v>
      </c>
      <c r="B2552" t="str">
        <f t="shared" si="118"/>
        <v>ZK108.K251.C151</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25">
      <c r="A2553" t="s">
        <v>3088</v>
      </c>
      <c r="B2553" t="str">
        <f t="shared" si="118"/>
        <v>ZK108.K252.C151</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25">
      <c r="A2554" t="s">
        <v>3089</v>
      </c>
      <c r="B2554" t="str">
        <f t="shared" si="118"/>
        <v>ZK108.K253.C151</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25">
      <c r="A2555" t="s">
        <v>3090</v>
      </c>
      <c r="B2555" t="str">
        <f t="shared" si="118"/>
        <v>ZK108.K254.C151</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25">
      <c r="A2556" t="s">
        <v>3091</v>
      </c>
      <c r="B2556" t="str">
        <f t="shared" si="118"/>
        <v>ZK108.K255.C151</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25">
      <c r="A2557" t="s">
        <v>3092</v>
      </c>
      <c r="B2557" t="str">
        <f t="shared" si="118"/>
        <v>ZK108.K256.C151</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25">
      <c r="A2558" t="s">
        <v>3093</v>
      </c>
      <c r="B2558" t="str">
        <f t="shared" si="118"/>
        <v>ZK108.K257.C151</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25">
      <c r="A2559" t="s">
        <v>3094</v>
      </c>
      <c r="B2559" t="str">
        <f t="shared" si="118"/>
        <v>ZK108.K258.C151</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25">
      <c r="A2560" t="s">
        <v>3095</v>
      </c>
      <c r="B2560" t="str">
        <f t="shared" si="118"/>
        <v>ZK108.K259.C151</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25">
      <c r="A2561" t="s">
        <v>3096</v>
      </c>
      <c r="B2561" t="str">
        <f t="shared" si="118"/>
        <v>ZK108.K260.C151</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25">
      <c r="A2562" t="s">
        <v>3097</v>
      </c>
      <c r="B2562" t="str">
        <f t="shared" si="118"/>
        <v>ZK108.K261.C151</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25">
      <c r="A2563" t="s">
        <v>3098</v>
      </c>
      <c r="B2563" t="str">
        <f t="shared" ref="B2563:B2626" si="121">+A2563&amp;"."&amp;$A$1</f>
        <v>ZK108.K262.C151</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25">
      <c r="A2564" t="s">
        <v>3099</v>
      </c>
      <c r="B2564" t="str">
        <f t="shared" si="121"/>
        <v>ZK108.K263.C151</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25">
      <c r="A2565" t="s">
        <v>3100</v>
      </c>
      <c r="B2565" t="str">
        <f t="shared" si="121"/>
        <v>ZK108.K264.C151</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25">
      <c r="A2566" t="s">
        <v>3101</v>
      </c>
      <c r="B2566" t="str">
        <f t="shared" si="121"/>
        <v>ZK108.K265.C151</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25">
      <c r="A2567" t="s">
        <v>3102</v>
      </c>
      <c r="B2567" t="str">
        <f t="shared" si="121"/>
        <v>ZK108.K266.C151</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25">
      <c r="A2568" t="s">
        <v>3103</v>
      </c>
      <c r="B2568" t="str">
        <f t="shared" si="121"/>
        <v>ZK108.K267.C151</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25">
      <c r="A2569" t="s">
        <v>3104</v>
      </c>
      <c r="B2569" t="str">
        <f t="shared" si="121"/>
        <v>ZK108.K268.C151</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25">
      <c r="A2570" t="s">
        <v>3105</v>
      </c>
      <c r="B2570" t="str">
        <f t="shared" si="121"/>
        <v>ZK108.K269.C151</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25">
      <c r="A2571" t="s">
        <v>3106</v>
      </c>
      <c r="B2571" t="str">
        <f t="shared" si="121"/>
        <v>ZK108.K270.C151</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25">
      <c r="A2572" t="s">
        <v>3107</v>
      </c>
      <c r="B2572" t="str">
        <f t="shared" si="121"/>
        <v>ZK108.K271.C151</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25">
      <c r="A2573" t="s">
        <v>3108</v>
      </c>
      <c r="B2573" t="str">
        <f t="shared" si="121"/>
        <v>ZK108.K272.C151</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25">
      <c r="A2574" t="s">
        <v>3109</v>
      </c>
      <c r="B2574" t="str">
        <f t="shared" si="121"/>
        <v>ZK108.K273.C151</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25">
      <c r="A2575" t="s">
        <v>3110</v>
      </c>
      <c r="B2575" t="str">
        <f t="shared" si="121"/>
        <v>ZK108.K274.C151</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25">
      <c r="A2576" t="s">
        <v>3111</v>
      </c>
      <c r="B2576" t="str">
        <f t="shared" si="121"/>
        <v>ZK108.K275.C151</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25">
      <c r="A2577" t="s">
        <v>3112</v>
      </c>
      <c r="B2577" t="str">
        <f t="shared" si="121"/>
        <v>ZK108.K276.C151</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25">
      <c r="A2578" t="s">
        <v>3113</v>
      </c>
      <c r="B2578" t="str">
        <f t="shared" si="121"/>
        <v>ZK108.K277.C151</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25">
      <c r="A2579" t="s">
        <v>3114</v>
      </c>
      <c r="B2579" t="str">
        <f t="shared" si="121"/>
        <v>ZK108.K278.C151</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25">
      <c r="A2580" t="s">
        <v>3115</v>
      </c>
      <c r="B2580" t="str">
        <f t="shared" si="121"/>
        <v>ZK108.K279.C151</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25">
      <c r="A2581" t="s">
        <v>3116</v>
      </c>
      <c r="B2581" t="str">
        <f t="shared" si="121"/>
        <v>ZK108.K280.C151</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25">
      <c r="A2582" t="s">
        <v>3117</v>
      </c>
      <c r="B2582" t="str">
        <f t="shared" si="121"/>
        <v>ZK108.K281.C151</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25">
      <c r="A2583" t="s">
        <v>3118</v>
      </c>
      <c r="B2583" t="str">
        <f t="shared" si="121"/>
        <v>ZK108.K282.C151</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25">
      <c r="A2584" t="s">
        <v>3119</v>
      </c>
      <c r="B2584" t="str">
        <f t="shared" si="121"/>
        <v>ZK108.K283.C151</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25">
      <c r="A2585" t="s">
        <v>3120</v>
      </c>
      <c r="B2585" t="str">
        <f t="shared" si="121"/>
        <v>ZK108.K284.C151</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25">
      <c r="A2586" t="s">
        <v>3121</v>
      </c>
      <c r="B2586" t="str">
        <f t="shared" si="121"/>
        <v>ZK108.K285.C151</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25">
      <c r="A2587" t="s">
        <v>3122</v>
      </c>
      <c r="B2587" t="str">
        <f t="shared" si="121"/>
        <v>ZK108.K286.C151</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25">
      <c r="A2588" t="s">
        <v>3123</v>
      </c>
      <c r="B2588" t="str">
        <f t="shared" si="121"/>
        <v>ZK108.K287.C151</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25">
      <c r="A2589" t="s">
        <v>3124</v>
      </c>
      <c r="B2589" t="str">
        <f t="shared" si="121"/>
        <v>ZK108.K288.C151</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25">
      <c r="A2590" t="s">
        <v>3125</v>
      </c>
      <c r="B2590" t="str">
        <f t="shared" si="121"/>
        <v>ZK108.K289.C151</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25">
      <c r="A2591" t="s">
        <v>3126</v>
      </c>
      <c r="B2591" t="str">
        <f t="shared" si="121"/>
        <v>ZK108.K290.C151</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25">
      <c r="A2592" t="s">
        <v>3127</v>
      </c>
      <c r="B2592" t="str">
        <f t="shared" si="121"/>
        <v>ZK108.K291.C151</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25">
      <c r="A2593" t="s">
        <v>3128</v>
      </c>
      <c r="B2593" t="str">
        <f t="shared" si="121"/>
        <v>ZK108.K292.C151</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25">
      <c r="A2594" t="s">
        <v>3129</v>
      </c>
      <c r="B2594" t="str">
        <f t="shared" si="121"/>
        <v>ZK108.K293.C151</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25">
      <c r="A2595" t="s">
        <v>3130</v>
      </c>
      <c r="B2595" t="str">
        <f t="shared" si="121"/>
        <v>ZK108.K294.C151</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25">
      <c r="A2596" t="s">
        <v>3131</v>
      </c>
      <c r="B2596" t="str">
        <f t="shared" si="121"/>
        <v>ZK108.K295.C151</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25">
      <c r="A2597" t="s">
        <v>3132</v>
      </c>
      <c r="B2597" t="str">
        <f t="shared" si="121"/>
        <v>ZK108.K296.C151</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25">
      <c r="A2598" t="s">
        <v>3133</v>
      </c>
      <c r="B2598" t="str">
        <f t="shared" si="121"/>
        <v>ZK108.K297.C151</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25">
      <c r="A2599" t="s">
        <v>3134</v>
      </c>
      <c r="B2599" t="str">
        <f t="shared" si="121"/>
        <v>ZK108.K298.C151</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25">
      <c r="A2600" t="s">
        <v>3135</v>
      </c>
      <c r="B2600" t="str">
        <f t="shared" si="121"/>
        <v>ZK108.K299.C151</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25">
      <c r="A2601" t="s">
        <v>3136</v>
      </c>
      <c r="B2601" t="str">
        <f t="shared" si="121"/>
        <v>ZK108.K300.C151</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5.75" thickBot="1" x14ac:dyDescent="0.3">
      <c r="A2602" t="s">
        <v>3137</v>
      </c>
      <c r="B2602" t="str">
        <f t="shared" si="121"/>
        <v>ZK108.K301.C151</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25">
      <c r="A2603" t="s">
        <v>3138</v>
      </c>
      <c r="B2603" t="str">
        <f t="shared" si="121"/>
        <v>ZK108.K302.C151</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25">
      <c r="A2604" t="s">
        <v>3139</v>
      </c>
      <c r="B2604" t="str">
        <f t="shared" si="121"/>
        <v>ZK108.K303.C151</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25">
      <c r="A2605" t="s">
        <v>3140</v>
      </c>
      <c r="B2605" t="str">
        <f t="shared" si="121"/>
        <v>ZK108.K304.C151</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25">
      <c r="A2606" t="s">
        <v>3141</v>
      </c>
      <c r="B2606" t="str">
        <f t="shared" si="121"/>
        <v>ZK108.K305.C151</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25">
      <c r="A2607" t="s">
        <v>3142</v>
      </c>
      <c r="B2607" t="str">
        <f t="shared" si="121"/>
        <v>ZK108.K306.C151</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25">
      <c r="A2608" t="s">
        <v>3143</v>
      </c>
      <c r="B2608" t="str">
        <f t="shared" si="121"/>
        <v>ZK108.K307.C151</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25">
      <c r="A2609" t="s">
        <v>3144</v>
      </c>
      <c r="B2609" t="str">
        <f t="shared" si="121"/>
        <v>ZK108.K308.C151</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25">
      <c r="A2610" t="s">
        <v>3145</v>
      </c>
      <c r="B2610" t="str">
        <f t="shared" si="121"/>
        <v>ZK108.K309.C151</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25">
      <c r="A2611" t="s">
        <v>3146</v>
      </c>
      <c r="B2611" t="str">
        <f t="shared" si="121"/>
        <v>ZK108.K310.C151</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25">
      <c r="A2612" t="s">
        <v>3147</v>
      </c>
      <c r="B2612" t="str">
        <f t="shared" si="121"/>
        <v>ZK108.K311.C151</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25">
      <c r="A2613" t="s">
        <v>3148</v>
      </c>
      <c r="B2613" t="str">
        <f t="shared" si="121"/>
        <v>ZK108.K312.C151</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25">
      <c r="A2614" t="s">
        <v>3149</v>
      </c>
      <c r="B2614" t="str">
        <f t="shared" si="121"/>
        <v>ZK108.K313.C151</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25">
      <c r="A2615" t="s">
        <v>3150</v>
      </c>
      <c r="B2615" t="str">
        <f t="shared" si="121"/>
        <v>ZK108.K314.C151</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25">
      <c r="A2616" t="s">
        <v>3151</v>
      </c>
      <c r="B2616" t="str">
        <f t="shared" si="121"/>
        <v>ZK108.K315.C151</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25">
      <c r="A2617" t="s">
        <v>3152</v>
      </c>
      <c r="B2617" t="str">
        <f t="shared" si="121"/>
        <v>ZK108.K316.C151</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25">
      <c r="A2618" t="s">
        <v>3153</v>
      </c>
      <c r="B2618" t="str">
        <f t="shared" si="121"/>
        <v>ZK108.K317.C151</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25">
      <c r="A2619" t="s">
        <v>3154</v>
      </c>
      <c r="B2619" t="str">
        <f t="shared" si="121"/>
        <v>ZK108.K318.C151</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25">
      <c r="A2620" t="s">
        <v>3155</v>
      </c>
      <c r="B2620" t="str">
        <f t="shared" si="121"/>
        <v>ZK108.K319.C151</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25">
      <c r="A2621" t="s">
        <v>3156</v>
      </c>
      <c r="B2621" t="str">
        <f t="shared" si="121"/>
        <v>ZK108.K320.C151</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25">
      <c r="A2622" t="s">
        <v>3157</v>
      </c>
      <c r="B2622" t="str">
        <f t="shared" si="121"/>
        <v>ZK108.K321.C151</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25">
      <c r="A2623" t="s">
        <v>3158</v>
      </c>
      <c r="B2623" t="str">
        <f t="shared" si="121"/>
        <v>ZK108.K322.C151</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25">
      <c r="A2624" t="s">
        <v>3159</v>
      </c>
      <c r="B2624" t="str">
        <f t="shared" si="121"/>
        <v>ZK108.K323.C151</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25">
      <c r="A2625" t="s">
        <v>3160</v>
      </c>
      <c r="B2625" t="str">
        <f t="shared" si="121"/>
        <v>ZK108.K324.C151</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25">
      <c r="A2626" t="s">
        <v>3161</v>
      </c>
      <c r="B2626" t="str">
        <f t="shared" si="121"/>
        <v>ZK108.K325.C151</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25">
      <c r="A2627" t="s">
        <v>3162</v>
      </c>
      <c r="B2627" t="str">
        <f t="shared" ref="B2627:B2690" si="124">+A2627&amp;"."&amp;$A$1</f>
        <v>ZK108.K326.C151</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25">
      <c r="A2628" t="s">
        <v>3163</v>
      </c>
      <c r="B2628" t="str">
        <f t="shared" si="124"/>
        <v>ZK108.K327.C151</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25">
      <c r="A2629" t="s">
        <v>3164</v>
      </c>
      <c r="B2629" t="str">
        <f t="shared" si="124"/>
        <v>ZK108.K328.C151</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25">
      <c r="A2630" t="s">
        <v>3165</v>
      </c>
      <c r="B2630" t="str">
        <f t="shared" si="124"/>
        <v>ZK108.K329.C151</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25">
      <c r="A2631" t="s">
        <v>3166</v>
      </c>
      <c r="B2631" t="str">
        <f t="shared" si="124"/>
        <v>ZK108.K330.C151</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25">
      <c r="A2632" t="s">
        <v>3167</v>
      </c>
      <c r="B2632" t="str">
        <f t="shared" si="124"/>
        <v>ZK108.K331.C151</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25">
      <c r="A2633" t="s">
        <v>3168</v>
      </c>
      <c r="B2633" t="str">
        <f t="shared" si="124"/>
        <v>ZK108.K332.C151</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25">
      <c r="A2634" t="s">
        <v>3169</v>
      </c>
      <c r="B2634" t="str">
        <f t="shared" si="124"/>
        <v>ZK108.K333.C151</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25">
      <c r="A2635" t="s">
        <v>3170</v>
      </c>
      <c r="B2635" t="str">
        <f t="shared" si="124"/>
        <v>ZK108.K334.C151</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25">
      <c r="A2636" t="s">
        <v>3171</v>
      </c>
      <c r="B2636" t="str">
        <f t="shared" si="124"/>
        <v>ZK108.K335.C151</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25">
      <c r="A2637" t="s">
        <v>3172</v>
      </c>
      <c r="B2637" t="str">
        <f t="shared" si="124"/>
        <v>ZK108.K336.C151</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25">
      <c r="A2638" t="s">
        <v>3173</v>
      </c>
      <c r="B2638" t="str">
        <f t="shared" si="124"/>
        <v>ZK108.K337.C151</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25">
      <c r="A2639" t="s">
        <v>3174</v>
      </c>
      <c r="B2639" t="str">
        <f t="shared" si="124"/>
        <v>ZK108.K338.C151</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25">
      <c r="A2640" t="s">
        <v>3175</v>
      </c>
      <c r="B2640" t="str">
        <f t="shared" si="124"/>
        <v>ZK108.K339.C151</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25">
      <c r="A2641" t="s">
        <v>3176</v>
      </c>
      <c r="B2641" t="str">
        <f t="shared" si="124"/>
        <v>ZK108.K340.C151</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25">
      <c r="A2642" t="s">
        <v>3177</v>
      </c>
      <c r="B2642" t="str">
        <f t="shared" si="124"/>
        <v>ZK108.K341.C151</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25">
      <c r="A2643" t="s">
        <v>3178</v>
      </c>
      <c r="B2643" t="str">
        <f t="shared" si="124"/>
        <v>ZK108.K342.C151</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25">
      <c r="A2644" t="s">
        <v>3179</v>
      </c>
      <c r="B2644" t="str">
        <f t="shared" si="124"/>
        <v>ZK108.K343.C151</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25">
      <c r="A2645" t="s">
        <v>3180</v>
      </c>
      <c r="B2645" t="str">
        <f t="shared" si="124"/>
        <v>ZK108.K344.C151</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25">
      <c r="A2646" t="s">
        <v>3181</v>
      </c>
      <c r="B2646" t="str">
        <f t="shared" si="124"/>
        <v>ZK108.K345.C151</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25">
      <c r="A2647" t="s">
        <v>3182</v>
      </c>
      <c r="B2647" t="str">
        <f t="shared" si="124"/>
        <v>ZK108.K346.C151</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25">
      <c r="A2648" t="s">
        <v>3183</v>
      </c>
      <c r="B2648" t="str">
        <f t="shared" si="124"/>
        <v>ZK108.K347.C151</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25">
      <c r="A2649" t="s">
        <v>3184</v>
      </c>
      <c r="B2649" t="str">
        <f t="shared" si="124"/>
        <v>ZK108.K348.C151</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25">
      <c r="A2650" t="s">
        <v>3185</v>
      </c>
      <c r="B2650" t="str">
        <f t="shared" si="124"/>
        <v>ZK108.K349.C151</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25">
      <c r="A2651" t="s">
        <v>3186</v>
      </c>
      <c r="B2651" t="str">
        <f t="shared" si="124"/>
        <v>ZK108.K350.C151</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25">
      <c r="A2652" t="s">
        <v>3187</v>
      </c>
      <c r="B2652" t="str">
        <f t="shared" si="124"/>
        <v>ZK108.K351.C151</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25">
      <c r="A2653" t="s">
        <v>3188</v>
      </c>
      <c r="B2653" t="str">
        <f t="shared" si="124"/>
        <v>ZK108.K352.C151</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25">
      <c r="A2654" t="s">
        <v>3189</v>
      </c>
      <c r="B2654" t="str">
        <f t="shared" si="124"/>
        <v>ZK108.K353.C151</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25">
      <c r="A2655" t="s">
        <v>3190</v>
      </c>
      <c r="B2655" t="str">
        <f t="shared" si="124"/>
        <v>ZK108.K354.C151</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25">
      <c r="A2656" t="s">
        <v>3191</v>
      </c>
      <c r="B2656" t="str">
        <f t="shared" si="124"/>
        <v>ZK108.K355.C151</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25">
      <c r="A2657" t="s">
        <v>3192</v>
      </c>
      <c r="B2657" t="str">
        <f t="shared" si="124"/>
        <v>ZK108.K356.C151</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25">
      <c r="A2658" t="s">
        <v>3193</v>
      </c>
      <c r="B2658" t="str">
        <f t="shared" si="124"/>
        <v>ZK108.K357.C151</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25">
      <c r="A2659" t="s">
        <v>3194</v>
      </c>
      <c r="B2659" t="str">
        <f t="shared" si="124"/>
        <v>ZK108.K358.C151</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25">
      <c r="A2660" t="s">
        <v>3195</v>
      </c>
      <c r="B2660" t="str">
        <f t="shared" si="124"/>
        <v>ZK108.K359.C151</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25">
      <c r="A2661" t="s">
        <v>3196</v>
      </c>
      <c r="B2661" t="str">
        <f t="shared" si="124"/>
        <v>ZK108.K360.C151</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25">
      <c r="A2662" t="s">
        <v>3197</v>
      </c>
      <c r="B2662" t="str">
        <f t="shared" si="124"/>
        <v>ZK108.K361.C151</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25">
      <c r="A2663" t="s">
        <v>3198</v>
      </c>
      <c r="B2663" t="str">
        <f t="shared" si="124"/>
        <v>ZK108.K362.C151</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25">
      <c r="A2664" t="s">
        <v>3199</v>
      </c>
      <c r="B2664" t="str">
        <f t="shared" si="124"/>
        <v>ZK108.K363.C151</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25">
      <c r="A2665" t="s">
        <v>3200</v>
      </c>
      <c r="B2665" t="str">
        <f t="shared" si="124"/>
        <v>ZK108.K364.C151</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25">
      <c r="A2666" t="s">
        <v>3201</v>
      </c>
      <c r="B2666" t="str">
        <f t="shared" si="124"/>
        <v>ZK108.K365.C151</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25">
      <c r="A2667" t="s">
        <v>3202</v>
      </c>
      <c r="B2667" t="str">
        <f t="shared" si="124"/>
        <v>ZK108.K366.C151</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25">
      <c r="A2668" t="s">
        <v>3203</v>
      </c>
      <c r="B2668" t="str">
        <f t="shared" si="124"/>
        <v>ZK108.K367.C151</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25">
      <c r="A2669" t="s">
        <v>3204</v>
      </c>
      <c r="B2669" t="str">
        <f t="shared" si="124"/>
        <v>ZK108.K368.C151</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25">
      <c r="A2670" t="s">
        <v>3205</v>
      </c>
      <c r="B2670" t="str">
        <f t="shared" si="124"/>
        <v>ZK108.K369.C151</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25">
      <c r="A2671" t="s">
        <v>3206</v>
      </c>
      <c r="B2671" t="str">
        <f t="shared" si="124"/>
        <v>ZK108.K370.C151</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25">
      <c r="A2672" t="s">
        <v>3207</v>
      </c>
      <c r="B2672" t="str">
        <f t="shared" si="124"/>
        <v>ZK108.K371.C151</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25">
      <c r="A2673" t="s">
        <v>3208</v>
      </c>
      <c r="B2673" t="str">
        <f t="shared" si="124"/>
        <v>ZK108.K372.C151</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25">
      <c r="A2674" t="s">
        <v>3209</v>
      </c>
      <c r="B2674" t="str">
        <f t="shared" si="124"/>
        <v>ZK108.K373.C151</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25">
      <c r="A2675" t="s">
        <v>3210</v>
      </c>
      <c r="B2675" t="str">
        <f t="shared" si="124"/>
        <v>ZK108.K374.C151</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25">
      <c r="A2676" t="s">
        <v>3211</v>
      </c>
      <c r="B2676" t="str">
        <f t="shared" si="124"/>
        <v>ZK108.K375.C151</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25">
      <c r="A2677" t="s">
        <v>3212</v>
      </c>
      <c r="B2677" t="str">
        <f t="shared" si="124"/>
        <v>ZK108.K376.C151</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25">
      <c r="A2678" t="s">
        <v>3213</v>
      </c>
      <c r="B2678" t="str">
        <f t="shared" si="124"/>
        <v>ZK108.K377.C151</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25">
      <c r="A2679" t="s">
        <v>3214</v>
      </c>
      <c r="B2679" t="str">
        <f t="shared" si="124"/>
        <v>ZK108.K378.C151</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25">
      <c r="A2680" t="s">
        <v>3215</v>
      </c>
      <c r="B2680" t="str">
        <f t="shared" si="124"/>
        <v>ZK108.K379.C151</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25">
      <c r="A2681" t="s">
        <v>3216</v>
      </c>
      <c r="B2681" t="str">
        <f t="shared" si="124"/>
        <v>ZK108.K380.C151</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25">
      <c r="A2682" t="s">
        <v>3217</v>
      </c>
      <c r="B2682" t="str">
        <f t="shared" si="124"/>
        <v>ZK108.K381.C151</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25">
      <c r="A2683" t="s">
        <v>3218</v>
      </c>
      <c r="B2683" t="str">
        <f t="shared" si="124"/>
        <v>ZK108.K382.C151</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25">
      <c r="A2684" t="s">
        <v>3219</v>
      </c>
      <c r="B2684" t="str">
        <f t="shared" si="124"/>
        <v>ZK108.K383.C151</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25">
      <c r="A2685" t="s">
        <v>3220</v>
      </c>
      <c r="B2685" t="str">
        <f t="shared" si="124"/>
        <v>ZK108.K384.C151</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25">
      <c r="A2686" t="s">
        <v>3221</v>
      </c>
      <c r="B2686" t="str">
        <f t="shared" si="124"/>
        <v>ZK108.K385.C151</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25">
      <c r="A2687" t="s">
        <v>3222</v>
      </c>
      <c r="B2687" t="str">
        <f t="shared" si="124"/>
        <v>ZK108.K386.C151</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25">
      <c r="A2688" t="s">
        <v>3223</v>
      </c>
      <c r="B2688" t="str">
        <f t="shared" si="124"/>
        <v>ZK108.K387.C151</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25">
      <c r="A2689" t="s">
        <v>3224</v>
      </c>
      <c r="B2689" t="str">
        <f t="shared" si="124"/>
        <v>ZK108.K388.C151</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25">
      <c r="A2690" t="s">
        <v>3225</v>
      </c>
      <c r="B2690" t="str">
        <f t="shared" si="124"/>
        <v>ZK108.K389.C151</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25">
      <c r="A2691" t="s">
        <v>3226</v>
      </c>
      <c r="B2691" t="str">
        <f t="shared" ref="B2691:B2754" si="127">+A2691&amp;"."&amp;$A$1</f>
        <v>ZK108.K390.C151</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25">
      <c r="A2692" t="s">
        <v>3227</v>
      </c>
      <c r="B2692" t="str">
        <f t="shared" si="127"/>
        <v>ZK108.K391.C151</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25">
      <c r="A2693" t="s">
        <v>3228</v>
      </c>
      <c r="B2693" t="str">
        <f t="shared" si="127"/>
        <v>ZK108.K392.C151</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25">
      <c r="A2694" t="s">
        <v>3229</v>
      </c>
      <c r="B2694" t="str">
        <f t="shared" si="127"/>
        <v>ZK108.K393.C151</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25">
      <c r="A2695" t="s">
        <v>3230</v>
      </c>
      <c r="B2695" t="str">
        <f t="shared" si="127"/>
        <v>ZK108.K394.C151</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25">
      <c r="A2696" t="s">
        <v>3231</v>
      </c>
      <c r="B2696" t="str">
        <f t="shared" si="127"/>
        <v>ZK108.K395.C151</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25">
      <c r="A2697" t="s">
        <v>3232</v>
      </c>
      <c r="B2697" t="str">
        <f t="shared" si="127"/>
        <v>ZK108.K396.C151</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25">
      <c r="A2698" t="s">
        <v>3233</v>
      </c>
      <c r="B2698" t="str">
        <f t="shared" si="127"/>
        <v>ZK108.K397.C151</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25">
      <c r="A2699" t="s">
        <v>3234</v>
      </c>
      <c r="B2699" t="str">
        <f t="shared" si="127"/>
        <v>ZK108.K398.C151</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25">
      <c r="A2700" t="s">
        <v>3235</v>
      </c>
      <c r="B2700" t="str">
        <f t="shared" si="127"/>
        <v>ZK108.K399.C151</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25">
      <c r="A2701" t="s">
        <v>3236</v>
      </c>
      <c r="B2701" t="str">
        <f t="shared" si="127"/>
        <v>ZK109.K100.C151</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5.75" thickBot="1" x14ac:dyDescent="0.3">
      <c r="A2702" t="s">
        <v>3237</v>
      </c>
      <c r="B2702" t="str">
        <f t="shared" si="127"/>
        <v>ZK109.K101.C151</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25">
      <c r="A2703" t="s">
        <v>3238</v>
      </c>
      <c r="B2703" t="str">
        <f t="shared" si="127"/>
        <v>ZK109.K102.C151</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25">
      <c r="A2704" t="s">
        <v>3239</v>
      </c>
      <c r="B2704" t="str">
        <f t="shared" si="127"/>
        <v>ZK109.K103.C151</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25">
      <c r="A2705" t="s">
        <v>3240</v>
      </c>
      <c r="B2705" t="str">
        <f t="shared" si="127"/>
        <v>ZK109.K104.C151</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25">
      <c r="A2706" t="s">
        <v>3241</v>
      </c>
      <c r="B2706" t="str">
        <f t="shared" si="127"/>
        <v>ZK109.K105.C151</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25">
      <c r="A2707" t="s">
        <v>3242</v>
      </c>
      <c r="B2707" t="str">
        <f t="shared" si="127"/>
        <v>ZK109.K106.C151</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25">
      <c r="A2708" t="s">
        <v>3243</v>
      </c>
      <c r="B2708" t="str">
        <f t="shared" si="127"/>
        <v>ZK109.K107.C151</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25">
      <c r="A2709" t="s">
        <v>3244</v>
      </c>
      <c r="B2709" t="str">
        <f t="shared" si="127"/>
        <v>ZK109.K108.C151</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25">
      <c r="A2710" t="s">
        <v>3245</v>
      </c>
      <c r="B2710" t="str">
        <f t="shared" si="127"/>
        <v>ZK109.K109.C151</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25">
      <c r="A2711" t="s">
        <v>3246</v>
      </c>
      <c r="B2711" t="str">
        <f t="shared" si="127"/>
        <v>ZK109.K110.C151</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25">
      <c r="A2712" t="s">
        <v>3247</v>
      </c>
      <c r="B2712" t="str">
        <f t="shared" si="127"/>
        <v>ZK109.K111.C151</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25">
      <c r="A2713" t="s">
        <v>3248</v>
      </c>
      <c r="B2713" t="str">
        <f t="shared" si="127"/>
        <v>ZK109.K112.C151</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25">
      <c r="A2714" t="s">
        <v>3249</v>
      </c>
      <c r="B2714" t="str">
        <f t="shared" si="127"/>
        <v>ZK109.K113.C151</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25">
      <c r="A2715" t="s">
        <v>3250</v>
      </c>
      <c r="B2715" t="str">
        <f t="shared" si="127"/>
        <v>ZK109.K114.C151</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25">
      <c r="A2716" t="s">
        <v>3251</v>
      </c>
      <c r="B2716" t="str">
        <f t="shared" si="127"/>
        <v>ZK109.K115.C151</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25">
      <c r="A2717" t="s">
        <v>3252</v>
      </c>
      <c r="B2717" t="str">
        <f t="shared" si="127"/>
        <v>ZK109.K116.C151</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25">
      <c r="A2718" t="s">
        <v>3253</v>
      </c>
      <c r="B2718" t="str">
        <f t="shared" si="127"/>
        <v>ZK109.K117.C151</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25">
      <c r="A2719" t="s">
        <v>3254</v>
      </c>
      <c r="B2719" t="str">
        <f t="shared" si="127"/>
        <v>ZK109.K118.C151</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25">
      <c r="A2720" t="s">
        <v>3255</v>
      </c>
      <c r="B2720" t="str">
        <f t="shared" si="127"/>
        <v>ZK109.K119.C151</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25">
      <c r="A2721" t="s">
        <v>3256</v>
      </c>
      <c r="B2721" t="str">
        <f t="shared" si="127"/>
        <v>ZK109.K120.C151</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25">
      <c r="A2722" t="s">
        <v>3257</v>
      </c>
      <c r="B2722" t="str">
        <f t="shared" si="127"/>
        <v>ZK109.K121.C151</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25">
      <c r="A2723" t="s">
        <v>3258</v>
      </c>
      <c r="B2723" t="str">
        <f t="shared" si="127"/>
        <v>ZK109.K122.C151</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25">
      <c r="A2724" t="s">
        <v>3259</v>
      </c>
      <c r="B2724" t="str">
        <f t="shared" si="127"/>
        <v>ZK109.K123.C151</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25">
      <c r="A2725" t="s">
        <v>3260</v>
      </c>
      <c r="B2725" t="str">
        <f t="shared" si="127"/>
        <v>ZK109.K124.C151</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25">
      <c r="A2726" t="s">
        <v>3261</v>
      </c>
      <c r="B2726" t="str">
        <f t="shared" si="127"/>
        <v>ZK109.K125.C151</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25">
      <c r="A2727" t="s">
        <v>3262</v>
      </c>
      <c r="B2727" t="str">
        <f t="shared" si="127"/>
        <v>ZK109.K126.C151</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25">
      <c r="A2728" t="s">
        <v>3263</v>
      </c>
      <c r="B2728" t="str">
        <f t="shared" si="127"/>
        <v>ZK109.K127.C151</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25">
      <c r="A2729" t="s">
        <v>3264</v>
      </c>
      <c r="B2729" t="str">
        <f t="shared" si="127"/>
        <v>ZK109.K128.C151</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25">
      <c r="A2730" t="s">
        <v>3265</v>
      </c>
      <c r="B2730" t="str">
        <f t="shared" si="127"/>
        <v>ZK109.K129.C151</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25">
      <c r="A2731" t="s">
        <v>3266</v>
      </c>
      <c r="B2731" t="str">
        <f t="shared" si="127"/>
        <v>ZK109.K130.C151</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25">
      <c r="A2732" t="s">
        <v>3267</v>
      </c>
      <c r="B2732" t="str">
        <f t="shared" si="127"/>
        <v>ZK109.K131.C151</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25">
      <c r="A2733" t="s">
        <v>3268</v>
      </c>
      <c r="B2733" t="str">
        <f t="shared" si="127"/>
        <v>ZK109.K132.C151</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25">
      <c r="A2734" t="s">
        <v>3269</v>
      </c>
      <c r="B2734" t="str">
        <f t="shared" si="127"/>
        <v>ZK109.K133.C151</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25">
      <c r="A2735" t="s">
        <v>3270</v>
      </c>
      <c r="B2735" t="str">
        <f t="shared" si="127"/>
        <v>ZK109.K134.C151</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25">
      <c r="A2736" t="s">
        <v>3271</v>
      </c>
      <c r="B2736" t="str">
        <f t="shared" si="127"/>
        <v>ZK109.K135.C151</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25">
      <c r="A2737" t="s">
        <v>3272</v>
      </c>
      <c r="B2737" t="str">
        <f t="shared" si="127"/>
        <v>ZK109.K136.C151</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25">
      <c r="A2738" t="s">
        <v>3273</v>
      </c>
      <c r="B2738" t="str">
        <f t="shared" si="127"/>
        <v>ZK109.K137.C151</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25">
      <c r="A2739" t="s">
        <v>3274</v>
      </c>
      <c r="B2739" t="str">
        <f t="shared" si="127"/>
        <v>ZK109.K138.C151</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25">
      <c r="A2740" t="s">
        <v>3275</v>
      </c>
      <c r="B2740" t="str">
        <f t="shared" si="127"/>
        <v>ZK109.K139.C151</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25">
      <c r="A2741" t="s">
        <v>3276</v>
      </c>
      <c r="B2741" t="str">
        <f t="shared" si="127"/>
        <v>ZK109.K140.C151</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25">
      <c r="A2742" t="s">
        <v>3277</v>
      </c>
      <c r="B2742" t="str">
        <f t="shared" si="127"/>
        <v>ZK109.K141.C151</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25">
      <c r="A2743" t="s">
        <v>3278</v>
      </c>
      <c r="B2743" t="str">
        <f t="shared" si="127"/>
        <v>ZK109.K142.C151</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25">
      <c r="A2744" t="s">
        <v>3279</v>
      </c>
      <c r="B2744" t="str">
        <f t="shared" si="127"/>
        <v>ZK109.K143.C151</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25">
      <c r="A2745" t="s">
        <v>3280</v>
      </c>
      <c r="B2745" t="str">
        <f t="shared" si="127"/>
        <v>ZK109.K144.C151</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25">
      <c r="A2746" t="s">
        <v>3281</v>
      </c>
      <c r="B2746" t="str">
        <f t="shared" si="127"/>
        <v>ZK109.K145.C151</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25">
      <c r="A2747" t="s">
        <v>3282</v>
      </c>
      <c r="B2747" t="str">
        <f t="shared" si="127"/>
        <v>ZK109.K146.C151</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25">
      <c r="A2748" t="s">
        <v>3283</v>
      </c>
      <c r="B2748" t="str">
        <f t="shared" si="127"/>
        <v>ZK109.K147.C151</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25">
      <c r="A2749" t="s">
        <v>3284</v>
      </c>
      <c r="B2749" t="str">
        <f t="shared" si="127"/>
        <v>ZK109.K148.C151</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25">
      <c r="A2750" t="s">
        <v>3285</v>
      </c>
      <c r="B2750" t="str">
        <f t="shared" si="127"/>
        <v>ZK109.K149.C151</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25">
      <c r="A2751" t="s">
        <v>3286</v>
      </c>
      <c r="B2751" t="str">
        <f t="shared" si="127"/>
        <v>ZK109.K150.C151</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25">
      <c r="A2752" t="s">
        <v>3287</v>
      </c>
      <c r="B2752" t="str">
        <f t="shared" si="127"/>
        <v>ZK109.K151.C151</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25">
      <c r="A2753" t="s">
        <v>3288</v>
      </c>
      <c r="B2753" t="str">
        <f t="shared" si="127"/>
        <v>ZK109.K152.C151</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25">
      <c r="A2754" t="s">
        <v>3289</v>
      </c>
      <c r="B2754" t="str">
        <f t="shared" si="127"/>
        <v>ZK109.K153.C151</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25">
      <c r="A2755" t="s">
        <v>3290</v>
      </c>
      <c r="B2755" t="str">
        <f t="shared" ref="B2755:B2818" si="130">+A2755&amp;"."&amp;$A$1</f>
        <v>ZK109.K154.C151</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25">
      <c r="A2756" t="s">
        <v>3291</v>
      </c>
      <c r="B2756" t="str">
        <f t="shared" si="130"/>
        <v>ZK109.K155.C151</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25">
      <c r="A2757" t="s">
        <v>3292</v>
      </c>
      <c r="B2757" t="str">
        <f t="shared" si="130"/>
        <v>ZK109.K156.C151</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25">
      <c r="A2758" t="s">
        <v>3293</v>
      </c>
      <c r="B2758" t="str">
        <f t="shared" si="130"/>
        <v>ZK109.K157.C151</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25">
      <c r="A2759" t="s">
        <v>3294</v>
      </c>
      <c r="B2759" t="str">
        <f t="shared" si="130"/>
        <v>ZK109.K158.C151</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25">
      <c r="A2760" t="s">
        <v>3295</v>
      </c>
      <c r="B2760" t="str">
        <f t="shared" si="130"/>
        <v>ZK109.K159.C151</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25">
      <c r="A2761" t="s">
        <v>3296</v>
      </c>
      <c r="B2761" t="str">
        <f t="shared" si="130"/>
        <v>ZK109.K160.C151</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25">
      <c r="A2762" t="s">
        <v>3297</v>
      </c>
      <c r="B2762" t="str">
        <f t="shared" si="130"/>
        <v>ZK109.K161.C151</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25">
      <c r="A2763" t="s">
        <v>3298</v>
      </c>
      <c r="B2763" t="str">
        <f t="shared" si="130"/>
        <v>ZK109.K162.C151</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25">
      <c r="A2764" t="s">
        <v>3299</v>
      </c>
      <c r="B2764" t="str">
        <f t="shared" si="130"/>
        <v>ZK109.K163.C151</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25">
      <c r="A2765" t="s">
        <v>3300</v>
      </c>
      <c r="B2765" t="str">
        <f t="shared" si="130"/>
        <v>ZK109.K164.C151</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25">
      <c r="A2766" t="s">
        <v>3301</v>
      </c>
      <c r="B2766" t="str">
        <f t="shared" si="130"/>
        <v>ZK109.K165.C151</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25">
      <c r="A2767" t="s">
        <v>3302</v>
      </c>
      <c r="B2767" t="str">
        <f t="shared" si="130"/>
        <v>ZK109.K166.C151</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25">
      <c r="A2768" t="s">
        <v>3303</v>
      </c>
      <c r="B2768" t="str">
        <f t="shared" si="130"/>
        <v>ZK109.K167.C151</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25">
      <c r="A2769" t="s">
        <v>3304</v>
      </c>
      <c r="B2769" t="str">
        <f t="shared" si="130"/>
        <v>ZK109.K168.C151</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25">
      <c r="A2770" t="s">
        <v>3305</v>
      </c>
      <c r="B2770" t="str">
        <f t="shared" si="130"/>
        <v>ZK109.K169.C151</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25">
      <c r="A2771" t="s">
        <v>3306</v>
      </c>
      <c r="B2771" t="str">
        <f t="shared" si="130"/>
        <v>ZK109.K170.C151</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25">
      <c r="A2772" t="s">
        <v>3307</v>
      </c>
      <c r="B2772" t="str">
        <f t="shared" si="130"/>
        <v>ZK109.K171.C151</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25">
      <c r="A2773" t="s">
        <v>3308</v>
      </c>
      <c r="B2773" t="str">
        <f t="shared" si="130"/>
        <v>ZK109.K172.C151</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25">
      <c r="A2774" t="s">
        <v>3309</v>
      </c>
      <c r="B2774" t="str">
        <f t="shared" si="130"/>
        <v>ZK109.K173.C151</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25">
      <c r="A2775" t="s">
        <v>3310</v>
      </c>
      <c r="B2775" t="str">
        <f t="shared" si="130"/>
        <v>ZK109.K174.C151</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25">
      <c r="A2776" t="s">
        <v>3311</v>
      </c>
      <c r="B2776" t="str">
        <f t="shared" si="130"/>
        <v>ZK109.K175.C151</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25">
      <c r="A2777" t="s">
        <v>3312</v>
      </c>
      <c r="B2777" t="str">
        <f t="shared" si="130"/>
        <v>ZK109.K176.C151</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25">
      <c r="A2778" t="s">
        <v>3313</v>
      </c>
      <c r="B2778" t="str">
        <f t="shared" si="130"/>
        <v>ZK109.K177.C151</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25">
      <c r="A2779" t="s">
        <v>3314</v>
      </c>
      <c r="B2779" t="str">
        <f t="shared" si="130"/>
        <v>ZK109.K178.C151</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25">
      <c r="A2780" t="s">
        <v>3315</v>
      </c>
      <c r="B2780" t="str">
        <f t="shared" si="130"/>
        <v>ZK109.K179.C151</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25">
      <c r="A2781" t="s">
        <v>3316</v>
      </c>
      <c r="B2781" t="str">
        <f t="shared" si="130"/>
        <v>ZK109.K180.C151</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25">
      <c r="A2782" t="s">
        <v>3317</v>
      </c>
      <c r="B2782" t="str">
        <f t="shared" si="130"/>
        <v>ZK109.K181.C151</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25">
      <c r="A2783" t="s">
        <v>3318</v>
      </c>
      <c r="B2783" t="str">
        <f t="shared" si="130"/>
        <v>ZK109.K182.C151</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25">
      <c r="A2784" t="s">
        <v>3319</v>
      </c>
      <c r="B2784" t="str">
        <f t="shared" si="130"/>
        <v>ZK109.K183.C151</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25">
      <c r="A2785" t="s">
        <v>3320</v>
      </c>
      <c r="B2785" t="str">
        <f t="shared" si="130"/>
        <v>ZK109.K184.C151</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25">
      <c r="A2786" t="s">
        <v>3321</v>
      </c>
      <c r="B2786" t="str">
        <f t="shared" si="130"/>
        <v>ZK109.K185.C151</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25">
      <c r="A2787" t="s">
        <v>3322</v>
      </c>
      <c r="B2787" t="str">
        <f t="shared" si="130"/>
        <v>ZK109.K186.C151</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25">
      <c r="A2788" t="s">
        <v>3323</v>
      </c>
      <c r="B2788" t="str">
        <f t="shared" si="130"/>
        <v>ZK109.K187.C151</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25">
      <c r="A2789" t="s">
        <v>3324</v>
      </c>
      <c r="B2789" t="str">
        <f t="shared" si="130"/>
        <v>ZK109.K188.C151</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25">
      <c r="A2790" t="s">
        <v>3325</v>
      </c>
      <c r="B2790" t="str">
        <f t="shared" si="130"/>
        <v>ZK109.K189.C151</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25">
      <c r="A2791" t="s">
        <v>3326</v>
      </c>
      <c r="B2791" t="str">
        <f t="shared" si="130"/>
        <v>ZK109.K190.C151</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25">
      <c r="A2792" t="s">
        <v>3327</v>
      </c>
      <c r="B2792" t="str">
        <f t="shared" si="130"/>
        <v>ZK109.K191.C151</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25">
      <c r="A2793" t="s">
        <v>3328</v>
      </c>
      <c r="B2793" t="str">
        <f t="shared" si="130"/>
        <v>ZK109.K192.C151</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25">
      <c r="A2794" t="s">
        <v>3329</v>
      </c>
      <c r="B2794" t="str">
        <f t="shared" si="130"/>
        <v>ZK109.K193.C151</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25">
      <c r="A2795" t="s">
        <v>3330</v>
      </c>
      <c r="B2795" t="str">
        <f t="shared" si="130"/>
        <v>ZK109.K194.C151</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25">
      <c r="A2796" t="s">
        <v>3331</v>
      </c>
      <c r="B2796" t="str">
        <f t="shared" si="130"/>
        <v>ZK109.K195.C151</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25">
      <c r="A2797" t="s">
        <v>3332</v>
      </c>
      <c r="B2797" t="str">
        <f t="shared" si="130"/>
        <v>ZK109.K196.C151</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25">
      <c r="A2798" t="s">
        <v>3333</v>
      </c>
      <c r="B2798" t="str">
        <f t="shared" si="130"/>
        <v>ZK109.K197.C151</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25">
      <c r="A2799" t="s">
        <v>3334</v>
      </c>
      <c r="B2799" t="str">
        <f t="shared" si="130"/>
        <v>ZK109.K198.C151</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25">
      <c r="A2800" t="s">
        <v>3335</v>
      </c>
      <c r="B2800" t="str">
        <f t="shared" si="130"/>
        <v>ZK109.K199.C151</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25">
      <c r="A2801" t="s">
        <v>3336</v>
      </c>
      <c r="B2801" t="str">
        <f t="shared" si="130"/>
        <v>ZK109.K200.C151</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5.75" thickBot="1" x14ac:dyDescent="0.3">
      <c r="A2802" t="s">
        <v>3337</v>
      </c>
      <c r="B2802" t="str">
        <f t="shared" si="130"/>
        <v>ZK109.K201.C151</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25">
      <c r="A2803" t="s">
        <v>3338</v>
      </c>
      <c r="B2803" t="str">
        <f t="shared" si="130"/>
        <v>ZK109.K202.C151</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25">
      <c r="A2804" t="s">
        <v>3339</v>
      </c>
      <c r="B2804" t="str">
        <f t="shared" si="130"/>
        <v>ZK109.K203.C151</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25">
      <c r="A2805" t="s">
        <v>3340</v>
      </c>
      <c r="B2805" t="str">
        <f t="shared" si="130"/>
        <v>ZK109.K204.C151</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25">
      <c r="A2806" t="s">
        <v>3341</v>
      </c>
      <c r="B2806" t="str">
        <f t="shared" si="130"/>
        <v>ZK109.K205.C151</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25">
      <c r="A2807" t="s">
        <v>3342</v>
      </c>
      <c r="B2807" t="str">
        <f t="shared" si="130"/>
        <v>ZK109.K206.C151</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25">
      <c r="A2808" t="s">
        <v>3343</v>
      </c>
      <c r="B2808" t="str">
        <f t="shared" si="130"/>
        <v>ZK109.K207.C151</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25">
      <c r="A2809" t="s">
        <v>3344</v>
      </c>
      <c r="B2809" t="str">
        <f t="shared" si="130"/>
        <v>ZK109.K208.C151</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25">
      <c r="A2810" t="s">
        <v>3345</v>
      </c>
      <c r="B2810" t="str">
        <f t="shared" si="130"/>
        <v>ZK109.K209.C151</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25">
      <c r="A2811" t="s">
        <v>3346</v>
      </c>
      <c r="B2811" t="str">
        <f t="shared" si="130"/>
        <v>ZK109.K210.C151</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25">
      <c r="A2812" t="s">
        <v>3347</v>
      </c>
      <c r="B2812" t="str">
        <f t="shared" si="130"/>
        <v>ZK109.K211.C151</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25">
      <c r="A2813" t="s">
        <v>3348</v>
      </c>
      <c r="B2813" t="str">
        <f t="shared" si="130"/>
        <v>ZK109.K212.C151</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25">
      <c r="A2814" t="s">
        <v>3349</v>
      </c>
      <c r="B2814" t="str">
        <f t="shared" si="130"/>
        <v>ZK109.K213.C151</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25">
      <c r="A2815" t="s">
        <v>3350</v>
      </c>
      <c r="B2815" t="str">
        <f t="shared" si="130"/>
        <v>ZK109.K214.C151</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25">
      <c r="A2816" t="s">
        <v>3351</v>
      </c>
      <c r="B2816" t="str">
        <f t="shared" si="130"/>
        <v>ZK109.K215.C151</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25">
      <c r="A2817" t="s">
        <v>3352</v>
      </c>
      <c r="B2817" t="str">
        <f t="shared" si="130"/>
        <v>ZK109.K216.C151</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25">
      <c r="A2818" t="s">
        <v>3353</v>
      </c>
      <c r="B2818" t="str">
        <f t="shared" si="130"/>
        <v>ZK109.K217.C151</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25">
      <c r="A2819" t="s">
        <v>3354</v>
      </c>
      <c r="B2819" t="str">
        <f t="shared" ref="B2819:B2882" si="133">+A2819&amp;"."&amp;$A$1</f>
        <v>ZK109.K218.C151</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25">
      <c r="A2820" t="s">
        <v>3355</v>
      </c>
      <c r="B2820" t="str">
        <f t="shared" si="133"/>
        <v>ZK109.K219.C151</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25">
      <c r="A2821" t="s">
        <v>3356</v>
      </c>
      <c r="B2821" t="str">
        <f t="shared" si="133"/>
        <v>ZK109.K220.C151</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25">
      <c r="A2822" t="s">
        <v>3357</v>
      </c>
      <c r="B2822" t="str">
        <f t="shared" si="133"/>
        <v>ZK109.K221.C151</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25">
      <c r="A2823" t="s">
        <v>3358</v>
      </c>
      <c r="B2823" t="str">
        <f t="shared" si="133"/>
        <v>ZK109.K222.C151</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25">
      <c r="A2824" t="s">
        <v>3359</v>
      </c>
      <c r="B2824" t="str">
        <f t="shared" si="133"/>
        <v>ZK109.K223.C151</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25">
      <c r="A2825" t="s">
        <v>3360</v>
      </c>
      <c r="B2825" t="str">
        <f t="shared" si="133"/>
        <v>ZK109.K224.C151</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25">
      <c r="A2826" t="s">
        <v>3361</v>
      </c>
      <c r="B2826" t="str">
        <f t="shared" si="133"/>
        <v>ZK109.K225.C151</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25">
      <c r="A2827" t="s">
        <v>3362</v>
      </c>
      <c r="B2827" t="str">
        <f t="shared" si="133"/>
        <v>ZK109.K226.C151</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25">
      <c r="A2828" t="s">
        <v>3363</v>
      </c>
      <c r="B2828" t="str">
        <f t="shared" si="133"/>
        <v>ZK109.K227.C151</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25">
      <c r="A2829" t="s">
        <v>3364</v>
      </c>
      <c r="B2829" t="str">
        <f t="shared" si="133"/>
        <v>ZK109.K228.C151</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25">
      <c r="A2830" t="s">
        <v>3365</v>
      </c>
      <c r="B2830" t="str">
        <f t="shared" si="133"/>
        <v>ZK109.K229.C151</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25">
      <c r="A2831" t="s">
        <v>3366</v>
      </c>
      <c r="B2831" t="str">
        <f t="shared" si="133"/>
        <v>ZK109.K230.C151</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25">
      <c r="A2832" t="s">
        <v>3367</v>
      </c>
      <c r="B2832" t="str">
        <f t="shared" si="133"/>
        <v>ZK109.K231.C151</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25">
      <c r="A2833" t="s">
        <v>3368</v>
      </c>
      <c r="B2833" t="str">
        <f t="shared" si="133"/>
        <v>ZK109.K232.C151</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25">
      <c r="A2834" t="s">
        <v>3369</v>
      </c>
      <c r="B2834" t="str">
        <f t="shared" si="133"/>
        <v>ZK109.K233.C151</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25">
      <c r="A2835" t="s">
        <v>3370</v>
      </c>
      <c r="B2835" t="str">
        <f t="shared" si="133"/>
        <v>ZK109.K234.C151</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25">
      <c r="A2836" t="s">
        <v>3371</v>
      </c>
      <c r="B2836" t="str">
        <f t="shared" si="133"/>
        <v>ZK109.K235.C151</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25">
      <c r="A2837" t="s">
        <v>3372</v>
      </c>
      <c r="B2837" t="str">
        <f t="shared" si="133"/>
        <v>ZK109.K236.C151</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25">
      <c r="A2838" t="s">
        <v>3373</v>
      </c>
      <c r="B2838" t="str">
        <f t="shared" si="133"/>
        <v>ZK109.K237.C151</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25">
      <c r="A2839" t="s">
        <v>3374</v>
      </c>
      <c r="B2839" t="str">
        <f t="shared" si="133"/>
        <v>ZK109.K238.C151</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25">
      <c r="A2840" t="s">
        <v>3375</v>
      </c>
      <c r="B2840" t="str">
        <f t="shared" si="133"/>
        <v>ZK109.K239.C151</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25">
      <c r="A2841" t="s">
        <v>3376</v>
      </c>
      <c r="B2841" t="str">
        <f t="shared" si="133"/>
        <v>ZK109.K240.C151</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25">
      <c r="A2842" t="s">
        <v>3377</v>
      </c>
      <c r="B2842" t="str">
        <f t="shared" si="133"/>
        <v>ZK109.K241.C151</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25">
      <c r="A2843" t="s">
        <v>3378</v>
      </c>
      <c r="B2843" t="str">
        <f t="shared" si="133"/>
        <v>ZK109.K242.C151</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25">
      <c r="A2844" t="s">
        <v>3379</v>
      </c>
      <c r="B2844" t="str">
        <f t="shared" si="133"/>
        <v>ZK109.K243.C151</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25">
      <c r="A2845" t="s">
        <v>3380</v>
      </c>
      <c r="B2845" t="str">
        <f t="shared" si="133"/>
        <v>ZK109.K244.C151</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25">
      <c r="A2846" t="s">
        <v>3381</v>
      </c>
      <c r="B2846" t="str">
        <f t="shared" si="133"/>
        <v>ZK109.K245.C151</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25">
      <c r="A2847" t="s">
        <v>3382</v>
      </c>
      <c r="B2847" t="str">
        <f t="shared" si="133"/>
        <v>ZK109.K246.C151</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25">
      <c r="A2848" t="s">
        <v>3383</v>
      </c>
      <c r="B2848" t="str">
        <f t="shared" si="133"/>
        <v>ZK109.K247.C151</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25">
      <c r="A2849" t="s">
        <v>3384</v>
      </c>
      <c r="B2849" t="str">
        <f t="shared" si="133"/>
        <v>ZK109.K248.C151</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25">
      <c r="A2850" t="s">
        <v>3385</v>
      </c>
      <c r="B2850" t="str">
        <f t="shared" si="133"/>
        <v>ZK109.K249.C151</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25">
      <c r="A2851" t="s">
        <v>3386</v>
      </c>
      <c r="B2851" t="str">
        <f t="shared" si="133"/>
        <v>ZK109.K250.C151</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25">
      <c r="A2852" t="s">
        <v>3387</v>
      </c>
      <c r="B2852" t="str">
        <f t="shared" si="133"/>
        <v>ZK109.K251.C151</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25">
      <c r="A2853" t="s">
        <v>3388</v>
      </c>
      <c r="B2853" t="str">
        <f t="shared" si="133"/>
        <v>ZK109.K252.C151</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25">
      <c r="A2854" t="s">
        <v>3389</v>
      </c>
      <c r="B2854" t="str">
        <f t="shared" si="133"/>
        <v>ZK109.K253.C151</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25">
      <c r="A2855" t="s">
        <v>3390</v>
      </c>
      <c r="B2855" t="str">
        <f t="shared" si="133"/>
        <v>ZK109.K254.C151</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25">
      <c r="A2856" t="s">
        <v>3391</v>
      </c>
      <c r="B2856" t="str">
        <f t="shared" si="133"/>
        <v>ZK109.K255.C151</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25">
      <c r="A2857" t="s">
        <v>3392</v>
      </c>
      <c r="B2857" t="str">
        <f t="shared" si="133"/>
        <v>ZK109.K256.C151</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25">
      <c r="A2858" t="s">
        <v>3393</v>
      </c>
      <c r="B2858" t="str">
        <f t="shared" si="133"/>
        <v>ZK109.K257.C151</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25">
      <c r="A2859" t="s">
        <v>3394</v>
      </c>
      <c r="B2859" t="str">
        <f t="shared" si="133"/>
        <v>ZK109.K258.C151</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25">
      <c r="A2860" t="s">
        <v>3395</v>
      </c>
      <c r="B2860" t="str">
        <f t="shared" si="133"/>
        <v>ZK109.K259.C151</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25">
      <c r="A2861" t="s">
        <v>3396</v>
      </c>
      <c r="B2861" t="str">
        <f t="shared" si="133"/>
        <v>ZK109.K260.C151</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25">
      <c r="A2862" t="s">
        <v>3397</v>
      </c>
      <c r="B2862" t="str">
        <f t="shared" si="133"/>
        <v>ZK109.K261.C151</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25">
      <c r="A2863" t="s">
        <v>3398</v>
      </c>
      <c r="B2863" t="str">
        <f t="shared" si="133"/>
        <v>ZK109.K262.C151</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25">
      <c r="A2864" t="s">
        <v>3399</v>
      </c>
      <c r="B2864" t="str">
        <f t="shared" si="133"/>
        <v>ZK109.K263.C151</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25">
      <c r="A2865" t="s">
        <v>3400</v>
      </c>
      <c r="B2865" t="str">
        <f t="shared" si="133"/>
        <v>ZK109.K264.C151</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25">
      <c r="A2866" t="s">
        <v>3401</v>
      </c>
      <c r="B2866" t="str">
        <f t="shared" si="133"/>
        <v>ZK109.K265.C151</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25">
      <c r="A2867" t="s">
        <v>3402</v>
      </c>
      <c r="B2867" t="str">
        <f t="shared" si="133"/>
        <v>ZK109.K266.C151</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25">
      <c r="A2868" t="s">
        <v>3403</v>
      </c>
      <c r="B2868" t="str">
        <f t="shared" si="133"/>
        <v>ZK109.K267.C151</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25">
      <c r="A2869" t="s">
        <v>3404</v>
      </c>
      <c r="B2869" t="str">
        <f t="shared" si="133"/>
        <v>ZK109.K268.C151</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25">
      <c r="A2870" t="s">
        <v>3405</v>
      </c>
      <c r="B2870" t="str">
        <f t="shared" si="133"/>
        <v>ZK109.K269.C151</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25">
      <c r="A2871" t="s">
        <v>3406</v>
      </c>
      <c r="B2871" t="str">
        <f t="shared" si="133"/>
        <v>ZK109.K270.C151</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25">
      <c r="A2872" t="s">
        <v>3407</v>
      </c>
      <c r="B2872" t="str">
        <f t="shared" si="133"/>
        <v>ZK109.K271.C151</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25">
      <c r="A2873" t="s">
        <v>3408</v>
      </c>
      <c r="B2873" t="str">
        <f t="shared" si="133"/>
        <v>ZK109.K272.C151</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25">
      <c r="A2874" t="s">
        <v>3409</v>
      </c>
      <c r="B2874" t="str">
        <f t="shared" si="133"/>
        <v>ZK109.K273.C151</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25">
      <c r="A2875" t="s">
        <v>3410</v>
      </c>
      <c r="B2875" t="str">
        <f t="shared" si="133"/>
        <v>ZK109.K274.C151</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25">
      <c r="A2876" t="s">
        <v>3411</v>
      </c>
      <c r="B2876" t="str">
        <f t="shared" si="133"/>
        <v>ZK109.K275.C151</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25">
      <c r="A2877" t="s">
        <v>3412</v>
      </c>
      <c r="B2877" t="str">
        <f t="shared" si="133"/>
        <v>ZK109.K276.C151</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25">
      <c r="A2878" t="s">
        <v>3413</v>
      </c>
      <c r="B2878" t="str">
        <f t="shared" si="133"/>
        <v>ZK109.K277.C151</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25">
      <c r="A2879" t="s">
        <v>3414</v>
      </c>
      <c r="B2879" t="str">
        <f t="shared" si="133"/>
        <v>ZK109.K278.C151</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25">
      <c r="A2880" t="s">
        <v>3415</v>
      </c>
      <c r="B2880" t="str">
        <f t="shared" si="133"/>
        <v>ZK109.K279.C151</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25">
      <c r="A2881" t="s">
        <v>3416</v>
      </c>
      <c r="B2881" t="str">
        <f t="shared" si="133"/>
        <v>ZK109.K280.C151</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25">
      <c r="A2882" t="s">
        <v>3417</v>
      </c>
      <c r="B2882" t="str">
        <f t="shared" si="133"/>
        <v>ZK109.K281.C151</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25">
      <c r="A2883" t="s">
        <v>3418</v>
      </c>
      <c r="B2883" t="str">
        <f t="shared" ref="B2883:B2946" si="136">+A2883&amp;"."&amp;$A$1</f>
        <v>ZK109.K282.C151</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25">
      <c r="A2884" t="s">
        <v>3419</v>
      </c>
      <c r="B2884" t="str">
        <f t="shared" si="136"/>
        <v>ZK109.K283.C151</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25">
      <c r="A2885" t="s">
        <v>3420</v>
      </c>
      <c r="B2885" t="str">
        <f t="shared" si="136"/>
        <v>ZK109.K284.C151</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25">
      <c r="A2886" t="s">
        <v>3421</v>
      </c>
      <c r="B2886" t="str">
        <f t="shared" si="136"/>
        <v>ZK109.K285.C151</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25">
      <c r="A2887" t="s">
        <v>3422</v>
      </c>
      <c r="B2887" t="str">
        <f t="shared" si="136"/>
        <v>ZK109.K286.C151</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25">
      <c r="A2888" t="s">
        <v>3423</v>
      </c>
      <c r="B2888" t="str">
        <f t="shared" si="136"/>
        <v>ZK109.K287.C151</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25">
      <c r="A2889" t="s">
        <v>3424</v>
      </c>
      <c r="B2889" t="str">
        <f t="shared" si="136"/>
        <v>ZK109.K288.C151</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25">
      <c r="A2890" t="s">
        <v>3425</v>
      </c>
      <c r="B2890" t="str">
        <f t="shared" si="136"/>
        <v>ZK109.K289.C151</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25">
      <c r="A2891" t="s">
        <v>3426</v>
      </c>
      <c r="B2891" t="str">
        <f t="shared" si="136"/>
        <v>ZK109.K290.C151</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25">
      <c r="A2892" t="s">
        <v>3427</v>
      </c>
      <c r="B2892" t="str">
        <f t="shared" si="136"/>
        <v>ZK109.K291.C151</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25">
      <c r="A2893" t="s">
        <v>3428</v>
      </c>
      <c r="B2893" t="str">
        <f t="shared" si="136"/>
        <v>ZK109.K292.C151</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25">
      <c r="A2894" t="s">
        <v>3429</v>
      </c>
      <c r="B2894" t="str">
        <f t="shared" si="136"/>
        <v>ZK109.K293.C151</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25">
      <c r="A2895" t="s">
        <v>3430</v>
      </c>
      <c r="B2895" t="str">
        <f t="shared" si="136"/>
        <v>ZK109.K294.C151</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25">
      <c r="A2896" t="s">
        <v>3431</v>
      </c>
      <c r="B2896" t="str">
        <f t="shared" si="136"/>
        <v>ZK109.K295.C151</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25">
      <c r="A2897" t="s">
        <v>3432</v>
      </c>
      <c r="B2897" t="str">
        <f t="shared" si="136"/>
        <v>ZK109.K296.C151</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25">
      <c r="A2898" t="s">
        <v>3433</v>
      </c>
      <c r="B2898" t="str">
        <f t="shared" si="136"/>
        <v>ZK109.K297.C151</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25">
      <c r="A2899" t="s">
        <v>3434</v>
      </c>
      <c r="B2899" t="str">
        <f t="shared" si="136"/>
        <v>ZK109.K298.C151</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25">
      <c r="A2900" t="s">
        <v>3435</v>
      </c>
      <c r="B2900" t="str">
        <f t="shared" si="136"/>
        <v>ZK109.K299.C151</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25">
      <c r="A2901" t="s">
        <v>3436</v>
      </c>
      <c r="B2901" t="str">
        <f t="shared" si="136"/>
        <v>ZK109.K300.C151</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5.75" thickBot="1" x14ac:dyDescent="0.3">
      <c r="A2902" t="s">
        <v>3437</v>
      </c>
      <c r="B2902" t="str">
        <f t="shared" si="136"/>
        <v>ZK109.K301.C151</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25">
      <c r="A2903" t="s">
        <v>3438</v>
      </c>
      <c r="B2903" t="str">
        <f t="shared" si="136"/>
        <v>ZK109.K302.C151</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25">
      <c r="A2904" t="s">
        <v>3439</v>
      </c>
      <c r="B2904" t="str">
        <f t="shared" si="136"/>
        <v>ZK109.K303.C151</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25">
      <c r="A2905" t="s">
        <v>3440</v>
      </c>
      <c r="B2905" t="str">
        <f t="shared" si="136"/>
        <v>ZK109.K304.C151</v>
      </c>
      <c r="C2905">
        <f>+IFERROR(VLOOKUP(B2905,'[1]Sum table'!$A:$D,4,FALSE),0)</f>
        <v>0</v>
      </c>
      <c r="D2905">
        <f>+IFERROR(VLOOKUP(B2905,'[1]Sum table'!$A:$E,5,FALSE),0)</f>
        <v>0</v>
      </c>
      <c r="E2905">
        <f>+IFERROR(VLOOKUP(B2905,'[1]Sum table'!$A:$F,6,FALSE),0)</f>
        <v>0</v>
      </c>
      <c r="O2905" t="s">
        <v>531</v>
      </c>
      <c r="P2905" s="615" t="s">
        <v>425</v>
      </c>
      <c r="R2905" t="str">
        <f t="shared" si="137"/>
        <v>ZK109</v>
      </c>
      <c r="S2905">
        <f t="shared" si="138"/>
        <v>0</v>
      </c>
      <c r="T2905">
        <f t="shared" si="138"/>
        <v>0</v>
      </c>
      <c r="U2905">
        <f t="shared" si="138"/>
        <v>0</v>
      </c>
    </row>
    <row r="2906" spans="1:21" x14ac:dyDescent="0.25">
      <c r="A2906" t="s">
        <v>3441</v>
      </c>
      <c r="B2906" t="str">
        <f t="shared" si="136"/>
        <v>ZK109.K305.C151</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25">
      <c r="A2907" t="s">
        <v>3442</v>
      </c>
      <c r="B2907" t="str">
        <f t="shared" si="136"/>
        <v>ZK109.K306.C151</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25">
      <c r="A2908" t="s">
        <v>3443</v>
      </c>
      <c r="B2908" t="str">
        <f t="shared" si="136"/>
        <v>ZK109.K307.C151</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25">
      <c r="A2909" t="s">
        <v>3444</v>
      </c>
      <c r="B2909" t="str">
        <f t="shared" si="136"/>
        <v>ZK109.K308.C151</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25">
      <c r="A2910" t="s">
        <v>3445</v>
      </c>
      <c r="B2910" t="str">
        <f t="shared" si="136"/>
        <v>ZK109.K309.C151</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25">
      <c r="A2911" t="s">
        <v>3446</v>
      </c>
      <c r="B2911" t="str">
        <f t="shared" si="136"/>
        <v>ZK109.K310.C151</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25">
      <c r="A2912" t="s">
        <v>3447</v>
      </c>
      <c r="B2912" t="str">
        <f t="shared" si="136"/>
        <v>ZK109.K311.C151</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25">
      <c r="A2913" t="s">
        <v>3448</v>
      </c>
      <c r="B2913" t="str">
        <f t="shared" si="136"/>
        <v>ZK109.K312.C151</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25">
      <c r="A2914" t="s">
        <v>3449</v>
      </c>
      <c r="B2914" t="str">
        <f t="shared" si="136"/>
        <v>ZK109.K313.C151</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25">
      <c r="A2915" t="s">
        <v>3450</v>
      </c>
      <c r="B2915" t="str">
        <f t="shared" si="136"/>
        <v>ZK109.K314.C151</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25">
      <c r="A2916" t="s">
        <v>3451</v>
      </c>
      <c r="B2916" t="str">
        <f t="shared" si="136"/>
        <v>ZK109.K315.C151</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25">
      <c r="A2917" t="s">
        <v>3452</v>
      </c>
      <c r="B2917" t="str">
        <f t="shared" si="136"/>
        <v>ZK109.K316.C151</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25">
      <c r="A2918" t="s">
        <v>3453</v>
      </c>
      <c r="B2918" t="str">
        <f t="shared" si="136"/>
        <v>ZK109.K317.C151</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25">
      <c r="A2919" t="s">
        <v>3454</v>
      </c>
      <c r="B2919" t="str">
        <f t="shared" si="136"/>
        <v>ZK109.K318.C151</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25">
      <c r="A2920" t="s">
        <v>3455</v>
      </c>
      <c r="B2920" t="str">
        <f t="shared" si="136"/>
        <v>ZK109.K319.C151</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25">
      <c r="A2921" t="s">
        <v>3456</v>
      </c>
      <c r="B2921" t="str">
        <f t="shared" si="136"/>
        <v>ZK109.K320.C151</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25">
      <c r="A2922" t="s">
        <v>3457</v>
      </c>
      <c r="B2922" t="str">
        <f t="shared" si="136"/>
        <v>ZK109.K321.C151</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25">
      <c r="A2923" t="s">
        <v>3458</v>
      </c>
      <c r="B2923" t="str">
        <f t="shared" si="136"/>
        <v>ZK109.K322.C151</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25">
      <c r="A2924" t="s">
        <v>3459</v>
      </c>
      <c r="B2924" t="str">
        <f t="shared" si="136"/>
        <v>ZK109.K323.C151</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25">
      <c r="A2925" t="s">
        <v>3460</v>
      </c>
      <c r="B2925" t="str">
        <f t="shared" si="136"/>
        <v>ZK109.K324.C151</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25">
      <c r="A2926" t="s">
        <v>3461</v>
      </c>
      <c r="B2926" t="str">
        <f t="shared" si="136"/>
        <v>ZK109.K325.C151</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25">
      <c r="A2927" t="s">
        <v>3462</v>
      </c>
      <c r="B2927" t="str">
        <f t="shared" si="136"/>
        <v>ZK109.K326.C151</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25">
      <c r="A2928" t="s">
        <v>3463</v>
      </c>
      <c r="B2928" t="str">
        <f t="shared" si="136"/>
        <v>ZK109.K327.C151</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25">
      <c r="A2929" t="s">
        <v>3464</v>
      </c>
      <c r="B2929" t="str">
        <f t="shared" si="136"/>
        <v>ZK109.K328.C151</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25">
      <c r="A2930" t="s">
        <v>3465</v>
      </c>
      <c r="B2930" t="str">
        <f t="shared" si="136"/>
        <v>ZK109.K329.C151</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25">
      <c r="A2931" t="s">
        <v>3466</v>
      </c>
      <c r="B2931" t="str">
        <f t="shared" si="136"/>
        <v>ZK109.K330.C151</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25">
      <c r="A2932" t="s">
        <v>3467</v>
      </c>
      <c r="B2932" t="str">
        <f t="shared" si="136"/>
        <v>ZK109.K331.C151</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25">
      <c r="A2933" t="s">
        <v>3468</v>
      </c>
      <c r="B2933" t="str">
        <f t="shared" si="136"/>
        <v>ZK109.K332.C151</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25">
      <c r="A2934" t="s">
        <v>3469</v>
      </c>
      <c r="B2934" t="str">
        <f t="shared" si="136"/>
        <v>ZK109.K333.C151</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25">
      <c r="A2935" t="s">
        <v>3470</v>
      </c>
      <c r="B2935" t="str">
        <f t="shared" si="136"/>
        <v>ZK109.K334.C151</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25">
      <c r="A2936" t="s">
        <v>3471</v>
      </c>
      <c r="B2936" t="str">
        <f t="shared" si="136"/>
        <v>ZK109.K335.C151</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25">
      <c r="A2937" t="s">
        <v>3472</v>
      </c>
      <c r="B2937" t="str">
        <f t="shared" si="136"/>
        <v>ZK109.K336.C151</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25">
      <c r="A2938" t="s">
        <v>3473</v>
      </c>
      <c r="B2938" t="str">
        <f t="shared" si="136"/>
        <v>ZK109.K337.C151</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25">
      <c r="A2939" t="s">
        <v>3474</v>
      </c>
      <c r="B2939" t="str">
        <f t="shared" si="136"/>
        <v>ZK109.K338.C151</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25">
      <c r="A2940" t="s">
        <v>3475</v>
      </c>
      <c r="B2940" t="str">
        <f t="shared" si="136"/>
        <v>ZK109.K339.C151</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25">
      <c r="A2941" t="s">
        <v>3476</v>
      </c>
      <c r="B2941" t="str">
        <f t="shared" si="136"/>
        <v>ZK109.K340.C151</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25">
      <c r="A2942" t="s">
        <v>3477</v>
      </c>
      <c r="B2942" t="str">
        <f t="shared" si="136"/>
        <v>ZK109.K341.C151</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25">
      <c r="A2943" t="s">
        <v>3478</v>
      </c>
      <c r="B2943" t="str">
        <f t="shared" si="136"/>
        <v>ZK109.K342.C151</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25">
      <c r="A2944" t="s">
        <v>3479</v>
      </c>
      <c r="B2944" t="str">
        <f t="shared" si="136"/>
        <v>ZK109.K343.C151</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25">
      <c r="A2945" t="s">
        <v>3480</v>
      </c>
      <c r="B2945" t="str">
        <f t="shared" si="136"/>
        <v>ZK109.K344.C151</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25">
      <c r="A2946" t="s">
        <v>3481</v>
      </c>
      <c r="B2946" t="str">
        <f t="shared" si="136"/>
        <v>ZK109.K345.C151</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25">
      <c r="A2947" t="s">
        <v>3482</v>
      </c>
      <c r="B2947" t="str">
        <f t="shared" ref="B2947:B3010" si="139">+A2947&amp;"."&amp;$A$1</f>
        <v>ZK109.K346.C151</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25">
      <c r="A2948" t="s">
        <v>3483</v>
      </c>
      <c r="B2948" t="str">
        <f t="shared" si="139"/>
        <v>ZK109.K347.C151</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25">
      <c r="A2949" t="s">
        <v>3484</v>
      </c>
      <c r="B2949" t="str">
        <f t="shared" si="139"/>
        <v>ZK109.K348.C151</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25">
      <c r="A2950" t="s">
        <v>3485</v>
      </c>
      <c r="B2950" t="str">
        <f t="shared" si="139"/>
        <v>ZK109.K349.C151</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25">
      <c r="A2951" t="s">
        <v>3486</v>
      </c>
      <c r="B2951" t="str">
        <f t="shared" si="139"/>
        <v>ZK109.K350.C151</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25">
      <c r="A2952" t="s">
        <v>3487</v>
      </c>
      <c r="B2952" t="str">
        <f t="shared" si="139"/>
        <v>ZK109.K351.C151</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25">
      <c r="A2953" t="s">
        <v>3488</v>
      </c>
      <c r="B2953" t="str">
        <f t="shared" si="139"/>
        <v>ZK109.K352.C151</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25">
      <c r="A2954" t="s">
        <v>3489</v>
      </c>
      <c r="B2954" t="str">
        <f t="shared" si="139"/>
        <v>ZK109.K353.C151</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25">
      <c r="A2955" t="s">
        <v>3490</v>
      </c>
      <c r="B2955" t="str">
        <f t="shared" si="139"/>
        <v>ZK109.K354.C151</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25">
      <c r="A2956" t="s">
        <v>3491</v>
      </c>
      <c r="B2956" t="str">
        <f t="shared" si="139"/>
        <v>ZK109.K355.C151</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25">
      <c r="A2957" t="s">
        <v>3492</v>
      </c>
      <c r="B2957" t="str">
        <f t="shared" si="139"/>
        <v>ZK109.K356.C151</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25">
      <c r="A2958" t="s">
        <v>3493</v>
      </c>
      <c r="B2958" t="str">
        <f t="shared" si="139"/>
        <v>ZK109.K357.C151</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25">
      <c r="A2959" t="s">
        <v>3494</v>
      </c>
      <c r="B2959" t="str">
        <f t="shared" si="139"/>
        <v>ZK109.K358.C151</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25">
      <c r="A2960" t="s">
        <v>3495</v>
      </c>
      <c r="B2960" t="str">
        <f t="shared" si="139"/>
        <v>ZK109.K359.C151</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25">
      <c r="A2961" t="s">
        <v>3496</v>
      </c>
      <c r="B2961" t="str">
        <f t="shared" si="139"/>
        <v>ZK109.K360.C151</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25">
      <c r="A2962" t="s">
        <v>3497</v>
      </c>
      <c r="B2962" t="str">
        <f t="shared" si="139"/>
        <v>ZK109.K361.C151</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25">
      <c r="A2963" t="s">
        <v>3498</v>
      </c>
      <c r="B2963" t="str">
        <f t="shared" si="139"/>
        <v>ZK109.K362.C151</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25">
      <c r="A2964" t="s">
        <v>3499</v>
      </c>
      <c r="B2964" t="str">
        <f t="shared" si="139"/>
        <v>ZK109.K363.C151</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25">
      <c r="A2965" t="s">
        <v>3500</v>
      </c>
      <c r="B2965" t="str">
        <f t="shared" si="139"/>
        <v>ZK109.K364.C151</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25">
      <c r="A2966" t="s">
        <v>3501</v>
      </c>
      <c r="B2966" t="str">
        <f t="shared" si="139"/>
        <v>ZK109.K365.C151</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25">
      <c r="A2967" t="s">
        <v>3502</v>
      </c>
      <c r="B2967" t="str">
        <f t="shared" si="139"/>
        <v>ZK109.K366.C151</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25">
      <c r="A2968" t="s">
        <v>3503</v>
      </c>
      <c r="B2968" t="str">
        <f t="shared" si="139"/>
        <v>ZK109.K367.C151</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25">
      <c r="A2969" t="s">
        <v>3504</v>
      </c>
      <c r="B2969" t="str">
        <f t="shared" si="139"/>
        <v>ZK109.K368.C151</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25">
      <c r="A2970" t="s">
        <v>3505</v>
      </c>
      <c r="B2970" t="str">
        <f t="shared" si="139"/>
        <v>ZK109.K369.C151</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25">
      <c r="A2971" t="s">
        <v>3506</v>
      </c>
      <c r="B2971" t="str">
        <f t="shared" si="139"/>
        <v>ZK109.K370.C151</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25">
      <c r="A2972" t="s">
        <v>3507</v>
      </c>
      <c r="B2972" t="str">
        <f t="shared" si="139"/>
        <v>ZK109.K371.C151</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25">
      <c r="A2973" t="s">
        <v>3508</v>
      </c>
      <c r="B2973" t="str">
        <f t="shared" si="139"/>
        <v>ZK109.K372.C151</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25">
      <c r="A2974" t="s">
        <v>3509</v>
      </c>
      <c r="B2974" t="str">
        <f t="shared" si="139"/>
        <v>ZK109.K373.C151</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25">
      <c r="A2975" t="s">
        <v>3510</v>
      </c>
      <c r="B2975" t="str">
        <f t="shared" si="139"/>
        <v>ZK109.K374.C151</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25">
      <c r="A2976" t="s">
        <v>3511</v>
      </c>
      <c r="B2976" t="str">
        <f t="shared" si="139"/>
        <v>ZK109.K375.C151</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25">
      <c r="A2977" t="s">
        <v>3512</v>
      </c>
      <c r="B2977" t="str">
        <f t="shared" si="139"/>
        <v>ZK109.K376.C151</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25">
      <c r="A2978" t="s">
        <v>3513</v>
      </c>
      <c r="B2978" t="str">
        <f t="shared" si="139"/>
        <v>ZK109.K377.C151</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25">
      <c r="A2979" t="s">
        <v>3514</v>
      </c>
      <c r="B2979" t="str">
        <f t="shared" si="139"/>
        <v>ZK109.K378.C151</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25">
      <c r="A2980" t="s">
        <v>3515</v>
      </c>
      <c r="B2980" t="str">
        <f t="shared" si="139"/>
        <v>ZK109.K379.C151</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25">
      <c r="A2981" t="s">
        <v>3516</v>
      </c>
      <c r="B2981" t="str">
        <f t="shared" si="139"/>
        <v>ZK109.K380.C151</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25">
      <c r="A2982" t="s">
        <v>3517</v>
      </c>
      <c r="B2982" t="str">
        <f t="shared" si="139"/>
        <v>ZK109.K381.C151</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25">
      <c r="A2983" t="s">
        <v>3518</v>
      </c>
      <c r="B2983" t="str">
        <f t="shared" si="139"/>
        <v>ZK109.K382.C151</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25">
      <c r="A2984" t="s">
        <v>3519</v>
      </c>
      <c r="B2984" t="str">
        <f t="shared" si="139"/>
        <v>ZK109.K383.C151</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25">
      <c r="A2985" t="s">
        <v>3520</v>
      </c>
      <c r="B2985" t="str">
        <f t="shared" si="139"/>
        <v>ZK109.K384.C151</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25">
      <c r="A2986" t="s">
        <v>3521</v>
      </c>
      <c r="B2986" t="str">
        <f t="shared" si="139"/>
        <v>ZK109.K385.C151</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25">
      <c r="A2987" t="s">
        <v>3522</v>
      </c>
      <c r="B2987" t="str">
        <f t="shared" si="139"/>
        <v>ZK109.K386.C151</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25">
      <c r="A2988" t="s">
        <v>3523</v>
      </c>
      <c r="B2988" t="str">
        <f t="shared" si="139"/>
        <v>ZK109.K387.C151</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25">
      <c r="A2989" t="s">
        <v>3524</v>
      </c>
      <c r="B2989" t="str">
        <f t="shared" si="139"/>
        <v>ZK109.K388.C151</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25">
      <c r="A2990" t="s">
        <v>3525</v>
      </c>
      <c r="B2990" t="str">
        <f t="shared" si="139"/>
        <v>ZK109.K389.C151</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25">
      <c r="A2991" t="s">
        <v>3526</v>
      </c>
      <c r="B2991" t="str">
        <f t="shared" si="139"/>
        <v>ZK109.K390.C151</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25">
      <c r="A2992" t="s">
        <v>3527</v>
      </c>
      <c r="B2992" t="str">
        <f t="shared" si="139"/>
        <v>ZK109.K391.C151</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25">
      <c r="A2993" t="s">
        <v>3528</v>
      </c>
      <c r="B2993" t="str">
        <f t="shared" si="139"/>
        <v>ZK109.K392.C151</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25">
      <c r="A2994" t="s">
        <v>3529</v>
      </c>
      <c r="B2994" t="str">
        <f t="shared" si="139"/>
        <v>ZK109.K393.C151</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25">
      <c r="A2995" t="s">
        <v>3530</v>
      </c>
      <c r="B2995" t="str">
        <f t="shared" si="139"/>
        <v>ZK109.K394.C151</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25">
      <c r="A2996" t="s">
        <v>3531</v>
      </c>
      <c r="B2996" t="str">
        <f t="shared" si="139"/>
        <v>ZK109.K395.C151</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25">
      <c r="A2997" t="s">
        <v>3532</v>
      </c>
      <c r="B2997" t="str">
        <f t="shared" si="139"/>
        <v>ZK109.K396.C151</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25">
      <c r="A2998" t="s">
        <v>3533</v>
      </c>
      <c r="B2998" t="str">
        <f t="shared" si="139"/>
        <v>ZK109.K397.C151</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25">
      <c r="A2999" t="s">
        <v>3534</v>
      </c>
      <c r="B2999" t="str">
        <f t="shared" si="139"/>
        <v>ZK109.K398.C151</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25">
      <c r="A3000" t="s">
        <v>3535</v>
      </c>
      <c r="B3000" t="str">
        <f t="shared" si="139"/>
        <v>ZK109.K399.C151</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25">
      <c r="A3001" t="s">
        <v>3536</v>
      </c>
      <c r="B3001" t="str">
        <f t="shared" si="139"/>
        <v>ZK110.K100.C151</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5.75" thickBot="1" x14ac:dyDescent="0.3">
      <c r="A3002" t="s">
        <v>3537</v>
      </c>
      <c r="B3002" t="str">
        <f t="shared" si="139"/>
        <v>ZK110.K101.C151</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25">
      <c r="A3003" t="s">
        <v>3538</v>
      </c>
      <c r="B3003" t="str">
        <f t="shared" si="139"/>
        <v>ZK110.K102.C151</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25">
      <c r="A3004" t="s">
        <v>3539</v>
      </c>
      <c r="B3004" t="str">
        <f t="shared" si="139"/>
        <v>ZK110.K103.C151</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25">
      <c r="A3005" t="s">
        <v>3540</v>
      </c>
      <c r="B3005" t="str">
        <f t="shared" si="139"/>
        <v>ZK110.K104.C151</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25">
      <c r="A3006" t="s">
        <v>3541</v>
      </c>
      <c r="B3006" t="str">
        <f t="shared" si="139"/>
        <v>ZK110.K105.C151</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25">
      <c r="A3007" t="s">
        <v>3542</v>
      </c>
      <c r="B3007" t="str">
        <f t="shared" si="139"/>
        <v>ZK110.K106.C151</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25">
      <c r="A3008" t="s">
        <v>3543</v>
      </c>
      <c r="B3008" t="str">
        <f t="shared" si="139"/>
        <v>ZK110.K107.C151</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25">
      <c r="A3009" t="s">
        <v>3544</v>
      </c>
      <c r="B3009" t="str">
        <f t="shared" si="139"/>
        <v>ZK110.K108.C151</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25">
      <c r="A3010" t="s">
        <v>3545</v>
      </c>
      <c r="B3010" t="str">
        <f t="shared" si="139"/>
        <v>ZK110.K109.C151</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25">
      <c r="A3011" t="s">
        <v>3546</v>
      </c>
      <c r="B3011" t="str">
        <f t="shared" ref="B3011:B3074" si="142">+A3011&amp;"."&amp;$A$1</f>
        <v>ZK110.K110.C151</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25">
      <c r="A3012" t="s">
        <v>3547</v>
      </c>
      <c r="B3012" t="str">
        <f t="shared" si="142"/>
        <v>ZK110.K111.C151</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25">
      <c r="A3013" t="s">
        <v>3548</v>
      </c>
      <c r="B3013" t="str">
        <f t="shared" si="142"/>
        <v>ZK110.K112.C151</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25">
      <c r="A3014" t="s">
        <v>3549</v>
      </c>
      <c r="B3014" t="str">
        <f t="shared" si="142"/>
        <v>ZK110.K113.C151</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25">
      <c r="A3015" t="s">
        <v>3550</v>
      </c>
      <c r="B3015" t="str">
        <f t="shared" si="142"/>
        <v>ZK110.K114.C151</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25">
      <c r="A3016" t="s">
        <v>3551</v>
      </c>
      <c r="B3016" t="str">
        <f t="shared" si="142"/>
        <v>ZK110.K115.C151</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25">
      <c r="A3017" t="s">
        <v>3552</v>
      </c>
      <c r="B3017" t="str">
        <f t="shared" si="142"/>
        <v>ZK110.K116.C151</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25">
      <c r="A3018" t="s">
        <v>3553</v>
      </c>
      <c r="B3018" t="str">
        <f t="shared" si="142"/>
        <v>ZK110.K117.C151</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25">
      <c r="A3019" t="s">
        <v>3554</v>
      </c>
      <c r="B3019" t="str">
        <f t="shared" si="142"/>
        <v>ZK110.K118.C151</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25">
      <c r="A3020" t="s">
        <v>3555</v>
      </c>
      <c r="B3020" t="str">
        <f t="shared" si="142"/>
        <v>ZK110.K119.C151</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25">
      <c r="A3021" t="s">
        <v>3556</v>
      </c>
      <c r="B3021" t="str">
        <f t="shared" si="142"/>
        <v>ZK110.K120.C151</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25">
      <c r="A3022" t="s">
        <v>3557</v>
      </c>
      <c r="B3022" t="str">
        <f t="shared" si="142"/>
        <v>ZK110.K121.C151</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25">
      <c r="A3023" t="s">
        <v>3558</v>
      </c>
      <c r="B3023" t="str">
        <f t="shared" si="142"/>
        <v>ZK110.K122.C151</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25">
      <c r="A3024" t="s">
        <v>3559</v>
      </c>
      <c r="B3024" t="str">
        <f t="shared" si="142"/>
        <v>ZK110.K123.C151</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25">
      <c r="A3025" t="s">
        <v>3560</v>
      </c>
      <c r="B3025" t="str">
        <f t="shared" si="142"/>
        <v>ZK110.K124.C151</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25">
      <c r="A3026" t="s">
        <v>3561</v>
      </c>
      <c r="B3026" t="str">
        <f t="shared" si="142"/>
        <v>ZK110.K125.C151</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25">
      <c r="A3027" t="s">
        <v>3562</v>
      </c>
      <c r="B3027" t="str">
        <f t="shared" si="142"/>
        <v>ZK110.K126.C151</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25">
      <c r="A3028" t="s">
        <v>3563</v>
      </c>
      <c r="B3028" t="str">
        <f t="shared" si="142"/>
        <v>ZK110.K127.C151</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25">
      <c r="A3029" t="s">
        <v>3564</v>
      </c>
      <c r="B3029" t="str">
        <f t="shared" si="142"/>
        <v>ZK110.K128.C151</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25">
      <c r="A3030" t="s">
        <v>3565</v>
      </c>
      <c r="B3030" t="str">
        <f t="shared" si="142"/>
        <v>ZK110.K129.C151</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25">
      <c r="A3031" t="s">
        <v>3566</v>
      </c>
      <c r="B3031" t="str">
        <f t="shared" si="142"/>
        <v>ZK110.K130.C151</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25">
      <c r="A3032" t="s">
        <v>3567</v>
      </c>
      <c r="B3032" t="str">
        <f t="shared" si="142"/>
        <v>ZK110.K131.C151</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25">
      <c r="A3033" t="s">
        <v>3568</v>
      </c>
      <c r="B3033" t="str">
        <f t="shared" si="142"/>
        <v>ZK110.K132.C151</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25">
      <c r="A3034" t="s">
        <v>3569</v>
      </c>
      <c r="B3034" t="str">
        <f t="shared" si="142"/>
        <v>ZK110.K133.C151</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25">
      <c r="A3035" t="s">
        <v>3570</v>
      </c>
      <c r="B3035" t="str">
        <f t="shared" si="142"/>
        <v>ZK110.K134.C151</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25">
      <c r="A3036" t="s">
        <v>3571</v>
      </c>
      <c r="B3036" t="str">
        <f t="shared" si="142"/>
        <v>ZK110.K135.C151</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25">
      <c r="A3037" t="s">
        <v>3572</v>
      </c>
      <c r="B3037" t="str">
        <f t="shared" si="142"/>
        <v>ZK110.K136.C151</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25">
      <c r="A3038" t="s">
        <v>3573</v>
      </c>
      <c r="B3038" t="str">
        <f t="shared" si="142"/>
        <v>ZK110.K137.C151</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25">
      <c r="A3039" t="s">
        <v>3574</v>
      </c>
      <c r="B3039" t="str">
        <f t="shared" si="142"/>
        <v>ZK110.K138.C151</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25">
      <c r="A3040" t="s">
        <v>3575</v>
      </c>
      <c r="B3040" t="str">
        <f t="shared" si="142"/>
        <v>ZK110.K139.C151</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25">
      <c r="A3041" t="s">
        <v>3576</v>
      </c>
      <c r="B3041" t="str">
        <f t="shared" si="142"/>
        <v>ZK110.K140.C151</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25">
      <c r="A3042" t="s">
        <v>3577</v>
      </c>
      <c r="B3042" t="str">
        <f t="shared" si="142"/>
        <v>ZK110.K141.C151</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25">
      <c r="A3043" t="s">
        <v>3578</v>
      </c>
      <c r="B3043" t="str">
        <f t="shared" si="142"/>
        <v>ZK110.K142.C151</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25">
      <c r="A3044" t="s">
        <v>3579</v>
      </c>
      <c r="B3044" t="str">
        <f t="shared" si="142"/>
        <v>ZK110.K143.C151</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25">
      <c r="A3045" t="s">
        <v>3580</v>
      </c>
      <c r="B3045" t="str">
        <f t="shared" si="142"/>
        <v>ZK110.K144.C151</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25">
      <c r="A3046" t="s">
        <v>3581</v>
      </c>
      <c r="B3046" t="str">
        <f t="shared" si="142"/>
        <v>ZK110.K145.C151</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25">
      <c r="A3047" t="s">
        <v>3582</v>
      </c>
      <c r="B3047" t="str">
        <f t="shared" si="142"/>
        <v>ZK110.K146.C151</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25">
      <c r="A3048" t="s">
        <v>3583</v>
      </c>
      <c r="B3048" t="str">
        <f t="shared" si="142"/>
        <v>ZK110.K147.C151</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25">
      <c r="A3049" t="s">
        <v>3584</v>
      </c>
      <c r="B3049" t="str">
        <f t="shared" si="142"/>
        <v>ZK110.K148.C151</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25">
      <c r="A3050" t="s">
        <v>3585</v>
      </c>
      <c r="B3050" t="str">
        <f t="shared" si="142"/>
        <v>ZK110.K149.C151</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25">
      <c r="A3051" t="s">
        <v>3586</v>
      </c>
      <c r="B3051" t="str">
        <f t="shared" si="142"/>
        <v>ZK110.K150.C151</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25">
      <c r="A3052" t="s">
        <v>3587</v>
      </c>
      <c r="B3052" t="str">
        <f t="shared" si="142"/>
        <v>ZK110.K151.C151</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25">
      <c r="A3053" t="s">
        <v>3588</v>
      </c>
      <c r="B3053" t="str">
        <f t="shared" si="142"/>
        <v>ZK110.K152.C151</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25">
      <c r="A3054" t="s">
        <v>3589</v>
      </c>
      <c r="B3054" t="str">
        <f t="shared" si="142"/>
        <v>ZK110.K153.C151</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25">
      <c r="A3055" t="s">
        <v>3590</v>
      </c>
      <c r="B3055" t="str">
        <f t="shared" si="142"/>
        <v>ZK110.K154.C151</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25">
      <c r="A3056" t="s">
        <v>3591</v>
      </c>
      <c r="B3056" t="str">
        <f t="shared" si="142"/>
        <v>ZK110.K155.C151</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25">
      <c r="A3057" t="s">
        <v>3592</v>
      </c>
      <c r="B3057" t="str">
        <f t="shared" si="142"/>
        <v>ZK110.K156.C151</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25">
      <c r="A3058" t="s">
        <v>3593</v>
      </c>
      <c r="B3058" t="str">
        <f t="shared" si="142"/>
        <v>ZK110.K157.C151</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25">
      <c r="A3059" t="s">
        <v>3594</v>
      </c>
      <c r="B3059" t="str">
        <f t="shared" si="142"/>
        <v>ZK110.K158.C151</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25">
      <c r="A3060" t="s">
        <v>3595</v>
      </c>
      <c r="B3060" t="str">
        <f t="shared" si="142"/>
        <v>ZK110.K159.C151</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25">
      <c r="A3061" t="s">
        <v>3596</v>
      </c>
      <c r="B3061" t="str">
        <f t="shared" si="142"/>
        <v>ZK110.K160.C151</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25">
      <c r="A3062" t="s">
        <v>3597</v>
      </c>
      <c r="B3062" t="str">
        <f t="shared" si="142"/>
        <v>ZK110.K161.C151</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25">
      <c r="A3063" t="s">
        <v>3598</v>
      </c>
      <c r="B3063" t="str">
        <f t="shared" si="142"/>
        <v>ZK110.K162.C151</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25">
      <c r="A3064" t="s">
        <v>3599</v>
      </c>
      <c r="B3064" t="str">
        <f t="shared" si="142"/>
        <v>ZK110.K163.C151</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25">
      <c r="A3065" t="s">
        <v>3600</v>
      </c>
      <c r="B3065" t="str">
        <f t="shared" si="142"/>
        <v>ZK110.K164.C151</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25">
      <c r="A3066" t="s">
        <v>3601</v>
      </c>
      <c r="B3066" t="str">
        <f t="shared" si="142"/>
        <v>ZK110.K165.C151</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25">
      <c r="A3067" t="s">
        <v>3602</v>
      </c>
      <c r="B3067" t="str">
        <f t="shared" si="142"/>
        <v>ZK110.K166.C151</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25">
      <c r="A3068" t="s">
        <v>3603</v>
      </c>
      <c r="B3068" t="str">
        <f t="shared" si="142"/>
        <v>ZK110.K167.C151</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25">
      <c r="A3069" t="s">
        <v>3604</v>
      </c>
      <c r="B3069" t="str">
        <f t="shared" si="142"/>
        <v>ZK110.K168.C151</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25">
      <c r="A3070" t="s">
        <v>3605</v>
      </c>
      <c r="B3070" t="str">
        <f t="shared" si="142"/>
        <v>ZK110.K169.C151</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25">
      <c r="A3071" t="s">
        <v>3606</v>
      </c>
      <c r="B3071" t="str">
        <f t="shared" si="142"/>
        <v>ZK110.K170.C151</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25">
      <c r="A3072" t="s">
        <v>3607</v>
      </c>
      <c r="B3072" t="str">
        <f t="shared" si="142"/>
        <v>ZK110.K171.C151</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25">
      <c r="A3073" t="s">
        <v>3608</v>
      </c>
      <c r="B3073" t="str">
        <f t="shared" si="142"/>
        <v>ZK110.K172.C151</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25">
      <c r="A3074" t="s">
        <v>3609</v>
      </c>
      <c r="B3074" t="str">
        <f t="shared" si="142"/>
        <v>ZK110.K173.C151</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25">
      <c r="A3075" t="s">
        <v>3610</v>
      </c>
      <c r="B3075" t="str">
        <f t="shared" ref="B3075:B3138" si="145">+A3075&amp;"."&amp;$A$1</f>
        <v>ZK110.K174.C151</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25">
      <c r="A3076" t="s">
        <v>3611</v>
      </c>
      <c r="B3076" t="str">
        <f t="shared" si="145"/>
        <v>ZK110.K175.C151</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25">
      <c r="A3077" t="s">
        <v>3612</v>
      </c>
      <c r="B3077" t="str">
        <f t="shared" si="145"/>
        <v>ZK110.K176.C151</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25">
      <c r="A3078" t="s">
        <v>3613</v>
      </c>
      <c r="B3078" t="str">
        <f t="shared" si="145"/>
        <v>ZK110.K177.C151</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25">
      <c r="A3079" t="s">
        <v>3614</v>
      </c>
      <c r="B3079" t="str">
        <f t="shared" si="145"/>
        <v>ZK110.K178.C151</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25">
      <c r="A3080" t="s">
        <v>3615</v>
      </c>
      <c r="B3080" t="str">
        <f t="shared" si="145"/>
        <v>ZK110.K179.C151</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25">
      <c r="A3081" t="s">
        <v>3616</v>
      </c>
      <c r="B3081" t="str">
        <f t="shared" si="145"/>
        <v>ZK110.K180.C151</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25">
      <c r="A3082" t="s">
        <v>3617</v>
      </c>
      <c r="B3082" t="str">
        <f t="shared" si="145"/>
        <v>ZK110.K181.C151</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25">
      <c r="A3083" t="s">
        <v>3618</v>
      </c>
      <c r="B3083" t="str">
        <f t="shared" si="145"/>
        <v>ZK110.K182.C151</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25">
      <c r="A3084" t="s">
        <v>3619</v>
      </c>
      <c r="B3084" t="str">
        <f t="shared" si="145"/>
        <v>ZK110.K183.C151</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25">
      <c r="A3085" t="s">
        <v>3620</v>
      </c>
      <c r="B3085" t="str">
        <f t="shared" si="145"/>
        <v>ZK110.K184.C151</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25">
      <c r="A3086" t="s">
        <v>3621</v>
      </c>
      <c r="B3086" t="str">
        <f t="shared" si="145"/>
        <v>ZK110.K185.C151</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25">
      <c r="A3087" t="s">
        <v>3622</v>
      </c>
      <c r="B3087" t="str">
        <f t="shared" si="145"/>
        <v>ZK110.K186.C151</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25">
      <c r="A3088" t="s">
        <v>3623</v>
      </c>
      <c r="B3088" t="str">
        <f t="shared" si="145"/>
        <v>ZK110.K187.C151</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25">
      <c r="A3089" t="s">
        <v>3624</v>
      </c>
      <c r="B3089" t="str">
        <f t="shared" si="145"/>
        <v>ZK110.K188.C151</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25">
      <c r="A3090" t="s">
        <v>3625</v>
      </c>
      <c r="B3090" t="str">
        <f t="shared" si="145"/>
        <v>ZK110.K189.C151</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25">
      <c r="A3091" t="s">
        <v>3626</v>
      </c>
      <c r="B3091" t="str">
        <f t="shared" si="145"/>
        <v>ZK110.K190.C151</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25">
      <c r="A3092" t="s">
        <v>3627</v>
      </c>
      <c r="B3092" t="str">
        <f t="shared" si="145"/>
        <v>ZK110.K191.C151</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25">
      <c r="A3093" t="s">
        <v>3628</v>
      </c>
      <c r="B3093" t="str">
        <f t="shared" si="145"/>
        <v>ZK110.K192.C151</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25">
      <c r="A3094" t="s">
        <v>3629</v>
      </c>
      <c r="B3094" t="str">
        <f t="shared" si="145"/>
        <v>ZK110.K193.C151</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25">
      <c r="A3095" t="s">
        <v>3630</v>
      </c>
      <c r="B3095" t="str">
        <f t="shared" si="145"/>
        <v>ZK110.K194.C151</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25">
      <c r="A3096" t="s">
        <v>3631</v>
      </c>
      <c r="B3096" t="str">
        <f t="shared" si="145"/>
        <v>ZK110.K195.C151</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25">
      <c r="A3097" t="s">
        <v>3632</v>
      </c>
      <c r="B3097" t="str">
        <f t="shared" si="145"/>
        <v>ZK110.K196.C151</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25">
      <c r="A3098" t="s">
        <v>3633</v>
      </c>
      <c r="B3098" t="str">
        <f t="shared" si="145"/>
        <v>ZK110.K197.C151</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25">
      <c r="A3099" t="s">
        <v>3634</v>
      </c>
      <c r="B3099" t="str">
        <f t="shared" si="145"/>
        <v>ZK110.K198.C151</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25">
      <c r="A3100" t="s">
        <v>3635</v>
      </c>
      <c r="B3100" t="str">
        <f t="shared" si="145"/>
        <v>ZK110.K199.C151</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25">
      <c r="A3101" t="s">
        <v>3636</v>
      </c>
      <c r="B3101" t="str">
        <f t="shared" si="145"/>
        <v>ZK110.K200.C151</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5.75" thickBot="1" x14ac:dyDescent="0.3">
      <c r="A3102" t="s">
        <v>3637</v>
      </c>
      <c r="B3102" t="str">
        <f t="shared" si="145"/>
        <v>ZK110.K201.C151</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25">
      <c r="A3103" t="s">
        <v>3638</v>
      </c>
      <c r="B3103" t="str">
        <f t="shared" si="145"/>
        <v>ZK110.K202.C151</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25">
      <c r="A3104" t="s">
        <v>3639</v>
      </c>
      <c r="B3104" t="str">
        <f t="shared" si="145"/>
        <v>ZK110.K203.C151</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25">
      <c r="A3105" t="s">
        <v>3640</v>
      </c>
      <c r="B3105" t="str">
        <f t="shared" si="145"/>
        <v>ZK110.K204.C151</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25">
      <c r="A3106" t="s">
        <v>3641</v>
      </c>
      <c r="B3106" t="str">
        <f t="shared" si="145"/>
        <v>ZK110.K205.C151</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25">
      <c r="A3107" t="s">
        <v>3642</v>
      </c>
      <c r="B3107" t="str">
        <f t="shared" si="145"/>
        <v>ZK110.K206.C151</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25">
      <c r="A3108" t="s">
        <v>3643</v>
      </c>
      <c r="B3108" t="str">
        <f t="shared" si="145"/>
        <v>ZK110.K207.C151</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25">
      <c r="A3109" t="s">
        <v>3644</v>
      </c>
      <c r="B3109" t="str">
        <f t="shared" si="145"/>
        <v>ZK110.K208.C151</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25">
      <c r="A3110" t="s">
        <v>3645</v>
      </c>
      <c r="B3110" t="str">
        <f t="shared" si="145"/>
        <v>ZK110.K209.C151</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25">
      <c r="A3111" t="s">
        <v>3646</v>
      </c>
      <c r="B3111" t="str">
        <f t="shared" si="145"/>
        <v>ZK110.K210.C151</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25">
      <c r="A3112" t="s">
        <v>3647</v>
      </c>
      <c r="B3112" t="str">
        <f t="shared" si="145"/>
        <v>ZK110.K211.C151</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25">
      <c r="A3113" t="s">
        <v>3648</v>
      </c>
      <c r="B3113" t="str">
        <f t="shared" si="145"/>
        <v>ZK110.K212.C151</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25">
      <c r="A3114" t="s">
        <v>3649</v>
      </c>
      <c r="B3114" t="str">
        <f t="shared" si="145"/>
        <v>ZK110.K213.C151</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25">
      <c r="A3115" t="s">
        <v>3650</v>
      </c>
      <c r="B3115" t="str">
        <f t="shared" si="145"/>
        <v>ZK110.K214.C151</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25">
      <c r="A3116" t="s">
        <v>3651</v>
      </c>
      <c r="B3116" t="str">
        <f t="shared" si="145"/>
        <v>ZK110.K215.C151</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25">
      <c r="A3117" t="s">
        <v>3652</v>
      </c>
      <c r="B3117" t="str">
        <f t="shared" si="145"/>
        <v>ZK110.K216.C151</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25">
      <c r="A3118" t="s">
        <v>3653</v>
      </c>
      <c r="B3118" t="str">
        <f t="shared" si="145"/>
        <v>ZK110.K217.C151</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25">
      <c r="A3119" t="s">
        <v>3654</v>
      </c>
      <c r="B3119" t="str">
        <f t="shared" si="145"/>
        <v>ZK110.K218.C151</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25">
      <c r="A3120" t="s">
        <v>3655</v>
      </c>
      <c r="B3120" t="str">
        <f t="shared" si="145"/>
        <v>ZK110.K219.C151</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25">
      <c r="A3121" t="s">
        <v>3656</v>
      </c>
      <c r="B3121" t="str">
        <f t="shared" si="145"/>
        <v>ZK110.K220.C151</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25">
      <c r="A3122" t="s">
        <v>3657</v>
      </c>
      <c r="B3122" t="str">
        <f t="shared" si="145"/>
        <v>ZK110.K221.C151</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25">
      <c r="A3123" t="s">
        <v>3658</v>
      </c>
      <c r="B3123" t="str">
        <f t="shared" si="145"/>
        <v>ZK110.K222.C151</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25">
      <c r="A3124" t="s">
        <v>3659</v>
      </c>
      <c r="B3124" t="str">
        <f t="shared" si="145"/>
        <v>ZK110.K223.C151</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25">
      <c r="A3125" t="s">
        <v>3660</v>
      </c>
      <c r="B3125" t="str">
        <f t="shared" si="145"/>
        <v>ZK110.K224.C151</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25">
      <c r="A3126" t="s">
        <v>3661</v>
      </c>
      <c r="B3126" t="str">
        <f t="shared" si="145"/>
        <v>ZK110.K225.C151</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25">
      <c r="A3127" t="s">
        <v>3662</v>
      </c>
      <c r="B3127" t="str">
        <f t="shared" si="145"/>
        <v>ZK110.K226.C151</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25">
      <c r="A3128" t="s">
        <v>3663</v>
      </c>
      <c r="B3128" t="str">
        <f t="shared" si="145"/>
        <v>ZK110.K227.C151</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25">
      <c r="A3129" t="s">
        <v>3664</v>
      </c>
      <c r="B3129" t="str">
        <f t="shared" si="145"/>
        <v>ZK110.K228.C151</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25">
      <c r="A3130" t="s">
        <v>3665</v>
      </c>
      <c r="B3130" t="str">
        <f t="shared" si="145"/>
        <v>ZK110.K229.C151</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25">
      <c r="A3131" t="s">
        <v>3666</v>
      </c>
      <c r="B3131" t="str">
        <f t="shared" si="145"/>
        <v>ZK110.K230.C151</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25">
      <c r="A3132" t="s">
        <v>3667</v>
      </c>
      <c r="B3132" t="str">
        <f t="shared" si="145"/>
        <v>ZK110.K231.C151</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25">
      <c r="A3133" t="s">
        <v>3668</v>
      </c>
      <c r="B3133" t="str">
        <f t="shared" si="145"/>
        <v>ZK110.K232.C151</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25">
      <c r="A3134" t="s">
        <v>3669</v>
      </c>
      <c r="B3134" t="str">
        <f t="shared" si="145"/>
        <v>ZK110.K233.C151</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25">
      <c r="A3135" t="s">
        <v>3670</v>
      </c>
      <c r="B3135" t="str">
        <f t="shared" si="145"/>
        <v>ZK110.K234.C151</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25">
      <c r="A3136" t="s">
        <v>3671</v>
      </c>
      <c r="B3136" t="str">
        <f t="shared" si="145"/>
        <v>ZK110.K235.C151</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25">
      <c r="A3137" t="s">
        <v>3672</v>
      </c>
      <c r="B3137" t="str">
        <f t="shared" si="145"/>
        <v>ZK110.K236.C151</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25">
      <c r="A3138" t="s">
        <v>3673</v>
      </c>
      <c r="B3138" t="str">
        <f t="shared" si="145"/>
        <v>ZK110.K237.C151</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25">
      <c r="A3139" t="s">
        <v>3674</v>
      </c>
      <c r="B3139" t="str">
        <f t="shared" ref="B3139:B3202" si="148">+A3139&amp;"."&amp;$A$1</f>
        <v>ZK110.K238.C151</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25">
      <c r="A3140" t="s">
        <v>3675</v>
      </c>
      <c r="B3140" t="str">
        <f t="shared" si="148"/>
        <v>ZK110.K239.C151</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25">
      <c r="A3141" t="s">
        <v>3676</v>
      </c>
      <c r="B3141" t="str">
        <f t="shared" si="148"/>
        <v>ZK110.K240.C151</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25">
      <c r="A3142" t="s">
        <v>3677</v>
      </c>
      <c r="B3142" t="str">
        <f t="shared" si="148"/>
        <v>ZK110.K241.C151</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25">
      <c r="A3143" t="s">
        <v>3678</v>
      </c>
      <c r="B3143" t="str">
        <f t="shared" si="148"/>
        <v>ZK110.K242.C151</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25">
      <c r="A3144" t="s">
        <v>3679</v>
      </c>
      <c r="B3144" t="str">
        <f t="shared" si="148"/>
        <v>ZK110.K243.C151</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25">
      <c r="A3145" t="s">
        <v>3680</v>
      </c>
      <c r="B3145" t="str">
        <f t="shared" si="148"/>
        <v>ZK110.K244.C151</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25">
      <c r="A3146" t="s">
        <v>3681</v>
      </c>
      <c r="B3146" t="str">
        <f t="shared" si="148"/>
        <v>ZK110.K245.C151</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25">
      <c r="A3147" t="s">
        <v>3682</v>
      </c>
      <c r="B3147" t="str">
        <f t="shared" si="148"/>
        <v>ZK110.K246.C151</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25">
      <c r="A3148" t="s">
        <v>3683</v>
      </c>
      <c r="B3148" t="str">
        <f t="shared" si="148"/>
        <v>ZK110.K247.C151</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25">
      <c r="A3149" t="s">
        <v>3684</v>
      </c>
      <c r="B3149" t="str">
        <f t="shared" si="148"/>
        <v>ZK110.K248.C151</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25">
      <c r="A3150" t="s">
        <v>3685</v>
      </c>
      <c r="B3150" t="str">
        <f t="shared" si="148"/>
        <v>ZK110.K249.C151</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25">
      <c r="A3151" t="s">
        <v>3686</v>
      </c>
      <c r="B3151" t="str">
        <f t="shared" si="148"/>
        <v>ZK110.K250.C151</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25">
      <c r="A3152" t="s">
        <v>3687</v>
      </c>
      <c r="B3152" t="str">
        <f t="shared" si="148"/>
        <v>ZK110.K251.C151</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25">
      <c r="A3153" t="s">
        <v>3688</v>
      </c>
      <c r="B3153" t="str">
        <f t="shared" si="148"/>
        <v>ZK110.K252.C151</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25">
      <c r="A3154" t="s">
        <v>3689</v>
      </c>
      <c r="B3154" t="str">
        <f t="shared" si="148"/>
        <v>ZK110.K253.C151</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25">
      <c r="A3155" t="s">
        <v>3690</v>
      </c>
      <c r="B3155" t="str">
        <f t="shared" si="148"/>
        <v>ZK110.K254.C151</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25">
      <c r="A3156" t="s">
        <v>3691</v>
      </c>
      <c r="B3156" t="str">
        <f t="shared" si="148"/>
        <v>ZK110.K255.C151</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25">
      <c r="A3157" t="s">
        <v>3692</v>
      </c>
      <c r="B3157" t="str">
        <f t="shared" si="148"/>
        <v>ZK110.K256.C151</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25">
      <c r="A3158" t="s">
        <v>3693</v>
      </c>
      <c r="B3158" t="str">
        <f t="shared" si="148"/>
        <v>ZK110.K257.C151</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25">
      <c r="A3159" t="s">
        <v>3694</v>
      </c>
      <c r="B3159" t="str">
        <f t="shared" si="148"/>
        <v>ZK110.K258.C151</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25">
      <c r="A3160" t="s">
        <v>3695</v>
      </c>
      <c r="B3160" t="str">
        <f t="shared" si="148"/>
        <v>ZK110.K259.C151</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25">
      <c r="A3161" t="s">
        <v>3696</v>
      </c>
      <c r="B3161" t="str">
        <f t="shared" si="148"/>
        <v>ZK110.K260.C151</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25">
      <c r="A3162" t="s">
        <v>3697</v>
      </c>
      <c r="B3162" t="str">
        <f t="shared" si="148"/>
        <v>ZK110.K261.C151</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25">
      <c r="A3163" t="s">
        <v>3698</v>
      </c>
      <c r="B3163" t="str">
        <f t="shared" si="148"/>
        <v>ZK110.K262.C151</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25">
      <c r="A3164" t="s">
        <v>3699</v>
      </c>
      <c r="B3164" t="str">
        <f t="shared" si="148"/>
        <v>ZK110.K263.C151</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25">
      <c r="A3165" t="s">
        <v>3700</v>
      </c>
      <c r="B3165" t="str">
        <f t="shared" si="148"/>
        <v>ZK110.K264.C151</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25">
      <c r="A3166" t="s">
        <v>3701</v>
      </c>
      <c r="B3166" t="str">
        <f t="shared" si="148"/>
        <v>ZK110.K265.C151</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25">
      <c r="A3167" t="s">
        <v>3702</v>
      </c>
      <c r="B3167" t="str">
        <f t="shared" si="148"/>
        <v>ZK110.K266.C151</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25">
      <c r="A3168" t="s">
        <v>3703</v>
      </c>
      <c r="B3168" t="str">
        <f t="shared" si="148"/>
        <v>ZK110.K267.C151</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25">
      <c r="A3169" t="s">
        <v>3704</v>
      </c>
      <c r="B3169" t="str">
        <f t="shared" si="148"/>
        <v>ZK110.K268.C151</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25">
      <c r="A3170" t="s">
        <v>3705</v>
      </c>
      <c r="B3170" t="str">
        <f t="shared" si="148"/>
        <v>ZK110.K269.C151</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25">
      <c r="A3171" t="s">
        <v>3706</v>
      </c>
      <c r="B3171" t="str">
        <f t="shared" si="148"/>
        <v>ZK110.K270.C151</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25">
      <c r="A3172" t="s">
        <v>3707</v>
      </c>
      <c r="B3172" t="str">
        <f t="shared" si="148"/>
        <v>ZK110.K271.C151</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25">
      <c r="A3173" t="s">
        <v>3708</v>
      </c>
      <c r="B3173" t="str">
        <f t="shared" si="148"/>
        <v>ZK110.K272.C151</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25">
      <c r="A3174" t="s">
        <v>3709</v>
      </c>
      <c r="B3174" t="str">
        <f t="shared" si="148"/>
        <v>ZK110.K273.C151</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25">
      <c r="A3175" t="s">
        <v>3710</v>
      </c>
      <c r="B3175" t="str">
        <f t="shared" si="148"/>
        <v>ZK110.K274.C151</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25">
      <c r="A3176" t="s">
        <v>3711</v>
      </c>
      <c r="B3176" t="str">
        <f t="shared" si="148"/>
        <v>ZK110.K275.C151</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25">
      <c r="A3177" t="s">
        <v>3712</v>
      </c>
      <c r="B3177" t="str">
        <f t="shared" si="148"/>
        <v>ZK110.K276.C151</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25">
      <c r="A3178" t="s">
        <v>3713</v>
      </c>
      <c r="B3178" t="str">
        <f t="shared" si="148"/>
        <v>ZK110.K277.C151</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25">
      <c r="A3179" t="s">
        <v>3714</v>
      </c>
      <c r="B3179" t="str">
        <f t="shared" si="148"/>
        <v>ZK110.K278.C151</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25">
      <c r="A3180" t="s">
        <v>3715</v>
      </c>
      <c r="B3180" t="str">
        <f t="shared" si="148"/>
        <v>ZK110.K279.C151</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25">
      <c r="A3181" t="s">
        <v>3716</v>
      </c>
      <c r="B3181" t="str">
        <f t="shared" si="148"/>
        <v>ZK110.K280.C151</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25">
      <c r="A3182" t="s">
        <v>3717</v>
      </c>
      <c r="B3182" t="str">
        <f t="shared" si="148"/>
        <v>ZK110.K281.C151</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25">
      <c r="A3183" t="s">
        <v>3718</v>
      </c>
      <c r="B3183" t="str">
        <f t="shared" si="148"/>
        <v>ZK110.K282.C151</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25">
      <c r="A3184" t="s">
        <v>3719</v>
      </c>
      <c r="B3184" t="str">
        <f t="shared" si="148"/>
        <v>ZK110.K283.C151</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25">
      <c r="A3185" t="s">
        <v>3720</v>
      </c>
      <c r="B3185" t="str">
        <f t="shared" si="148"/>
        <v>ZK110.K284.C151</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25">
      <c r="A3186" t="s">
        <v>3721</v>
      </c>
      <c r="B3186" t="str">
        <f t="shared" si="148"/>
        <v>ZK110.K285.C151</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25">
      <c r="A3187" t="s">
        <v>3722</v>
      </c>
      <c r="B3187" t="str">
        <f t="shared" si="148"/>
        <v>ZK110.K286.C151</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25">
      <c r="A3188" t="s">
        <v>3723</v>
      </c>
      <c r="B3188" t="str">
        <f t="shared" si="148"/>
        <v>ZK110.K287.C151</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25">
      <c r="A3189" t="s">
        <v>3724</v>
      </c>
      <c r="B3189" t="str">
        <f t="shared" si="148"/>
        <v>ZK110.K288.C151</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25">
      <c r="A3190" t="s">
        <v>3725</v>
      </c>
      <c r="B3190" t="str">
        <f t="shared" si="148"/>
        <v>ZK110.K289.C151</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25">
      <c r="A3191" t="s">
        <v>3726</v>
      </c>
      <c r="B3191" t="str">
        <f t="shared" si="148"/>
        <v>ZK110.K290.C151</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25">
      <c r="A3192" t="s">
        <v>3727</v>
      </c>
      <c r="B3192" t="str">
        <f t="shared" si="148"/>
        <v>ZK110.K291.C151</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25">
      <c r="A3193" t="s">
        <v>3728</v>
      </c>
      <c r="B3193" t="str">
        <f t="shared" si="148"/>
        <v>ZK110.K292.C151</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25">
      <c r="A3194" t="s">
        <v>3729</v>
      </c>
      <c r="B3194" t="str">
        <f t="shared" si="148"/>
        <v>ZK110.K293.C151</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25">
      <c r="A3195" t="s">
        <v>3730</v>
      </c>
      <c r="B3195" t="str">
        <f t="shared" si="148"/>
        <v>ZK110.K294.C151</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25">
      <c r="A3196" t="s">
        <v>3731</v>
      </c>
      <c r="B3196" t="str">
        <f t="shared" si="148"/>
        <v>ZK110.K295.C151</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25">
      <c r="A3197" t="s">
        <v>3732</v>
      </c>
      <c r="B3197" t="str">
        <f t="shared" si="148"/>
        <v>ZK110.K296.C151</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25">
      <c r="A3198" t="s">
        <v>3733</v>
      </c>
      <c r="B3198" t="str">
        <f t="shared" si="148"/>
        <v>ZK110.K297.C151</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25">
      <c r="A3199" t="s">
        <v>3734</v>
      </c>
      <c r="B3199" t="str">
        <f t="shared" si="148"/>
        <v>ZK110.K298.C151</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25">
      <c r="A3200" t="s">
        <v>3735</v>
      </c>
      <c r="B3200" t="str">
        <f t="shared" si="148"/>
        <v>ZK110.K299.C151</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25">
      <c r="A3201" t="s">
        <v>3736</v>
      </c>
      <c r="B3201" t="str">
        <f t="shared" si="148"/>
        <v>ZK110.K300.C151</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5.75" thickBot="1" x14ac:dyDescent="0.3">
      <c r="A3202" t="s">
        <v>3737</v>
      </c>
      <c r="B3202" t="str">
        <f t="shared" si="148"/>
        <v>ZK110.K301.C151</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25">
      <c r="A3203" t="s">
        <v>3738</v>
      </c>
      <c r="B3203" t="str">
        <f t="shared" ref="B3203:B3266" si="151">+A3203&amp;"."&amp;$A$1</f>
        <v>ZK110.K302.C151</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25">
      <c r="A3204" t="s">
        <v>3739</v>
      </c>
      <c r="B3204" t="str">
        <f t="shared" si="151"/>
        <v>ZK110.K303.C151</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25">
      <c r="A3205" t="s">
        <v>3740</v>
      </c>
      <c r="B3205" t="str">
        <f t="shared" si="151"/>
        <v>ZK110.K304.C151</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25">
      <c r="A3206" t="s">
        <v>3741</v>
      </c>
      <c r="B3206" t="str">
        <f t="shared" si="151"/>
        <v>ZK110.K305.C151</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25">
      <c r="A3207" t="s">
        <v>3742</v>
      </c>
      <c r="B3207" t="str">
        <f t="shared" si="151"/>
        <v>ZK110.K306.C151</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25">
      <c r="A3208" t="s">
        <v>3743</v>
      </c>
      <c r="B3208" t="str">
        <f t="shared" si="151"/>
        <v>ZK110.K307.C151</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25">
      <c r="A3209" t="s">
        <v>3744</v>
      </c>
      <c r="B3209" t="str">
        <f t="shared" si="151"/>
        <v>ZK110.K308.C151</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25">
      <c r="A3210" t="s">
        <v>3745</v>
      </c>
      <c r="B3210" t="str">
        <f t="shared" si="151"/>
        <v>ZK110.K309.C151</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25">
      <c r="A3211" t="s">
        <v>3746</v>
      </c>
      <c r="B3211" t="str">
        <f t="shared" si="151"/>
        <v>ZK110.K310.C151</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25">
      <c r="A3212" t="s">
        <v>3747</v>
      </c>
      <c r="B3212" t="str">
        <f t="shared" si="151"/>
        <v>ZK110.K311.C151</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25">
      <c r="A3213" t="s">
        <v>3748</v>
      </c>
      <c r="B3213" t="str">
        <f t="shared" si="151"/>
        <v>ZK110.K312.C151</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25">
      <c r="A3214" t="s">
        <v>3749</v>
      </c>
      <c r="B3214" t="str">
        <f t="shared" si="151"/>
        <v>ZK110.K313.C151</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25">
      <c r="A3215" t="s">
        <v>3750</v>
      </c>
      <c r="B3215" t="str">
        <f t="shared" si="151"/>
        <v>ZK110.K314.C151</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25">
      <c r="A3216" t="s">
        <v>3751</v>
      </c>
      <c r="B3216" t="str">
        <f t="shared" si="151"/>
        <v>ZK110.K315.C151</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25">
      <c r="A3217" t="s">
        <v>3752</v>
      </c>
      <c r="B3217" t="str">
        <f t="shared" si="151"/>
        <v>ZK110.K316.C151</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25">
      <c r="A3218" t="s">
        <v>3753</v>
      </c>
      <c r="B3218" t="str">
        <f t="shared" si="151"/>
        <v>ZK110.K317.C151</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25">
      <c r="A3219" t="s">
        <v>3754</v>
      </c>
      <c r="B3219" t="str">
        <f t="shared" si="151"/>
        <v>ZK110.K318.C151</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25">
      <c r="A3220" t="s">
        <v>3755</v>
      </c>
      <c r="B3220" t="str">
        <f t="shared" si="151"/>
        <v>ZK110.K319.C151</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25">
      <c r="A3221" t="s">
        <v>3756</v>
      </c>
      <c r="B3221" t="str">
        <f t="shared" si="151"/>
        <v>ZK110.K320.C151</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25">
      <c r="A3222" t="s">
        <v>3757</v>
      </c>
      <c r="B3222" t="str">
        <f t="shared" si="151"/>
        <v>ZK110.K321.C151</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25">
      <c r="A3223" t="s">
        <v>3758</v>
      </c>
      <c r="B3223" t="str">
        <f t="shared" si="151"/>
        <v>ZK110.K322.C151</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25">
      <c r="A3224" t="s">
        <v>3759</v>
      </c>
      <c r="B3224" t="str">
        <f t="shared" si="151"/>
        <v>ZK110.K323.C151</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25">
      <c r="A3225" t="s">
        <v>3760</v>
      </c>
      <c r="B3225" t="str">
        <f t="shared" si="151"/>
        <v>ZK110.K324.C151</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25">
      <c r="A3226" t="s">
        <v>3761</v>
      </c>
      <c r="B3226" t="str">
        <f t="shared" si="151"/>
        <v>ZK110.K325.C151</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25">
      <c r="A3227" t="s">
        <v>3762</v>
      </c>
      <c r="B3227" t="str">
        <f t="shared" si="151"/>
        <v>ZK110.K326.C151</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25">
      <c r="A3228" t="s">
        <v>3763</v>
      </c>
      <c r="B3228" t="str">
        <f t="shared" si="151"/>
        <v>ZK110.K327.C151</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25">
      <c r="A3229" t="s">
        <v>3764</v>
      </c>
      <c r="B3229" t="str">
        <f t="shared" si="151"/>
        <v>ZK110.K328.C151</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25">
      <c r="A3230" t="s">
        <v>3765</v>
      </c>
      <c r="B3230" t="str">
        <f t="shared" si="151"/>
        <v>ZK110.K329.C151</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25">
      <c r="A3231" t="s">
        <v>3766</v>
      </c>
      <c r="B3231" t="str">
        <f t="shared" si="151"/>
        <v>ZK110.K330.C151</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25">
      <c r="A3232" t="s">
        <v>3767</v>
      </c>
      <c r="B3232" t="str">
        <f t="shared" si="151"/>
        <v>ZK110.K331.C151</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25">
      <c r="A3233" t="s">
        <v>3768</v>
      </c>
      <c r="B3233" t="str">
        <f t="shared" si="151"/>
        <v>ZK110.K332.C151</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25">
      <c r="A3234" t="s">
        <v>3769</v>
      </c>
      <c r="B3234" t="str">
        <f t="shared" si="151"/>
        <v>ZK110.K333.C151</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25">
      <c r="A3235" t="s">
        <v>3770</v>
      </c>
      <c r="B3235" t="str">
        <f t="shared" si="151"/>
        <v>ZK110.K334.C151</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25">
      <c r="A3236" t="s">
        <v>3771</v>
      </c>
      <c r="B3236" t="str">
        <f t="shared" si="151"/>
        <v>ZK110.K335.C151</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25">
      <c r="A3237" t="s">
        <v>3772</v>
      </c>
      <c r="B3237" t="str">
        <f t="shared" si="151"/>
        <v>ZK110.K336.C151</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25">
      <c r="A3238" t="s">
        <v>3773</v>
      </c>
      <c r="B3238" t="str">
        <f t="shared" si="151"/>
        <v>ZK110.K337.C151</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25">
      <c r="A3239" t="s">
        <v>3774</v>
      </c>
      <c r="B3239" t="str">
        <f t="shared" si="151"/>
        <v>ZK110.K338.C151</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25">
      <c r="A3240" t="s">
        <v>3775</v>
      </c>
      <c r="B3240" t="str">
        <f t="shared" si="151"/>
        <v>ZK110.K339.C151</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25">
      <c r="A3241" t="s">
        <v>3776</v>
      </c>
      <c r="B3241" t="str">
        <f t="shared" si="151"/>
        <v>ZK110.K340.C151</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25">
      <c r="A3242" t="s">
        <v>3777</v>
      </c>
      <c r="B3242" t="str">
        <f t="shared" si="151"/>
        <v>ZK110.K341.C151</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25">
      <c r="A3243" t="s">
        <v>3778</v>
      </c>
      <c r="B3243" t="str">
        <f t="shared" si="151"/>
        <v>ZK110.K342.C151</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25">
      <c r="A3244" t="s">
        <v>3779</v>
      </c>
      <c r="B3244" t="str">
        <f t="shared" si="151"/>
        <v>ZK110.K343.C151</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25">
      <c r="A3245" t="s">
        <v>3780</v>
      </c>
      <c r="B3245" t="str">
        <f t="shared" si="151"/>
        <v>ZK110.K344.C151</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25">
      <c r="A3246" t="s">
        <v>3781</v>
      </c>
      <c r="B3246" t="str">
        <f t="shared" si="151"/>
        <v>ZK110.K345.C151</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25">
      <c r="A3247" t="s">
        <v>3782</v>
      </c>
      <c r="B3247" t="str">
        <f t="shared" si="151"/>
        <v>ZK110.K346.C151</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25">
      <c r="A3248" t="s">
        <v>3783</v>
      </c>
      <c r="B3248" t="str">
        <f t="shared" si="151"/>
        <v>ZK110.K347.C151</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25">
      <c r="A3249" t="s">
        <v>3784</v>
      </c>
      <c r="B3249" t="str">
        <f t="shared" si="151"/>
        <v>ZK110.K348.C151</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25">
      <c r="A3250" t="s">
        <v>3785</v>
      </c>
      <c r="B3250" t="str">
        <f t="shared" si="151"/>
        <v>ZK110.K349.C151</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25">
      <c r="A3251" t="s">
        <v>3786</v>
      </c>
      <c r="B3251" t="str">
        <f t="shared" si="151"/>
        <v>ZK110.K350.C151</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25">
      <c r="A3252" t="s">
        <v>3787</v>
      </c>
      <c r="B3252" t="str">
        <f t="shared" si="151"/>
        <v>ZK110.K351.C151</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25">
      <c r="A3253" t="s">
        <v>3788</v>
      </c>
      <c r="B3253" t="str">
        <f t="shared" si="151"/>
        <v>ZK110.K352.C151</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25">
      <c r="A3254" t="s">
        <v>3789</v>
      </c>
      <c r="B3254" t="str">
        <f t="shared" si="151"/>
        <v>ZK110.K353.C151</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25">
      <c r="A3255" t="s">
        <v>3790</v>
      </c>
      <c r="B3255" t="str">
        <f t="shared" si="151"/>
        <v>ZK110.K354.C151</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25">
      <c r="A3256" t="s">
        <v>3791</v>
      </c>
      <c r="B3256" t="str">
        <f t="shared" si="151"/>
        <v>ZK110.K355.C151</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25">
      <c r="A3257" t="s">
        <v>3792</v>
      </c>
      <c r="B3257" t="str">
        <f t="shared" si="151"/>
        <v>ZK110.K356.C151</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25">
      <c r="A3258" t="s">
        <v>3793</v>
      </c>
      <c r="B3258" t="str">
        <f t="shared" si="151"/>
        <v>ZK110.K357.C151</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25">
      <c r="A3259" t="s">
        <v>3794</v>
      </c>
      <c r="B3259" t="str">
        <f t="shared" si="151"/>
        <v>ZK110.K358.C151</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25">
      <c r="A3260" t="s">
        <v>3795</v>
      </c>
      <c r="B3260" t="str">
        <f t="shared" si="151"/>
        <v>ZK110.K359.C151</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25">
      <c r="A3261" t="s">
        <v>3796</v>
      </c>
      <c r="B3261" t="str">
        <f t="shared" si="151"/>
        <v>ZK110.K360.C151</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25">
      <c r="A3262" t="s">
        <v>3797</v>
      </c>
      <c r="B3262" t="str">
        <f t="shared" si="151"/>
        <v>ZK110.K361.C151</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25">
      <c r="A3263" t="s">
        <v>3798</v>
      </c>
      <c r="B3263" t="str">
        <f t="shared" si="151"/>
        <v>ZK110.K362.C151</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25">
      <c r="A3264" t="s">
        <v>3799</v>
      </c>
      <c r="B3264" t="str">
        <f t="shared" si="151"/>
        <v>ZK110.K363.C151</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25">
      <c r="A3265" t="s">
        <v>3800</v>
      </c>
      <c r="B3265" t="str">
        <f t="shared" si="151"/>
        <v>ZK110.K364.C151</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25">
      <c r="A3266" t="s">
        <v>3801</v>
      </c>
      <c r="B3266" t="str">
        <f t="shared" si="151"/>
        <v>ZK110.K365.C151</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25">
      <c r="A3267" t="s">
        <v>3802</v>
      </c>
      <c r="B3267" t="str">
        <f t="shared" ref="B3267:B3330" si="154">+A3267&amp;"."&amp;$A$1</f>
        <v>ZK110.K366.C151</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25">
      <c r="A3268" t="s">
        <v>3803</v>
      </c>
      <c r="B3268" t="str">
        <f t="shared" si="154"/>
        <v>ZK110.K367.C151</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25">
      <c r="A3269" t="s">
        <v>3804</v>
      </c>
      <c r="B3269" t="str">
        <f t="shared" si="154"/>
        <v>ZK110.K368.C151</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25">
      <c r="A3270" t="s">
        <v>3805</v>
      </c>
      <c r="B3270" t="str">
        <f t="shared" si="154"/>
        <v>ZK110.K369.C151</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25">
      <c r="A3271" t="s">
        <v>3806</v>
      </c>
      <c r="B3271" t="str">
        <f t="shared" si="154"/>
        <v>ZK110.K370.C151</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25">
      <c r="A3272" t="s">
        <v>3807</v>
      </c>
      <c r="B3272" t="str">
        <f t="shared" si="154"/>
        <v>ZK110.K371.C151</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25">
      <c r="A3273" t="s">
        <v>3808</v>
      </c>
      <c r="B3273" t="str">
        <f t="shared" si="154"/>
        <v>ZK110.K372.C151</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25">
      <c r="A3274" t="s">
        <v>3809</v>
      </c>
      <c r="B3274" t="str">
        <f t="shared" si="154"/>
        <v>ZK110.K373.C151</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25">
      <c r="A3275" t="s">
        <v>3810</v>
      </c>
      <c r="B3275" t="str">
        <f t="shared" si="154"/>
        <v>ZK110.K374.C151</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25">
      <c r="A3276" t="s">
        <v>3811</v>
      </c>
      <c r="B3276" t="str">
        <f t="shared" si="154"/>
        <v>ZK110.K375.C151</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25">
      <c r="A3277" t="s">
        <v>3812</v>
      </c>
      <c r="B3277" t="str">
        <f t="shared" si="154"/>
        <v>ZK110.K376.C151</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25">
      <c r="A3278" t="s">
        <v>3813</v>
      </c>
      <c r="B3278" t="str">
        <f t="shared" si="154"/>
        <v>ZK110.K377.C151</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25">
      <c r="A3279" t="s">
        <v>3814</v>
      </c>
      <c r="B3279" t="str">
        <f t="shared" si="154"/>
        <v>ZK110.K378.C151</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25">
      <c r="A3280" t="s">
        <v>3815</v>
      </c>
      <c r="B3280" t="str">
        <f t="shared" si="154"/>
        <v>ZK110.K379.C151</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25">
      <c r="A3281" t="s">
        <v>3816</v>
      </c>
      <c r="B3281" t="str">
        <f t="shared" si="154"/>
        <v>ZK110.K380.C151</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25">
      <c r="A3282" t="s">
        <v>3817</v>
      </c>
      <c r="B3282" t="str">
        <f t="shared" si="154"/>
        <v>ZK110.K381.C151</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25">
      <c r="A3283" t="s">
        <v>3818</v>
      </c>
      <c r="B3283" t="str">
        <f t="shared" si="154"/>
        <v>ZK110.K382.C151</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25">
      <c r="A3284" t="s">
        <v>3819</v>
      </c>
      <c r="B3284" t="str">
        <f t="shared" si="154"/>
        <v>ZK110.K383.C151</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25">
      <c r="A3285" t="s">
        <v>3820</v>
      </c>
      <c r="B3285" t="str">
        <f t="shared" si="154"/>
        <v>ZK110.K384.C151</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25">
      <c r="A3286" t="s">
        <v>3821</v>
      </c>
      <c r="B3286" t="str">
        <f t="shared" si="154"/>
        <v>ZK110.K385.C151</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25">
      <c r="A3287" t="s">
        <v>3822</v>
      </c>
      <c r="B3287" t="str">
        <f t="shared" si="154"/>
        <v>ZK110.K386.C151</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25">
      <c r="A3288" t="s">
        <v>3823</v>
      </c>
      <c r="B3288" t="str">
        <f t="shared" si="154"/>
        <v>ZK110.K387.C151</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25">
      <c r="A3289" t="s">
        <v>3824</v>
      </c>
      <c r="B3289" t="str">
        <f t="shared" si="154"/>
        <v>ZK110.K388.C151</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25">
      <c r="A3290" t="s">
        <v>3825</v>
      </c>
      <c r="B3290" t="str">
        <f t="shared" si="154"/>
        <v>ZK110.K389.C151</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25">
      <c r="A3291" t="s">
        <v>3826</v>
      </c>
      <c r="B3291" t="str">
        <f t="shared" si="154"/>
        <v>ZK110.K390.C151</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25">
      <c r="A3292" t="s">
        <v>3827</v>
      </c>
      <c r="B3292" t="str">
        <f t="shared" si="154"/>
        <v>ZK110.K391.C151</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25">
      <c r="A3293" t="s">
        <v>3828</v>
      </c>
      <c r="B3293" t="str">
        <f t="shared" si="154"/>
        <v>ZK110.K392.C151</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25">
      <c r="A3294" t="s">
        <v>3829</v>
      </c>
      <c r="B3294" t="str">
        <f t="shared" si="154"/>
        <v>ZK110.K393.C151</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25">
      <c r="A3295" t="s">
        <v>3830</v>
      </c>
      <c r="B3295" t="str">
        <f t="shared" si="154"/>
        <v>ZK110.K394.C151</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25">
      <c r="A3296" t="s">
        <v>3831</v>
      </c>
      <c r="B3296" t="str">
        <f t="shared" si="154"/>
        <v>ZK110.K395.C151</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25">
      <c r="A3297" t="s">
        <v>3832</v>
      </c>
      <c r="B3297" t="str">
        <f t="shared" si="154"/>
        <v>ZK110.K396.C151</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25">
      <c r="A3298" t="s">
        <v>3833</v>
      </c>
      <c r="B3298" t="str">
        <f t="shared" si="154"/>
        <v>ZK110.K397.C151</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25">
      <c r="A3299" t="s">
        <v>3834</v>
      </c>
      <c r="B3299" t="str">
        <f t="shared" si="154"/>
        <v>ZK110.K398.C151</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25">
      <c r="A3300" t="s">
        <v>3835</v>
      </c>
      <c r="B3300" t="str">
        <f t="shared" si="154"/>
        <v>ZK110.K399.C151</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25">
      <c r="A3301" t="s">
        <v>3836</v>
      </c>
      <c r="B3301" t="str">
        <f t="shared" si="154"/>
        <v>ZK111.K100.C151</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5.75" thickBot="1" x14ac:dyDescent="0.3">
      <c r="A3302" t="s">
        <v>3837</v>
      </c>
      <c r="B3302" t="str">
        <f t="shared" si="154"/>
        <v>ZK111.K101.C151</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25">
      <c r="A3303" t="s">
        <v>3838</v>
      </c>
      <c r="B3303" t="str">
        <f t="shared" si="154"/>
        <v>ZK111.K102.C151</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25">
      <c r="A3304" t="s">
        <v>3839</v>
      </c>
      <c r="B3304" t="str">
        <f t="shared" si="154"/>
        <v>ZK111.K103.C151</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25">
      <c r="A3305" t="s">
        <v>3840</v>
      </c>
      <c r="B3305" t="str">
        <f t="shared" si="154"/>
        <v>ZK111.K104.C151</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25">
      <c r="A3306" t="s">
        <v>3841</v>
      </c>
      <c r="B3306" t="str">
        <f t="shared" si="154"/>
        <v>ZK111.K105.C151</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25">
      <c r="A3307" t="s">
        <v>3842</v>
      </c>
      <c r="B3307" t="str">
        <f t="shared" si="154"/>
        <v>ZK111.K106.C151</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25">
      <c r="A3308" t="s">
        <v>3843</v>
      </c>
      <c r="B3308" t="str">
        <f t="shared" si="154"/>
        <v>ZK111.K107.C151</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25">
      <c r="A3309" t="s">
        <v>3844</v>
      </c>
      <c r="B3309" t="str">
        <f t="shared" si="154"/>
        <v>ZK111.K108.C151</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25">
      <c r="A3310" t="s">
        <v>3845</v>
      </c>
      <c r="B3310" t="str">
        <f t="shared" si="154"/>
        <v>ZK111.K109.C151</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25">
      <c r="A3311" t="s">
        <v>3846</v>
      </c>
      <c r="B3311" t="str">
        <f t="shared" si="154"/>
        <v>ZK111.K110.C151</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25">
      <c r="A3312" t="s">
        <v>3847</v>
      </c>
      <c r="B3312" t="str">
        <f t="shared" si="154"/>
        <v>ZK111.K111.C151</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25">
      <c r="A3313" t="s">
        <v>3848</v>
      </c>
      <c r="B3313" t="str">
        <f t="shared" si="154"/>
        <v>ZK111.K112.C151</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25">
      <c r="A3314" t="s">
        <v>3849</v>
      </c>
      <c r="B3314" t="str">
        <f t="shared" si="154"/>
        <v>ZK111.K113.C151</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25">
      <c r="A3315" t="s">
        <v>3850</v>
      </c>
      <c r="B3315" t="str">
        <f t="shared" si="154"/>
        <v>ZK111.K114.C151</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25">
      <c r="A3316" t="s">
        <v>3851</v>
      </c>
      <c r="B3316" t="str">
        <f t="shared" si="154"/>
        <v>ZK111.K115.C151</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25">
      <c r="A3317" t="s">
        <v>3852</v>
      </c>
      <c r="B3317" t="str">
        <f t="shared" si="154"/>
        <v>ZK111.K116.C151</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25">
      <c r="A3318" t="s">
        <v>3853</v>
      </c>
      <c r="B3318" t="str">
        <f t="shared" si="154"/>
        <v>ZK111.K117.C151</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25">
      <c r="A3319" t="s">
        <v>3854</v>
      </c>
      <c r="B3319" t="str">
        <f t="shared" si="154"/>
        <v>ZK111.K118.C151</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25">
      <c r="A3320" t="s">
        <v>3855</v>
      </c>
      <c r="B3320" t="str">
        <f t="shared" si="154"/>
        <v>ZK111.K119.C151</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25">
      <c r="A3321" t="s">
        <v>3856</v>
      </c>
      <c r="B3321" t="str">
        <f t="shared" si="154"/>
        <v>ZK111.K120.C151</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25">
      <c r="A3322" t="s">
        <v>3857</v>
      </c>
      <c r="B3322" t="str">
        <f t="shared" si="154"/>
        <v>ZK111.K121.C151</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25">
      <c r="A3323" t="s">
        <v>3858</v>
      </c>
      <c r="B3323" t="str">
        <f t="shared" si="154"/>
        <v>ZK111.K122.C151</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25">
      <c r="A3324" t="s">
        <v>3859</v>
      </c>
      <c r="B3324" t="str">
        <f t="shared" si="154"/>
        <v>ZK111.K123.C151</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25">
      <c r="A3325" t="s">
        <v>3860</v>
      </c>
      <c r="B3325" t="str">
        <f t="shared" si="154"/>
        <v>ZK111.K124.C151</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25">
      <c r="A3326" t="s">
        <v>3861</v>
      </c>
      <c r="B3326" t="str">
        <f t="shared" si="154"/>
        <v>ZK111.K125.C151</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25">
      <c r="A3327" t="s">
        <v>3862</v>
      </c>
      <c r="B3327" t="str">
        <f t="shared" si="154"/>
        <v>ZK111.K126.C151</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25">
      <c r="A3328" t="s">
        <v>3863</v>
      </c>
      <c r="B3328" t="str">
        <f t="shared" si="154"/>
        <v>ZK111.K127.C151</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25">
      <c r="A3329" t="s">
        <v>3864</v>
      </c>
      <c r="B3329" t="str">
        <f t="shared" si="154"/>
        <v>ZK111.K128.C151</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25">
      <c r="A3330" t="s">
        <v>3865</v>
      </c>
      <c r="B3330" t="str">
        <f t="shared" si="154"/>
        <v>ZK111.K129.C151</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25">
      <c r="A3331" t="s">
        <v>3866</v>
      </c>
      <c r="B3331" t="str">
        <f t="shared" ref="B3331:B3394" si="157">+A3331&amp;"."&amp;$A$1</f>
        <v>ZK111.K130.C151</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25">
      <c r="A3332" t="s">
        <v>3867</v>
      </c>
      <c r="B3332" t="str">
        <f t="shared" si="157"/>
        <v>ZK111.K131.C151</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25">
      <c r="A3333" t="s">
        <v>3868</v>
      </c>
      <c r="B3333" t="str">
        <f t="shared" si="157"/>
        <v>ZK111.K132.C151</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25">
      <c r="A3334" t="s">
        <v>3869</v>
      </c>
      <c r="B3334" t="str">
        <f t="shared" si="157"/>
        <v>ZK111.K133.C151</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25">
      <c r="A3335" t="s">
        <v>3870</v>
      </c>
      <c r="B3335" t="str">
        <f t="shared" si="157"/>
        <v>ZK111.K134.C151</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25">
      <c r="A3336" t="s">
        <v>3871</v>
      </c>
      <c r="B3336" t="str">
        <f t="shared" si="157"/>
        <v>ZK111.K135.C151</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25">
      <c r="A3337" t="s">
        <v>3872</v>
      </c>
      <c r="B3337" t="str">
        <f t="shared" si="157"/>
        <v>ZK111.K136.C151</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25">
      <c r="A3338" t="s">
        <v>3873</v>
      </c>
      <c r="B3338" t="str">
        <f t="shared" si="157"/>
        <v>ZK111.K137.C151</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25">
      <c r="A3339" t="s">
        <v>3874</v>
      </c>
      <c r="B3339" t="str">
        <f t="shared" si="157"/>
        <v>ZK111.K138.C151</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25">
      <c r="A3340" t="s">
        <v>3875</v>
      </c>
      <c r="B3340" t="str">
        <f t="shared" si="157"/>
        <v>ZK111.K139.C151</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25">
      <c r="A3341" t="s">
        <v>3876</v>
      </c>
      <c r="B3341" t="str">
        <f t="shared" si="157"/>
        <v>ZK111.K140.C151</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25">
      <c r="A3342" t="s">
        <v>3877</v>
      </c>
      <c r="B3342" t="str">
        <f t="shared" si="157"/>
        <v>ZK111.K141.C151</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25">
      <c r="A3343" t="s">
        <v>3878</v>
      </c>
      <c r="B3343" t="str">
        <f t="shared" si="157"/>
        <v>ZK111.K142.C151</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25">
      <c r="A3344" t="s">
        <v>3879</v>
      </c>
      <c r="B3344" t="str">
        <f t="shared" si="157"/>
        <v>ZK111.K143.C151</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25">
      <c r="A3345" t="s">
        <v>3880</v>
      </c>
      <c r="B3345" t="str">
        <f t="shared" si="157"/>
        <v>ZK111.K144.C151</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25">
      <c r="A3346" t="s">
        <v>3881</v>
      </c>
      <c r="B3346" t="str">
        <f t="shared" si="157"/>
        <v>ZK111.K145.C151</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25">
      <c r="A3347" t="s">
        <v>3882</v>
      </c>
      <c r="B3347" t="str">
        <f t="shared" si="157"/>
        <v>ZK111.K146.C151</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25">
      <c r="A3348" t="s">
        <v>3883</v>
      </c>
      <c r="B3348" t="str">
        <f t="shared" si="157"/>
        <v>ZK111.K147.C151</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25">
      <c r="A3349" t="s">
        <v>3884</v>
      </c>
      <c r="B3349" t="str">
        <f t="shared" si="157"/>
        <v>ZK111.K148.C151</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25">
      <c r="A3350" t="s">
        <v>3885</v>
      </c>
      <c r="B3350" t="str">
        <f t="shared" si="157"/>
        <v>ZK111.K149.C151</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25">
      <c r="A3351" t="s">
        <v>3886</v>
      </c>
      <c r="B3351" t="str">
        <f t="shared" si="157"/>
        <v>ZK111.K150.C151</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25">
      <c r="A3352" t="s">
        <v>3887</v>
      </c>
      <c r="B3352" t="str">
        <f t="shared" si="157"/>
        <v>ZK111.K151.C151</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25">
      <c r="A3353" t="s">
        <v>3888</v>
      </c>
      <c r="B3353" t="str">
        <f t="shared" si="157"/>
        <v>ZK111.K152.C151</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25">
      <c r="A3354" t="s">
        <v>3889</v>
      </c>
      <c r="B3354" t="str">
        <f t="shared" si="157"/>
        <v>ZK111.K153.C151</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25">
      <c r="A3355" t="s">
        <v>3890</v>
      </c>
      <c r="B3355" t="str">
        <f t="shared" si="157"/>
        <v>ZK111.K154.C151</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25">
      <c r="A3356" t="s">
        <v>3891</v>
      </c>
      <c r="B3356" t="str">
        <f t="shared" si="157"/>
        <v>ZK111.K155.C151</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25">
      <c r="A3357" t="s">
        <v>3892</v>
      </c>
      <c r="B3357" t="str">
        <f t="shared" si="157"/>
        <v>ZK111.K156.C151</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25">
      <c r="A3358" t="s">
        <v>3893</v>
      </c>
      <c r="B3358" t="str">
        <f t="shared" si="157"/>
        <v>ZK111.K157.C151</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25">
      <c r="A3359" t="s">
        <v>3894</v>
      </c>
      <c r="B3359" t="str">
        <f t="shared" si="157"/>
        <v>ZK111.K158.C151</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25">
      <c r="A3360" t="s">
        <v>3895</v>
      </c>
      <c r="B3360" t="str">
        <f t="shared" si="157"/>
        <v>ZK111.K159.C151</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25">
      <c r="A3361" t="s">
        <v>3896</v>
      </c>
      <c r="B3361" t="str">
        <f t="shared" si="157"/>
        <v>ZK111.K160.C151</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25">
      <c r="A3362" t="s">
        <v>3897</v>
      </c>
      <c r="B3362" t="str">
        <f t="shared" si="157"/>
        <v>ZK111.K161.C151</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25">
      <c r="A3363" t="s">
        <v>3898</v>
      </c>
      <c r="B3363" t="str">
        <f t="shared" si="157"/>
        <v>ZK111.K162.C151</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25">
      <c r="A3364" t="s">
        <v>3899</v>
      </c>
      <c r="B3364" t="str">
        <f t="shared" si="157"/>
        <v>ZK111.K163.C151</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25">
      <c r="A3365" t="s">
        <v>3900</v>
      </c>
      <c r="B3365" t="str">
        <f t="shared" si="157"/>
        <v>ZK111.K164.C151</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25">
      <c r="A3366" t="s">
        <v>3901</v>
      </c>
      <c r="B3366" t="str">
        <f t="shared" si="157"/>
        <v>ZK111.K165.C151</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25">
      <c r="A3367" t="s">
        <v>3902</v>
      </c>
      <c r="B3367" t="str">
        <f t="shared" si="157"/>
        <v>ZK111.K166.C151</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25">
      <c r="A3368" t="s">
        <v>3903</v>
      </c>
      <c r="B3368" t="str">
        <f t="shared" si="157"/>
        <v>ZK111.K167.C151</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25">
      <c r="A3369" t="s">
        <v>3904</v>
      </c>
      <c r="B3369" t="str">
        <f t="shared" si="157"/>
        <v>ZK111.K168.C151</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25">
      <c r="A3370" t="s">
        <v>3905</v>
      </c>
      <c r="B3370" t="str">
        <f t="shared" si="157"/>
        <v>ZK111.K169.C151</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25">
      <c r="A3371" t="s">
        <v>3906</v>
      </c>
      <c r="B3371" t="str">
        <f t="shared" si="157"/>
        <v>ZK111.K170.C151</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25">
      <c r="A3372" t="s">
        <v>3907</v>
      </c>
      <c r="B3372" t="str">
        <f t="shared" si="157"/>
        <v>ZK111.K171.C151</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25">
      <c r="A3373" t="s">
        <v>3908</v>
      </c>
      <c r="B3373" t="str">
        <f t="shared" si="157"/>
        <v>ZK111.K172.C151</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25">
      <c r="A3374" t="s">
        <v>3909</v>
      </c>
      <c r="B3374" t="str">
        <f t="shared" si="157"/>
        <v>ZK111.K173.C151</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25">
      <c r="A3375" t="s">
        <v>3910</v>
      </c>
      <c r="B3375" t="str">
        <f t="shared" si="157"/>
        <v>ZK111.K174.C151</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25">
      <c r="A3376" t="s">
        <v>3911</v>
      </c>
      <c r="B3376" t="str">
        <f t="shared" si="157"/>
        <v>ZK111.K175.C151</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25">
      <c r="A3377" t="s">
        <v>3912</v>
      </c>
      <c r="B3377" t="str">
        <f t="shared" si="157"/>
        <v>ZK111.K176.C151</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25">
      <c r="A3378" t="s">
        <v>3913</v>
      </c>
      <c r="B3378" t="str">
        <f t="shared" si="157"/>
        <v>ZK111.K177.C151</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25">
      <c r="A3379" t="s">
        <v>3914</v>
      </c>
      <c r="B3379" t="str">
        <f t="shared" si="157"/>
        <v>ZK111.K178.C151</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25">
      <c r="A3380" t="s">
        <v>3915</v>
      </c>
      <c r="B3380" t="str">
        <f t="shared" si="157"/>
        <v>ZK111.K179.C151</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25">
      <c r="A3381" t="s">
        <v>3916</v>
      </c>
      <c r="B3381" t="str">
        <f t="shared" si="157"/>
        <v>ZK111.K180.C151</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25">
      <c r="A3382" t="s">
        <v>3917</v>
      </c>
      <c r="B3382" t="str">
        <f t="shared" si="157"/>
        <v>ZK111.K181.C151</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25">
      <c r="A3383" t="s">
        <v>3918</v>
      </c>
      <c r="B3383" t="str">
        <f t="shared" si="157"/>
        <v>ZK111.K182.C151</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25">
      <c r="A3384" t="s">
        <v>3919</v>
      </c>
      <c r="B3384" t="str">
        <f t="shared" si="157"/>
        <v>ZK111.K183.C151</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25">
      <c r="A3385" t="s">
        <v>3920</v>
      </c>
      <c r="B3385" t="str">
        <f t="shared" si="157"/>
        <v>ZK111.K184.C151</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25">
      <c r="A3386" t="s">
        <v>3921</v>
      </c>
      <c r="B3386" t="str">
        <f t="shared" si="157"/>
        <v>ZK111.K185.C151</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25">
      <c r="A3387" t="s">
        <v>3922</v>
      </c>
      <c r="B3387" t="str">
        <f t="shared" si="157"/>
        <v>ZK111.K186.C151</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25">
      <c r="A3388" t="s">
        <v>3923</v>
      </c>
      <c r="B3388" t="str">
        <f t="shared" si="157"/>
        <v>ZK111.K187.C151</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25">
      <c r="A3389" t="s">
        <v>3924</v>
      </c>
      <c r="B3389" t="str">
        <f t="shared" si="157"/>
        <v>ZK111.K188.C151</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25">
      <c r="A3390" t="s">
        <v>3925</v>
      </c>
      <c r="B3390" t="str">
        <f t="shared" si="157"/>
        <v>ZK111.K189.C151</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25">
      <c r="A3391" t="s">
        <v>3926</v>
      </c>
      <c r="B3391" t="str">
        <f t="shared" si="157"/>
        <v>ZK111.K190.C151</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25">
      <c r="A3392" t="s">
        <v>3927</v>
      </c>
      <c r="B3392" t="str">
        <f t="shared" si="157"/>
        <v>ZK111.K191.C151</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25">
      <c r="A3393" t="s">
        <v>3928</v>
      </c>
      <c r="B3393" t="str">
        <f t="shared" si="157"/>
        <v>ZK111.K192.C151</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25">
      <c r="A3394" t="s">
        <v>3929</v>
      </c>
      <c r="B3394" t="str">
        <f t="shared" si="157"/>
        <v>ZK111.K193.C151</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25">
      <c r="A3395" t="s">
        <v>3930</v>
      </c>
      <c r="B3395" t="str">
        <f t="shared" ref="B3395:B3458" si="160">+A3395&amp;"."&amp;$A$1</f>
        <v>ZK111.K194.C151</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25">
      <c r="A3396" t="s">
        <v>3931</v>
      </c>
      <c r="B3396" t="str">
        <f t="shared" si="160"/>
        <v>ZK111.K195.C151</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25">
      <c r="A3397" t="s">
        <v>3932</v>
      </c>
      <c r="B3397" t="str">
        <f t="shared" si="160"/>
        <v>ZK111.K196.C151</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25">
      <c r="A3398" t="s">
        <v>3933</v>
      </c>
      <c r="B3398" t="str">
        <f t="shared" si="160"/>
        <v>ZK111.K197.C151</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25">
      <c r="A3399" t="s">
        <v>3934</v>
      </c>
      <c r="B3399" t="str">
        <f t="shared" si="160"/>
        <v>ZK111.K198.C151</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25">
      <c r="A3400" t="s">
        <v>3935</v>
      </c>
      <c r="B3400" t="str">
        <f t="shared" si="160"/>
        <v>ZK111.K199.C151</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25">
      <c r="A3401" t="s">
        <v>3936</v>
      </c>
      <c r="B3401" t="str">
        <f t="shared" si="160"/>
        <v>ZK111.K200.C151</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5.75" thickBot="1" x14ac:dyDescent="0.3">
      <c r="A3402" t="s">
        <v>3937</v>
      </c>
      <c r="B3402" t="str">
        <f t="shared" si="160"/>
        <v>ZK111.K201.C151</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25">
      <c r="A3403" t="s">
        <v>3938</v>
      </c>
      <c r="B3403" t="str">
        <f t="shared" si="160"/>
        <v>ZK111.K202.C151</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25">
      <c r="A3404" t="s">
        <v>3939</v>
      </c>
      <c r="B3404" t="str">
        <f t="shared" si="160"/>
        <v>ZK111.K203.C151</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25">
      <c r="A3405" t="s">
        <v>3940</v>
      </c>
      <c r="B3405" t="str">
        <f t="shared" si="160"/>
        <v>ZK111.K204.C151</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25">
      <c r="A3406" t="s">
        <v>3941</v>
      </c>
      <c r="B3406" t="str">
        <f t="shared" si="160"/>
        <v>ZK111.K205.C151</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25">
      <c r="A3407" t="s">
        <v>3942</v>
      </c>
      <c r="B3407" t="str">
        <f t="shared" si="160"/>
        <v>ZK111.K206.C151</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25">
      <c r="A3408" t="s">
        <v>3943</v>
      </c>
      <c r="B3408" t="str">
        <f t="shared" si="160"/>
        <v>ZK111.K207.C151</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25">
      <c r="A3409" t="s">
        <v>3944</v>
      </c>
      <c r="B3409" t="str">
        <f t="shared" si="160"/>
        <v>ZK111.K208.C151</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25">
      <c r="A3410" t="s">
        <v>3945</v>
      </c>
      <c r="B3410" t="str">
        <f t="shared" si="160"/>
        <v>ZK111.K209.C151</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25">
      <c r="A3411" t="s">
        <v>3946</v>
      </c>
      <c r="B3411" t="str">
        <f t="shared" si="160"/>
        <v>ZK111.K210.C151</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25">
      <c r="A3412" t="s">
        <v>3947</v>
      </c>
      <c r="B3412" t="str">
        <f t="shared" si="160"/>
        <v>ZK111.K211.C151</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25">
      <c r="A3413" t="s">
        <v>3948</v>
      </c>
      <c r="B3413" t="str">
        <f t="shared" si="160"/>
        <v>ZK111.K212.C151</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25">
      <c r="A3414" t="s">
        <v>3949</v>
      </c>
      <c r="B3414" t="str">
        <f t="shared" si="160"/>
        <v>ZK111.K213.C151</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25">
      <c r="A3415" t="s">
        <v>3950</v>
      </c>
      <c r="B3415" t="str">
        <f t="shared" si="160"/>
        <v>ZK111.K214.C151</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25">
      <c r="A3416" t="s">
        <v>3951</v>
      </c>
      <c r="B3416" t="str">
        <f t="shared" si="160"/>
        <v>ZK111.K215.C151</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25">
      <c r="A3417" t="s">
        <v>3952</v>
      </c>
      <c r="B3417" t="str">
        <f t="shared" si="160"/>
        <v>ZK111.K216.C151</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25">
      <c r="A3418" t="s">
        <v>3953</v>
      </c>
      <c r="B3418" t="str">
        <f t="shared" si="160"/>
        <v>ZK111.K217.C151</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25">
      <c r="A3419" t="s">
        <v>3954</v>
      </c>
      <c r="B3419" t="str">
        <f t="shared" si="160"/>
        <v>ZK111.K218.C151</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25">
      <c r="A3420" t="s">
        <v>3955</v>
      </c>
      <c r="B3420" t="str">
        <f t="shared" si="160"/>
        <v>ZK111.K219.C151</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25">
      <c r="A3421" t="s">
        <v>3956</v>
      </c>
      <c r="B3421" t="str">
        <f t="shared" si="160"/>
        <v>ZK111.K220.C151</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25">
      <c r="A3422" t="s">
        <v>3957</v>
      </c>
      <c r="B3422" t="str">
        <f t="shared" si="160"/>
        <v>ZK111.K221.C151</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25">
      <c r="A3423" t="s">
        <v>3958</v>
      </c>
      <c r="B3423" t="str">
        <f t="shared" si="160"/>
        <v>ZK111.K222.C151</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25">
      <c r="A3424" t="s">
        <v>3959</v>
      </c>
      <c r="B3424" t="str">
        <f t="shared" si="160"/>
        <v>ZK111.K223.C151</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25">
      <c r="A3425" t="s">
        <v>3960</v>
      </c>
      <c r="B3425" t="str">
        <f t="shared" si="160"/>
        <v>ZK111.K224.C151</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25">
      <c r="A3426" t="s">
        <v>3961</v>
      </c>
      <c r="B3426" t="str">
        <f t="shared" si="160"/>
        <v>ZK111.K225.C151</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25">
      <c r="A3427" t="s">
        <v>3962</v>
      </c>
      <c r="B3427" t="str">
        <f t="shared" si="160"/>
        <v>ZK111.K226.C151</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25">
      <c r="A3428" t="s">
        <v>3963</v>
      </c>
      <c r="B3428" t="str">
        <f t="shared" si="160"/>
        <v>ZK111.K227.C151</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25">
      <c r="A3429" t="s">
        <v>3964</v>
      </c>
      <c r="B3429" t="str">
        <f t="shared" si="160"/>
        <v>ZK111.K228.C151</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25">
      <c r="A3430" t="s">
        <v>3965</v>
      </c>
      <c r="B3430" t="str">
        <f t="shared" si="160"/>
        <v>ZK111.K229.C151</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25">
      <c r="A3431" t="s">
        <v>3966</v>
      </c>
      <c r="B3431" t="str">
        <f t="shared" si="160"/>
        <v>ZK111.K230.C151</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25">
      <c r="A3432" t="s">
        <v>3967</v>
      </c>
      <c r="B3432" t="str">
        <f t="shared" si="160"/>
        <v>ZK111.K231.C151</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25">
      <c r="A3433" t="s">
        <v>3968</v>
      </c>
      <c r="B3433" t="str">
        <f t="shared" si="160"/>
        <v>ZK111.K232.C151</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25">
      <c r="A3434" t="s">
        <v>3969</v>
      </c>
      <c r="B3434" t="str">
        <f t="shared" si="160"/>
        <v>ZK111.K233.C151</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25">
      <c r="A3435" t="s">
        <v>3970</v>
      </c>
      <c r="B3435" t="str">
        <f t="shared" si="160"/>
        <v>ZK111.K234.C151</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25">
      <c r="A3436" t="s">
        <v>3971</v>
      </c>
      <c r="B3436" t="str">
        <f t="shared" si="160"/>
        <v>ZK111.K235.C151</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25">
      <c r="A3437" t="s">
        <v>3972</v>
      </c>
      <c r="B3437" t="str">
        <f t="shared" si="160"/>
        <v>ZK111.K236.C151</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25">
      <c r="A3438" t="s">
        <v>3973</v>
      </c>
      <c r="B3438" t="str">
        <f t="shared" si="160"/>
        <v>ZK111.K237.C151</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25">
      <c r="A3439" t="s">
        <v>3974</v>
      </c>
      <c r="B3439" t="str">
        <f t="shared" si="160"/>
        <v>ZK111.K238.C151</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25">
      <c r="A3440" t="s">
        <v>3975</v>
      </c>
      <c r="B3440" t="str">
        <f t="shared" si="160"/>
        <v>ZK111.K239.C151</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25">
      <c r="A3441" t="s">
        <v>3976</v>
      </c>
      <c r="B3441" t="str">
        <f t="shared" si="160"/>
        <v>ZK111.K240.C151</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25">
      <c r="A3442" t="s">
        <v>3977</v>
      </c>
      <c r="B3442" t="str">
        <f t="shared" si="160"/>
        <v>ZK111.K241.C151</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25">
      <c r="A3443" t="s">
        <v>3978</v>
      </c>
      <c r="B3443" t="str">
        <f t="shared" si="160"/>
        <v>ZK111.K242.C151</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25">
      <c r="A3444" t="s">
        <v>3979</v>
      </c>
      <c r="B3444" t="str">
        <f t="shared" si="160"/>
        <v>ZK111.K243.C151</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25">
      <c r="A3445" t="s">
        <v>3980</v>
      </c>
      <c r="B3445" t="str">
        <f t="shared" si="160"/>
        <v>ZK111.K244.C151</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25">
      <c r="A3446" t="s">
        <v>3981</v>
      </c>
      <c r="B3446" t="str">
        <f t="shared" si="160"/>
        <v>ZK111.K245.C151</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25">
      <c r="A3447" t="s">
        <v>3982</v>
      </c>
      <c r="B3447" t="str">
        <f t="shared" si="160"/>
        <v>ZK111.K246.C151</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25">
      <c r="A3448" t="s">
        <v>3983</v>
      </c>
      <c r="B3448" t="str">
        <f t="shared" si="160"/>
        <v>ZK111.K247.C151</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25">
      <c r="A3449" t="s">
        <v>3984</v>
      </c>
      <c r="B3449" t="str">
        <f t="shared" si="160"/>
        <v>ZK111.K248.C151</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25">
      <c r="A3450" t="s">
        <v>3985</v>
      </c>
      <c r="B3450" t="str">
        <f t="shared" si="160"/>
        <v>ZK111.K249.C151</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25">
      <c r="A3451" t="s">
        <v>3986</v>
      </c>
      <c r="B3451" t="str">
        <f t="shared" si="160"/>
        <v>ZK111.K250.C151</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25">
      <c r="A3452" t="s">
        <v>3987</v>
      </c>
      <c r="B3452" t="str">
        <f t="shared" si="160"/>
        <v>ZK111.K251.C151</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25">
      <c r="A3453" t="s">
        <v>3988</v>
      </c>
      <c r="B3453" t="str">
        <f t="shared" si="160"/>
        <v>ZK111.K252.C151</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25">
      <c r="A3454" t="s">
        <v>3989</v>
      </c>
      <c r="B3454" t="str">
        <f t="shared" si="160"/>
        <v>ZK111.K253.C151</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25">
      <c r="A3455" t="s">
        <v>3990</v>
      </c>
      <c r="B3455" t="str">
        <f t="shared" si="160"/>
        <v>ZK111.K254.C151</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25">
      <c r="A3456" t="s">
        <v>3991</v>
      </c>
      <c r="B3456" t="str">
        <f t="shared" si="160"/>
        <v>ZK111.K255.C151</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25">
      <c r="A3457" t="s">
        <v>3992</v>
      </c>
      <c r="B3457" t="str">
        <f t="shared" si="160"/>
        <v>ZK111.K256.C151</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25">
      <c r="A3458" t="s">
        <v>3993</v>
      </c>
      <c r="B3458" t="str">
        <f t="shared" si="160"/>
        <v>ZK111.K257.C151</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25">
      <c r="A3459" t="s">
        <v>3994</v>
      </c>
      <c r="B3459" t="str">
        <f t="shared" ref="B3459:B3522" si="163">+A3459&amp;"."&amp;$A$1</f>
        <v>ZK111.K258.C151</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25">
      <c r="A3460" t="s">
        <v>3995</v>
      </c>
      <c r="B3460" t="str">
        <f t="shared" si="163"/>
        <v>ZK111.K259.C151</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25">
      <c r="A3461" t="s">
        <v>3996</v>
      </c>
      <c r="B3461" t="str">
        <f t="shared" si="163"/>
        <v>ZK111.K260.C151</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25">
      <c r="A3462" t="s">
        <v>3997</v>
      </c>
      <c r="B3462" t="str">
        <f t="shared" si="163"/>
        <v>ZK111.K261.C151</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25">
      <c r="A3463" t="s">
        <v>3998</v>
      </c>
      <c r="B3463" t="str">
        <f t="shared" si="163"/>
        <v>ZK111.K262.C151</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25">
      <c r="A3464" t="s">
        <v>3999</v>
      </c>
      <c r="B3464" t="str">
        <f t="shared" si="163"/>
        <v>ZK111.K263.C151</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25">
      <c r="A3465" t="s">
        <v>4000</v>
      </c>
      <c r="B3465" t="str">
        <f t="shared" si="163"/>
        <v>ZK111.K264.C151</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25">
      <c r="A3466" t="s">
        <v>4001</v>
      </c>
      <c r="B3466" t="str">
        <f t="shared" si="163"/>
        <v>ZK111.K265.C151</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25">
      <c r="A3467" t="s">
        <v>4002</v>
      </c>
      <c r="B3467" t="str">
        <f t="shared" si="163"/>
        <v>ZK111.K266.C151</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25">
      <c r="A3468" t="s">
        <v>4003</v>
      </c>
      <c r="B3468" t="str">
        <f t="shared" si="163"/>
        <v>ZK111.K267.C151</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25">
      <c r="A3469" t="s">
        <v>4004</v>
      </c>
      <c r="B3469" t="str">
        <f t="shared" si="163"/>
        <v>ZK111.K268.C151</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25">
      <c r="A3470" t="s">
        <v>4005</v>
      </c>
      <c r="B3470" t="str">
        <f t="shared" si="163"/>
        <v>ZK111.K269.C151</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25">
      <c r="A3471" t="s">
        <v>4006</v>
      </c>
      <c r="B3471" t="str">
        <f t="shared" si="163"/>
        <v>ZK111.K270.C151</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25">
      <c r="A3472" t="s">
        <v>4007</v>
      </c>
      <c r="B3472" t="str">
        <f t="shared" si="163"/>
        <v>ZK111.K271.C151</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25">
      <c r="A3473" t="s">
        <v>4008</v>
      </c>
      <c r="B3473" t="str">
        <f t="shared" si="163"/>
        <v>ZK111.K272.C151</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25">
      <c r="A3474" t="s">
        <v>4009</v>
      </c>
      <c r="B3474" t="str">
        <f t="shared" si="163"/>
        <v>ZK111.K273.C151</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25">
      <c r="A3475" t="s">
        <v>4010</v>
      </c>
      <c r="B3475" t="str">
        <f t="shared" si="163"/>
        <v>ZK111.K274.C151</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25">
      <c r="A3476" t="s">
        <v>4011</v>
      </c>
      <c r="B3476" t="str">
        <f t="shared" si="163"/>
        <v>ZK111.K275.C151</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25">
      <c r="A3477" t="s">
        <v>4012</v>
      </c>
      <c r="B3477" t="str">
        <f t="shared" si="163"/>
        <v>ZK111.K276.C151</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25">
      <c r="A3478" t="s">
        <v>4013</v>
      </c>
      <c r="B3478" t="str">
        <f t="shared" si="163"/>
        <v>ZK111.K277.C151</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25">
      <c r="A3479" t="s">
        <v>4014</v>
      </c>
      <c r="B3479" t="str">
        <f t="shared" si="163"/>
        <v>ZK111.K278.C151</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25">
      <c r="A3480" t="s">
        <v>4015</v>
      </c>
      <c r="B3480" t="str">
        <f t="shared" si="163"/>
        <v>ZK111.K279.C151</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25">
      <c r="A3481" t="s">
        <v>4016</v>
      </c>
      <c r="B3481" t="str">
        <f t="shared" si="163"/>
        <v>ZK111.K280.C151</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25">
      <c r="A3482" t="s">
        <v>4017</v>
      </c>
      <c r="B3482" t="str">
        <f t="shared" si="163"/>
        <v>ZK111.K281.C151</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25">
      <c r="A3483" t="s">
        <v>4018</v>
      </c>
      <c r="B3483" t="str">
        <f t="shared" si="163"/>
        <v>ZK111.K282.C151</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25">
      <c r="A3484" t="s">
        <v>4019</v>
      </c>
      <c r="B3484" t="str">
        <f t="shared" si="163"/>
        <v>ZK111.K283.C151</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25">
      <c r="A3485" t="s">
        <v>4020</v>
      </c>
      <c r="B3485" t="str">
        <f t="shared" si="163"/>
        <v>ZK111.K284.C151</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25">
      <c r="A3486" t="s">
        <v>4021</v>
      </c>
      <c r="B3486" t="str">
        <f t="shared" si="163"/>
        <v>ZK111.K285.C151</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25">
      <c r="A3487" t="s">
        <v>4022</v>
      </c>
      <c r="B3487" t="str">
        <f t="shared" si="163"/>
        <v>ZK111.K286.C151</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25">
      <c r="A3488" t="s">
        <v>4023</v>
      </c>
      <c r="B3488" t="str">
        <f t="shared" si="163"/>
        <v>ZK111.K287.C151</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25">
      <c r="A3489" t="s">
        <v>4024</v>
      </c>
      <c r="B3489" t="str">
        <f t="shared" si="163"/>
        <v>ZK111.K288.C151</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25">
      <c r="A3490" t="s">
        <v>4025</v>
      </c>
      <c r="B3490" t="str">
        <f t="shared" si="163"/>
        <v>ZK111.K289.C151</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25">
      <c r="A3491" t="s">
        <v>4026</v>
      </c>
      <c r="B3491" t="str">
        <f t="shared" si="163"/>
        <v>ZK111.K290.C151</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25">
      <c r="A3492" t="s">
        <v>4027</v>
      </c>
      <c r="B3492" t="str">
        <f t="shared" si="163"/>
        <v>ZK111.K291.C151</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25">
      <c r="A3493" t="s">
        <v>4028</v>
      </c>
      <c r="B3493" t="str">
        <f t="shared" si="163"/>
        <v>ZK111.K292.C151</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25">
      <c r="A3494" t="s">
        <v>4029</v>
      </c>
      <c r="B3494" t="str">
        <f t="shared" si="163"/>
        <v>ZK111.K293.C151</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25">
      <c r="A3495" t="s">
        <v>4030</v>
      </c>
      <c r="B3495" t="str">
        <f t="shared" si="163"/>
        <v>ZK111.K294.C151</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25">
      <c r="A3496" t="s">
        <v>4031</v>
      </c>
      <c r="B3496" t="str">
        <f t="shared" si="163"/>
        <v>ZK111.K295.C151</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25">
      <c r="A3497" t="s">
        <v>4032</v>
      </c>
      <c r="B3497" t="str">
        <f t="shared" si="163"/>
        <v>ZK111.K296.C151</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25">
      <c r="A3498" t="s">
        <v>4033</v>
      </c>
      <c r="B3498" t="str">
        <f t="shared" si="163"/>
        <v>ZK111.K297.C151</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25">
      <c r="A3499" t="s">
        <v>4034</v>
      </c>
      <c r="B3499" t="str">
        <f t="shared" si="163"/>
        <v>ZK111.K298.C151</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25">
      <c r="A3500" t="s">
        <v>4035</v>
      </c>
      <c r="B3500" t="str">
        <f t="shared" si="163"/>
        <v>ZK111.K299.C151</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25">
      <c r="A3501" t="s">
        <v>4036</v>
      </c>
      <c r="B3501" t="str">
        <f t="shared" si="163"/>
        <v>ZK111.K300.C151</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5.75" thickBot="1" x14ac:dyDescent="0.3">
      <c r="A3502" t="s">
        <v>4037</v>
      </c>
      <c r="B3502" t="str">
        <f t="shared" si="163"/>
        <v>ZK111.K301.C151</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25">
      <c r="A3503" t="s">
        <v>4038</v>
      </c>
      <c r="B3503" t="str">
        <f t="shared" si="163"/>
        <v>ZK111.K302.C151</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25">
      <c r="A3504" t="s">
        <v>4039</v>
      </c>
      <c r="B3504" t="str">
        <f t="shared" si="163"/>
        <v>ZK111.K303.C151</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25">
      <c r="A3505" t="s">
        <v>4040</v>
      </c>
      <c r="B3505" t="str">
        <f t="shared" si="163"/>
        <v>ZK111.K304.C151</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25">
      <c r="A3506" t="s">
        <v>4041</v>
      </c>
      <c r="B3506" t="str">
        <f t="shared" si="163"/>
        <v>ZK111.K305.C151</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25">
      <c r="A3507" t="s">
        <v>4042</v>
      </c>
      <c r="B3507" t="str">
        <f t="shared" si="163"/>
        <v>ZK111.K306.C151</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25">
      <c r="A3508" t="s">
        <v>4043</v>
      </c>
      <c r="B3508" t="str">
        <f t="shared" si="163"/>
        <v>ZK111.K307.C151</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25">
      <c r="A3509" t="s">
        <v>4044</v>
      </c>
      <c r="B3509" t="str">
        <f t="shared" si="163"/>
        <v>ZK111.K308.C151</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25">
      <c r="A3510" t="s">
        <v>4045</v>
      </c>
      <c r="B3510" t="str">
        <f t="shared" si="163"/>
        <v>ZK111.K309.C151</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25">
      <c r="A3511" t="s">
        <v>4046</v>
      </c>
      <c r="B3511" t="str">
        <f t="shared" si="163"/>
        <v>ZK111.K310.C151</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25">
      <c r="A3512" t="s">
        <v>4047</v>
      </c>
      <c r="B3512" t="str">
        <f t="shared" si="163"/>
        <v>ZK111.K311.C151</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25">
      <c r="A3513" t="s">
        <v>4048</v>
      </c>
      <c r="B3513" t="str">
        <f t="shared" si="163"/>
        <v>ZK111.K312.C151</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25">
      <c r="A3514" t="s">
        <v>4049</v>
      </c>
      <c r="B3514" t="str">
        <f t="shared" si="163"/>
        <v>ZK111.K313.C151</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25">
      <c r="A3515" t="s">
        <v>4050</v>
      </c>
      <c r="B3515" t="str">
        <f t="shared" si="163"/>
        <v>ZK111.K314.C151</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25">
      <c r="A3516" t="s">
        <v>4051</v>
      </c>
      <c r="B3516" t="str">
        <f t="shared" si="163"/>
        <v>ZK111.K315.C151</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25">
      <c r="A3517" t="s">
        <v>4052</v>
      </c>
      <c r="B3517" t="str">
        <f t="shared" si="163"/>
        <v>ZK111.K316.C151</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25">
      <c r="A3518" t="s">
        <v>4053</v>
      </c>
      <c r="B3518" t="str">
        <f t="shared" si="163"/>
        <v>ZK111.K317.C151</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25">
      <c r="A3519" t="s">
        <v>4054</v>
      </c>
      <c r="B3519" t="str">
        <f t="shared" si="163"/>
        <v>ZK111.K318.C151</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25">
      <c r="A3520" t="s">
        <v>4055</v>
      </c>
      <c r="B3520" t="str">
        <f t="shared" si="163"/>
        <v>ZK111.K319.C151</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25">
      <c r="A3521" t="s">
        <v>4056</v>
      </c>
      <c r="B3521" t="str">
        <f t="shared" si="163"/>
        <v>ZK111.K320.C151</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25">
      <c r="A3522" t="s">
        <v>4057</v>
      </c>
      <c r="B3522" t="str">
        <f t="shared" si="163"/>
        <v>ZK111.K321.C151</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25">
      <c r="A3523" t="s">
        <v>4058</v>
      </c>
      <c r="B3523" t="str">
        <f t="shared" ref="B3523:B3586" si="166">+A3523&amp;"."&amp;$A$1</f>
        <v>ZK111.K322.C151</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25">
      <c r="A3524" t="s">
        <v>4059</v>
      </c>
      <c r="B3524" t="str">
        <f t="shared" si="166"/>
        <v>ZK111.K323.C151</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25">
      <c r="A3525" t="s">
        <v>4060</v>
      </c>
      <c r="B3525" t="str">
        <f t="shared" si="166"/>
        <v>ZK111.K324.C151</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25">
      <c r="A3526" t="s">
        <v>4061</v>
      </c>
      <c r="B3526" t="str">
        <f t="shared" si="166"/>
        <v>ZK111.K325.C151</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25">
      <c r="A3527" t="s">
        <v>4062</v>
      </c>
      <c r="B3527" t="str">
        <f t="shared" si="166"/>
        <v>ZK111.K326.C151</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25">
      <c r="A3528" t="s">
        <v>4063</v>
      </c>
      <c r="B3528" t="str">
        <f t="shared" si="166"/>
        <v>ZK111.K327.C151</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25">
      <c r="A3529" t="s">
        <v>4064</v>
      </c>
      <c r="B3529" t="str">
        <f t="shared" si="166"/>
        <v>ZK111.K328.C151</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25">
      <c r="A3530" t="s">
        <v>4065</v>
      </c>
      <c r="B3530" t="str">
        <f t="shared" si="166"/>
        <v>ZK111.K329.C151</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25">
      <c r="A3531" t="s">
        <v>4066</v>
      </c>
      <c r="B3531" t="str">
        <f t="shared" si="166"/>
        <v>ZK111.K330.C151</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25">
      <c r="A3532" t="s">
        <v>4067</v>
      </c>
      <c r="B3532" t="str">
        <f t="shared" si="166"/>
        <v>ZK111.K331.C151</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25">
      <c r="A3533" t="s">
        <v>4068</v>
      </c>
      <c r="B3533" t="str">
        <f t="shared" si="166"/>
        <v>ZK111.K332.C151</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25">
      <c r="A3534" t="s">
        <v>4069</v>
      </c>
      <c r="B3534" t="str">
        <f t="shared" si="166"/>
        <v>ZK111.K333.C151</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25">
      <c r="A3535" t="s">
        <v>4070</v>
      </c>
      <c r="B3535" t="str">
        <f t="shared" si="166"/>
        <v>ZK111.K334.C151</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25">
      <c r="A3536" t="s">
        <v>4071</v>
      </c>
      <c r="B3536" t="str">
        <f t="shared" si="166"/>
        <v>ZK111.K335.C151</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25">
      <c r="A3537" t="s">
        <v>4072</v>
      </c>
      <c r="B3537" t="str">
        <f t="shared" si="166"/>
        <v>ZK111.K336.C151</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25">
      <c r="A3538" t="s">
        <v>4073</v>
      </c>
      <c r="B3538" t="str">
        <f t="shared" si="166"/>
        <v>ZK111.K337.C151</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25">
      <c r="A3539" t="s">
        <v>4074</v>
      </c>
      <c r="B3539" t="str">
        <f t="shared" si="166"/>
        <v>ZK111.K338.C151</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25">
      <c r="A3540" t="s">
        <v>4075</v>
      </c>
      <c r="B3540" t="str">
        <f t="shared" si="166"/>
        <v>ZK111.K339.C151</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25">
      <c r="A3541" t="s">
        <v>4076</v>
      </c>
      <c r="B3541" t="str">
        <f t="shared" si="166"/>
        <v>ZK111.K340.C151</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25">
      <c r="A3542" t="s">
        <v>4077</v>
      </c>
      <c r="B3542" t="str">
        <f t="shared" si="166"/>
        <v>ZK111.K341.C151</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25">
      <c r="A3543" t="s">
        <v>4078</v>
      </c>
      <c r="B3543" t="str">
        <f t="shared" si="166"/>
        <v>ZK111.K342.C151</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25">
      <c r="A3544" t="s">
        <v>4079</v>
      </c>
      <c r="B3544" t="str">
        <f t="shared" si="166"/>
        <v>ZK111.K343.C151</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25">
      <c r="A3545" t="s">
        <v>4080</v>
      </c>
      <c r="B3545" t="str">
        <f t="shared" si="166"/>
        <v>ZK111.K344.C151</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25">
      <c r="A3546" t="s">
        <v>4081</v>
      </c>
      <c r="B3546" t="str">
        <f t="shared" si="166"/>
        <v>ZK111.K345.C151</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25">
      <c r="A3547" t="s">
        <v>4082</v>
      </c>
      <c r="B3547" t="str">
        <f t="shared" si="166"/>
        <v>ZK111.K346.C151</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25">
      <c r="A3548" t="s">
        <v>4083</v>
      </c>
      <c r="B3548" t="str">
        <f t="shared" si="166"/>
        <v>ZK111.K347.C151</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25">
      <c r="A3549" t="s">
        <v>4084</v>
      </c>
      <c r="B3549" t="str">
        <f t="shared" si="166"/>
        <v>ZK111.K348.C151</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25">
      <c r="A3550" t="s">
        <v>4085</v>
      </c>
      <c r="B3550" t="str">
        <f t="shared" si="166"/>
        <v>ZK111.K349.C151</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25">
      <c r="A3551" t="s">
        <v>4086</v>
      </c>
      <c r="B3551" t="str">
        <f t="shared" si="166"/>
        <v>ZK111.K350.C151</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25">
      <c r="A3552" t="s">
        <v>4087</v>
      </c>
      <c r="B3552" t="str">
        <f t="shared" si="166"/>
        <v>ZK111.K351.C151</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25">
      <c r="A3553" t="s">
        <v>4088</v>
      </c>
      <c r="B3553" t="str">
        <f t="shared" si="166"/>
        <v>ZK111.K352.C151</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25">
      <c r="A3554" t="s">
        <v>4089</v>
      </c>
      <c r="B3554" t="str">
        <f t="shared" si="166"/>
        <v>ZK111.K353.C151</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25">
      <c r="A3555" t="s">
        <v>4090</v>
      </c>
      <c r="B3555" t="str">
        <f t="shared" si="166"/>
        <v>ZK111.K354.C151</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25">
      <c r="A3556" t="s">
        <v>4091</v>
      </c>
      <c r="B3556" t="str">
        <f t="shared" si="166"/>
        <v>ZK111.K355.C151</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25">
      <c r="A3557" t="s">
        <v>4092</v>
      </c>
      <c r="B3557" t="str">
        <f t="shared" si="166"/>
        <v>ZK111.K356.C151</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25">
      <c r="A3558" t="s">
        <v>4093</v>
      </c>
      <c r="B3558" t="str">
        <f t="shared" si="166"/>
        <v>ZK111.K357.C151</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25">
      <c r="A3559" t="s">
        <v>4094</v>
      </c>
      <c r="B3559" t="str">
        <f t="shared" si="166"/>
        <v>ZK111.K358.C151</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25">
      <c r="A3560" t="s">
        <v>4095</v>
      </c>
      <c r="B3560" t="str">
        <f t="shared" si="166"/>
        <v>ZK111.K359.C151</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25">
      <c r="A3561" t="s">
        <v>4096</v>
      </c>
      <c r="B3561" t="str">
        <f t="shared" si="166"/>
        <v>ZK111.K360.C151</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25">
      <c r="A3562" t="s">
        <v>4097</v>
      </c>
      <c r="B3562" t="str">
        <f t="shared" si="166"/>
        <v>ZK111.K361.C151</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25">
      <c r="A3563" t="s">
        <v>4098</v>
      </c>
      <c r="B3563" t="str">
        <f t="shared" si="166"/>
        <v>ZK111.K362.C151</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25">
      <c r="A3564" t="s">
        <v>4099</v>
      </c>
      <c r="B3564" t="str">
        <f t="shared" si="166"/>
        <v>ZK111.K363.C151</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25">
      <c r="A3565" t="s">
        <v>4100</v>
      </c>
      <c r="B3565" t="str">
        <f t="shared" si="166"/>
        <v>ZK111.K364.C151</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25">
      <c r="A3566" t="s">
        <v>4101</v>
      </c>
      <c r="B3566" t="str">
        <f t="shared" si="166"/>
        <v>ZK111.K365.C151</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25">
      <c r="A3567" t="s">
        <v>4102</v>
      </c>
      <c r="B3567" t="str">
        <f t="shared" si="166"/>
        <v>ZK111.K366.C151</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25">
      <c r="A3568" t="s">
        <v>4103</v>
      </c>
      <c r="B3568" t="str">
        <f t="shared" si="166"/>
        <v>ZK111.K367.C151</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25">
      <c r="A3569" t="s">
        <v>4104</v>
      </c>
      <c r="B3569" t="str">
        <f t="shared" si="166"/>
        <v>ZK111.K368.C151</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25">
      <c r="A3570" t="s">
        <v>4105</v>
      </c>
      <c r="B3570" t="str">
        <f t="shared" si="166"/>
        <v>ZK111.K369.C151</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25">
      <c r="A3571" t="s">
        <v>4106</v>
      </c>
      <c r="B3571" t="str">
        <f t="shared" si="166"/>
        <v>ZK111.K370.C151</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25">
      <c r="A3572" t="s">
        <v>4107</v>
      </c>
      <c r="B3572" t="str">
        <f t="shared" si="166"/>
        <v>ZK111.K371.C151</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25">
      <c r="A3573" t="s">
        <v>4108</v>
      </c>
      <c r="B3573" t="str">
        <f t="shared" si="166"/>
        <v>ZK111.K372.C151</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25">
      <c r="A3574" t="s">
        <v>4109</v>
      </c>
      <c r="B3574" t="str">
        <f t="shared" si="166"/>
        <v>ZK111.K373.C151</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25">
      <c r="A3575" t="s">
        <v>4110</v>
      </c>
      <c r="B3575" t="str">
        <f t="shared" si="166"/>
        <v>ZK111.K374.C151</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25">
      <c r="A3576" t="s">
        <v>4111</v>
      </c>
      <c r="B3576" t="str">
        <f t="shared" si="166"/>
        <v>ZK111.K375.C151</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25">
      <c r="A3577" t="s">
        <v>4112</v>
      </c>
      <c r="B3577" t="str">
        <f t="shared" si="166"/>
        <v>ZK111.K376.C151</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25">
      <c r="A3578" t="s">
        <v>4113</v>
      </c>
      <c r="B3578" t="str">
        <f t="shared" si="166"/>
        <v>ZK111.K377.C151</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25">
      <c r="A3579" t="s">
        <v>4114</v>
      </c>
      <c r="B3579" t="str">
        <f t="shared" si="166"/>
        <v>ZK111.K378.C151</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25">
      <c r="A3580" t="s">
        <v>4115</v>
      </c>
      <c r="B3580" t="str">
        <f t="shared" si="166"/>
        <v>ZK111.K379.C151</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25">
      <c r="A3581" t="s">
        <v>4116</v>
      </c>
      <c r="B3581" t="str">
        <f t="shared" si="166"/>
        <v>ZK111.K380.C151</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25">
      <c r="A3582" t="s">
        <v>4117</v>
      </c>
      <c r="B3582" t="str">
        <f t="shared" si="166"/>
        <v>ZK111.K381.C151</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25">
      <c r="A3583" t="s">
        <v>4118</v>
      </c>
      <c r="B3583" t="str">
        <f t="shared" si="166"/>
        <v>ZK111.K382.C151</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25">
      <c r="A3584" t="s">
        <v>4119</v>
      </c>
      <c r="B3584" t="str">
        <f t="shared" si="166"/>
        <v>ZK111.K383.C151</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25">
      <c r="A3585" t="s">
        <v>4120</v>
      </c>
      <c r="B3585" t="str">
        <f t="shared" si="166"/>
        <v>ZK111.K384.C151</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25">
      <c r="A3586" t="s">
        <v>4121</v>
      </c>
      <c r="B3586" t="str">
        <f t="shared" si="166"/>
        <v>ZK111.K385.C151</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25">
      <c r="A3587" t="s">
        <v>4122</v>
      </c>
      <c r="B3587" t="str">
        <f t="shared" ref="B3587:B3650" si="169">+A3587&amp;"."&amp;$A$1</f>
        <v>ZK111.K386.C151</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25">
      <c r="A3588" t="s">
        <v>4123</v>
      </c>
      <c r="B3588" t="str">
        <f t="shared" si="169"/>
        <v>ZK111.K387.C151</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25">
      <c r="A3589" t="s">
        <v>4124</v>
      </c>
      <c r="B3589" t="str">
        <f t="shared" si="169"/>
        <v>ZK111.K388.C151</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25">
      <c r="A3590" t="s">
        <v>4125</v>
      </c>
      <c r="B3590" t="str">
        <f t="shared" si="169"/>
        <v>ZK111.K389.C151</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25">
      <c r="A3591" t="s">
        <v>4126</v>
      </c>
      <c r="B3591" t="str">
        <f t="shared" si="169"/>
        <v>ZK111.K390.C151</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25">
      <c r="A3592" t="s">
        <v>4127</v>
      </c>
      <c r="B3592" t="str">
        <f t="shared" si="169"/>
        <v>ZK111.K391.C151</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25">
      <c r="A3593" t="s">
        <v>4128</v>
      </c>
      <c r="B3593" t="str">
        <f t="shared" si="169"/>
        <v>ZK111.K392.C151</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25">
      <c r="A3594" t="s">
        <v>4129</v>
      </c>
      <c r="B3594" t="str">
        <f t="shared" si="169"/>
        <v>ZK111.K393.C151</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25">
      <c r="A3595" t="s">
        <v>4130</v>
      </c>
      <c r="B3595" t="str">
        <f t="shared" si="169"/>
        <v>ZK111.K394.C151</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25">
      <c r="A3596" t="s">
        <v>4131</v>
      </c>
      <c r="B3596" t="str">
        <f t="shared" si="169"/>
        <v>ZK111.K395.C151</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25">
      <c r="A3597" t="s">
        <v>4132</v>
      </c>
      <c r="B3597" t="str">
        <f t="shared" si="169"/>
        <v>ZK111.K396.C151</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25">
      <c r="A3598" t="s">
        <v>4133</v>
      </c>
      <c r="B3598" t="str">
        <f t="shared" si="169"/>
        <v>ZK111.K397.C151</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25">
      <c r="A3599" t="s">
        <v>4134</v>
      </c>
      <c r="B3599" t="str">
        <f t="shared" si="169"/>
        <v>ZK111.K398.C151</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25">
      <c r="A3600" t="s">
        <v>4135</v>
      </c>
      <c r="B3600" t="str">
        <f t="shared" si="169"/>
        <v>ZK111.K399.C151</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25">
      <c r="A3601" t="s">
        <v>4136</v>
      </c>
      <c r="B3601" t="str">
        <f t="shared" si="169"/>
        <v>ZK112.K100.C151</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5.75" thickBot="1" x14ac:dyDescent="0.3">
      <c r="A3602" t="s">
        <v>4137</v>
      </c>
      <c r="B3602" t="str">
        <f t="shared" si="169"/>
        <v>ZK112.K101.C151</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25">
      <c r="A3603" t="s">
        <v>4138</v>
      </c>
      <c r="B3603" t="str">
        <f t="shared" si="169"/>
        <v>ZK112.K102.C151</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25">
      <c r="A3604" t="s">
        <v>4139</v>
      </c>
      <c r="B3604" t="str">
        <f t="shared" si="169"/>
        <v>ZK112.K103.C151</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25">
      <c r="A3605" t="s">
        <v>4140</v>
      </c>
      <c r="B3605" t="str">
        <f t="shared" si="169"/>
        <v>ZK112.K104.C151</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25">
      <c r="A3606" t="s">
        <v>4141</v>
      </c>
      <c r="B3606" t="str">
        <f t="shared" si="169"/>
        <v>ZK112.K105.C151</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25">
      <c r="A3607" t="s">
        <v>4142</v>
      </c>
      <c r="B3607" t="str">
        <f t="shared" si="169"/>
        <v>ZK112.K106.C151</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25">
      <c r="A3608" t="s">
        <v>4143</v>
      </c>
      <c r="B3608" t="str">
        <f t="shared" si="169"/>
        <v>ZK112.K107.C151</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25">
      <c r="A3609" t="s">
        <v>4144</v>
      </c>
      <c r="B3609" t="str">
        <f t="shared" si="169"/>
        <v>ZK112.K108.C151</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25">
      <c r="A3610" t="s">
        <v>4145</v>
      </c>
      <c r="B3610" t="str">
        <f t="shared" si="169"/>
        <v>ZK112.K109.C151</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25">
      <c r="A3611" t="s">
        <v>4146</v>
      </c>
      <c r="B3611" t="str">
        <f t="shared" si="169"/>
        <v>ZK112.K110.C151</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25">
      <c r="A3612" t="s">
        <v>4147</v>
      </c>
      <c r="B3612" t="str">
        <f t="shared" si="169"/>
        <v>ZK112.K111.C151</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25">
      <c r="A3613" t="s">
        <v>4148</v>
      </c>
      <c r="B3613" t="str">
        <f t="shared" si="169"/>
        <v>ZK112.K112.C151</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25">
      <c r="A3614" t="s">
        <v>4149</v>
      </c>
      <c r="B3614" t="str">
        <f t="shared" si="169"/>
        <v>ZK112.K113.C151</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25">
      <c r="A3615" t="s">
        <v>4150</v>
      </c>
      <c r="B3615" t="str">
        <f t="shared" si="169"/>
        <v>ZK112.K114.C151</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25">
      <c r="A3616" t="s">
        <v>4151</v>
      </c>
      <c r="B3616" t="str">
        <f t="shared" si="169"/>
        <v>ZK112.K115.C151</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25">
      <c r="A3617" t="s">
        <v>4152</v>
      </c>
      <c r="B3617" t="str">
        <f t="shared" si="169"/>
        <v>ZK112.K116.C151</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25">
      <c r="A3618" t="s">
        <v>4153</v>
      </c>
      <c r="B3618" t="str">
        <f t="shared" si="169"/>
        <v>ZK112.K117.C151</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25">
      <c r="A3619" t="s">
        <v>4154</v>
      </c>
      <c r="B3619" t="str">
        <f t="shared" si="169"/>
        <v>ZK112.K118.C151</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25">
      <c r="A3620" t="s">
        <v>4155</v>
      </c>
      <c r="B3620" t="str">
        <f t="shared" si="169"/>
        <v>ZK112.K119.C151</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25">
      <c r="A3621" t="s">
        <v>4156</v>
      </c>
      <c r="B3621" t="str">
        <f t="shared" si="169"/>
        <v>ZK112.K120.C151</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25">
      <c r="A3622" t="s">
        <v>4157</v>
      </c>
      <c r="B3622" t="str">
        <f t="shared" si="169"/>
        <v>ZK112.K121.C151</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25">
      <c r="A3623" t="s">
        <v>4158</v>
      </c>
      <c r="B3623" t="str">
        <f t="shared" si="169"/>
        <v>ZK112.K122.C151</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25">
      <c r="A3624" t="s">
        <v>4159</v>
      </c>
      <c r="B3624" t="str">
        <f t="shared" si="169"/>
        <v>ZK112.K123.C151</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25">
      <c r="A3625" t="s">
        <v>4160</v>
      </c>
      <c r="B3625" t="str">
        <f t="shared" si="169"/>
        <v>ZK112.K124.C151</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25">
      <c r="A3626" t="s">
        <v>4161</v>
      </c>
      <c r="B3626" t="str">
        <f t="shared" si="169"/>
        <v>ZK112.K125.C151</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25">
      <c r="A3627" t="s">
        <v>4162</v>
      </c>
      <c r="B3627" t="str">
        <f t="shared" si="169"/>
        <v>ZK112.K126.C151</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25">
      <c r="A3628" t="s">
        <v>4163</v>
      </c>
      <c r="B3628" t="str">
        <f t="shared" si="169"/>
        <v>ZK112.K127.C151</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25">
      <c r="A3629" t="s">
        <v>4164</v>
      </c>
      <c r="B3629" t="str">
        <f t="shared" si="169"/>
        <v>ZK112.K128.C151</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25">
      <c r="A3630" t="s">
        <v>4165</v>
      </c>
      <c r="B3630" t="str">
        <f t="shared" si="169"/>
        <v>ZK112.K129.C151</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25">
      <c r="A3631" t="s">
        <v>4166</v>
      </c>
      <c r="B3631" t="str">
        <f t="shared" si="169"/>
        <v>ZK112.K130.C151</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25">
      <c r="A3632" t="s">
        <v>4167</v>
      </c>
      <c r="B3632" t="str">
        <f t="shared" si="169"/>
        <v>ZK112.K131.C151</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25">
      <c r="A3633" t="s">
        <v>4168</v>
      </c>
      <c r="B3633" t="str">
        <f t="shared" si="169"/>
        <v>ZK112.K132.C151</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25">
      <c r="A3634" t="s">
        <v>4169</v>
      </c>
      <c r="B3634" t="str">
        <f t="shared" si="169"/>
        <v>ZK112.K133.C151</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25">
      <c r="A3635" t="s">
        <v>4170</v>
      </c>
      <c r="B3635" t="str">
        <f t="shared" si="169"/>
        <v>ZK112.K134.C151</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25">
      <c r="A3636" t="s">
        <v>4171</v>
      </c>
      <c r="B3636" t="str">
        <f t="shared" si="169"/>
        <v>ZK112.K135.C151</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25">
      <c r="A3637" t="s">
        <v>4172</v>
      </c>
      <c r="B3637" t="str">
        <f t="shared" si="169"/>
        <v>ZK112.K136.C151</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25">
      <c r="A3638" t="s">
        <v>4173</v>
      </c>
      <c r="B3638" t="str">
        <f t="shared" si="169"/>
        <v>ZK112.K137.C151</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25">
      <c r="A3639" t="s">
        <v>4174</v>
      </c>
      <c r="B3639" t="str">
        <f t="shared" si="169"/>
        <v>ZK112.K138.C151</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25">
      <c r="A3640" t="s">
        <v>4175</v>
      </c>
      <c r="B3640" t="str">
        <f t="shared" si="169"/>
        <v>ZK112.K139.C151</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25">
      <c r="A3641" t="s">
        <v>4176</v>
      </c>
      <c r="B3641" t="str">
        <f t="shared" si="169"/>
        <v>ZK112.K140.C151</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25">
      <c r="A3642" t="s">
        <v>4177</v>
      </c>
      <c r="B3642" t="str">
        <f t="shared" si="169"/>
        <v>ZK112.K141.C151</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25">
      <c r="A3643" t="s">
        <v>4178</v>
      </c>
      <c r="B3643" t="str">
        <f t="shared" si="169"/>
        <v>ZK112.K142.C151</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25">
      <c r="A3644" t="s">
        <v>4179</v>
      </c>
      <c r="B3644" t="str">
        <f t="shared" si="169"/>
        <v>ZK112.K143.C151</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25">
      <c r="A3645" t="s">
        <v>4180</v>
      </c>
      <c r="B3645" t="str">
        <f t="shared" si="169"/>
        <v>ZK112.K144.C151</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25">
      <c r="A3646" t="s">
        <v>4181</v>
      </c>
      <c r="B3646" t="str">
        <f t="shared" si="169"/>
        <v>ZK112.K145.C151</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25">
      <c r="A3647" t="s">
        <v>4182</v>
      </c>
      <c r="B3647" t="str">
        <f t="shared" si="169"/>
        <v>ZK112.K146.C151</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25">
      <c r="A3648" t="s">
        <v>4183</v>
      </c>
      <c r="B3648" t="str">
        <f t="shared" si="169"/>
        <v>ZK112.K147.C151</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25">
      <c r="A3649" t="s">
        <v>4184</v>
      </c>
      <c r="B3649" t="str">
        <f t="shared" si="169"/>
        <v>ZK112.K148.C151</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25">
      <c r="A3650" t="s">
        <v>4185</v>
      </c>
      <c r="B3650" t="str">
        <f t="shared" si="169"/>
        <v>ZK112.K149.C151</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25">
      <c r="A3651" t="s">
        <v>4186</v>
      </c>
      <c r="B3651" t="str">
        <f t="shared" ref="B3651:B3714" si="172">+A3651&amp;"."&amp;$A$1</f>
        <v>ZK112.K150.C151</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25">
      <c r="A3652" t="s">
        <v>4187</v>
      </c>
      <c r="B3652" t="str">
        <f t="shared" si="172"/>
        <v>ZK112.K151.C151</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25">
      <c r="A3653" t="s">
        <v>4188</v>
      </c>
      <c r="B3653" t="str">
        <f t="shared" si="172"/>
        <v>ZK112.K152.C151</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25">
      <c r="A3654" t="s">
        <v>4189</v>
      </c>
      <c r="B3654" t="str">
        <f t="shared" si="172"/>
        <v>ZK112.K153.C151</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25">
      <c r="A3655" t="s">
        <v>4190</v>
      </c>
      <c r="B3655" t="str">
        <f t="shared" si="172"/>
        <v>ZK112.K154.C151</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25">
      <c r="A3656" t="s">
        <v>4191</v>
      </c>
      <c r="B3656" t="str">
        <f t="shared" si="172"/>
        <v>ZK112.K155.C151</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25">
      <c r="A3657" t="s">
        <v>4192</v>
      </c>
      <c r="B3657" t="str">
        <f t="shared" si="172"/>
        <v>ZK112.K156.C151</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25">
      <c r="A3658" t="s">
        <v>4193</v>
      </c>
      <c r="B3658" t="str">
        <f t="shared" si="172"/>
        <v>ZK112.K157.C151</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25">
      <c r="A3659" t="s">
        <v>4194</v>
      </c>
      <c r="B3659" t="str">
        <f t="shared" si="172"/>
        <v>ZK112.K158.C151</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25">
      <c r="A3660" t="s">
        <v>4195</v>
      </c>
      <c r="B3660" t="str">
        <f t="shared" si="172"/>
        <v>ZK112.K159.C151</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25">
      <c r="A3661" t="s">
        <v>4196</v>
      </c>
      <c r="B3661" t="str">
        <f t="shared" si="172"/>
        <v>ZK112.K160.C151</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25">
      <c r="A3662" t="s">
        <v>4197</v>
      </c>
      <c r="B3662" t="str">
        <f t="shared" si="172"/>
        <v>ZK112.K161.C151</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25">
      <c r="A3663" t="s">
        <v>4198</v>
      </c>
      <c r="B3663" t="str">
        <f t="shared" si="172"/>
        <v>ZK112.K162.C151</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25">
      <c r="A3664" t="s">
        <v>4199</v>
      </c>
      <c r="B3664" t="str">
        <f t="shared" si="172"/>
        <v>ZK112.K163.C151</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25">
      <c r="A3665" t="s">
        <v>4200</v>
      </c>
      <c r="B3665" t="str">
        <f t="shared" si="172"/>
        <v>ZK112.K164.C151</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25">
      <c r="A3666" t="s">
        <v>4201</v>
      </c>
      <c r="B3666" t="str">
        <f t="shared" si="172"/>
        <v>ZK112.K165.C151</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25">
      <c r="A3667" t="s">
        <v>4202</v>
      </c>
      <c r="B3667" t="str">
        <f t="shared" si="172"/>
        <v>ZK112.K166.C151</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25">
      <c r="A3668" t="s">
        <v>4203</v>
      </c>
      <c r="B3668" t="str">
        <f t="shared" si="172"/>
        <v>ZK112.K167.C151</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25">
      <c r="A3669" t="s">
        <v>4204</v>
      </c>
      <c r="B3669" t="str">
        <f t="shared" si="172"/>
        <v>ZK112.K168.C151</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25">
      <c r="A3670" t="s">
        <v>4205</v>
      </c>
      <c r="B3670" t="str">
        <f t="shared" si="172"/>
        <v>ZK112.K169.C151</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25">
      <c r="A3671" t="s">
        <v>4206</v>
      </c>
      <c r="B3671" t="str">
        <f t="shared" si="172"/>
        <v>ZK112.K170.C151</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25">
      <c r="A3672" t="s">
        <v>4207</v>
      </c>
      <c r="B3672" t="str">
        <f t="shared" si="172"/>
        <v>ZK112.K171.C151</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25">
      <c r="A3673" t="s">
        <v>4208</v>
      </c>
      <c r="B3673" t="str">
        <f t="shared" si="172"/>
        <v>ZK112.K172.C151</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25">
      <c r="A3674" t="s">
        <v>4209</v>
      </c>
      <c r="B3674" t="str">
        <f t="shared" si="172"/>
        <v>ZK112.K173.C151</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25">
      <c r="A3675" t="s">
        <v>4210</v>
      </c>
      <c r="B3675" t="str">
        <f t="shared" si="172"/>
        <v>ZK112.K174.C151</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25">
      <c r="A3676" t="s">
        <v>4211</v>
      </c>
      <c r="B3676" t="str">
        <f t="shared" si="172"/>
        <v>ZK112.K175.C151</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25">
      <c r="A3677" t="s">
        <v>4212</v>
      </c>
      <c r="B3677" t="str">
        <f t="shared" si="172"/>
        <v>ZK112.K176.C151</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25">
      <c r="A3678" t="s">
        <v>4213</v>
      </c>
      <c r="B3678" t="str">
        <f t="shared" si="172"/>
        <v>ZK112.K177.C151</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25">
      <c r="A3679" t="s">
        <v>4214</v>
      </c>
      <c r="B3679" t="str">
        <f t="shared" si="172"/>
        <v>ZK112.K178.C151</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25">
      <c r="A3680" t="s">
        <v>4215</v>
      </c>
      <c r="B3680" t="str">
        <f t="shared" si="172"/>
        <v>ZK112.K179.C151</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25">
      <c r="A3681" t="s">
        <v>4216</v>
      </c>
      <c r="B3681" t="str">
        <f t="shared" si="172"/>
        <v>ZK112.K180.C151</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25">
      <c r="A3682" t="s">
        <v>4217</v>
      </c>
      <c r="B3682" t="str">
        <f t="shared" si="172"/>
        <v>ZK112.K181.C151</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25">
      <c r="A3683" t="s">
        <v>4218</v>
      </c>
      <c r="B3683" t="str">
        <f t="shared" si="172"/>
        <v>ZK112.K182.C151</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25">
      <c r="A3684" t="s">
        <v>4219</v>
      </c>
      <c r="B3684" t="str">
        <f t="shared" si="172"/>
        <v>ZK112.K183.C151</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25">
      <c r="A3685" t="s">
        <v>4220</v>
      </c>
      <c r="B3685" t="str">
        <f t="shared" si="172"/>
        <v>ZK112.K184.C151</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25">
      <c r="A3686" t="s">
        <v>4221</v>
      </c>
      <c r="B3686" t="str">
        <f t="shared" si="172"/>
        <v>ZK112.K185.C151</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25">
      <c r="A3687" t="s">
        <v>4222</v>
      </c>
      <c r="B3687" t="str">
        <f t="shared" si="172"/>
        <v>ZK112.K186.C151</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25">
      <c r="A3688" t="s">
        <v>4223</v>
      </c>
      <c r="B3688" t="str">
        <f t="shared" si="172"/>
        <v>ZK112.K187.C151</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25">
      <c r="A3689" t="s">
        <v>4224</v>
      </c>
      <c r="B3689" t="str">
        <f t="shared" si="172"/>
        <v>ZK112.K188.C151</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25">
      <c r="A3690" t="s">
        <v>4225</v>
      </c>
      <c r="B3690" t="str">
        <f t="shared" si="172"/>
        <v>ZK112.K189.C151</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25">
      <c r="A3691" t="s">
        <v>4226</v>
      </c>
      <c r="B3691" t="str">
        <f t="shared" si="172"/>
        <v>ZK112.K190.C151</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25">
      <c r="A3692" t="s">
        <v>4227</v>
      </c>
      <c r="B3692" t="str">
        <f t="shared" si="172"/>
        <v>ZK112.K191.C151</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25">
      <c r="A3693" t="s">
        <v>4228</v>
      </c>
      <c r="B3693" t="str">
        <f t="shared" si="172"/>
        <v>ZK112.K192.C151</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25">
      <c r="A3694" t="s">
        <v>4229</v>
      </c>
      <c r="B3694" t="str">
        <f t="shared" si="172"/>
        <v>ZK112.K193.C151</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25">
      <c r="A3695" t="s">
        <v>4230</v>
      </c>
      <c r="B3695" t="str">
        <f t="shared" si="172"/>
        <v>ZK112.K194.C151</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25">
      <c r="A3696" t="s">
        <v>4231</v>
      </c>
      <c r="B3696" t="str">
        <f t="shared" si="172"/>
        <v>ZK112.K195.C151</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25">
      <c r="A3697" t="s">
        <v>4232</v>
      </c>
      <c r="B3697" t="str">
        <f t="shared" si="172"/>
        <v>ZK112.K196.C151</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25">
      <c r="A3698" t="s">
        <v>4233</v>
      </c>
      <c r="B3698" t="str">
        <f t="shared" si="172"/>
        <v>ZK112.K197.C151</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25">
      <c r="A3699" t="s">
        <v>4234</v>
      </c>
      <c r="B3699" t="str">
        <f t="shared" si="172"/>
        <v>ZK112.K198.C151</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25">
      <c r="A3700" t="s">
        <v>4235</v>
      </c>
      <c r="B3700" t="str">
        <f t="shared" si="172"/>
        <v>ZK112.K199.C151</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25">
      <c r="A3701" t="s">
        <v>4236</v>
      </c>
      <c r="B3701" t="str">
        <f t="shared" si="172"/>
        <v>ZK112.K200.C151</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5.75" thickBot="1" x14ac:dyDescent="0.3">
      <c r="A3702" t="s">
        <v>4237</v>
      </c>
      <c r="B3702" t="str">
        <f t="shared" si="172"/>
        <v>ZK112.K201.C151</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25">
      <c r="A3703" t="s">
        <v>4238</v>
      </c>
      <c r="B3703" t="str">
        <f t="shared" si="172"/>
        <v>ZK112.K202.C151</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25">
      <c r="A3704" t="s">
        <v>4239</v>
      </c>
      <c r="B3704" t="str">
        <f t="shared" si="172"/>
        <v>ZK112.K203.C151</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25">
      <c r="A3705" t="s">
        <v>4240</v>
      </c>
      <c r="B3705" t="str">
        <f t="shared" si="172"/>
        <v>ZK112.K204.C151</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25">
      <c r="A3706" t="s">
        <v>4241</v>
      </c>
      <c r="B3706" t="str">
        <f t="shared" si="172"/>
        <v>ZK112.K205.C151</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25">
      <c r="A3707" t="s">
        <v>4242</v>
      </c>
      <c r="B3707" t="str">
        <f t="shared" si="172"/>
        <v>ZK112.K206.C151</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25">
      <c r="A3708" t="s">
        <v>4243</v>
      </c>
      <c r="B3708" t="str">
        <f t="shared" si="172"/>
        <v>ZK112.K207.C151</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25">
      <c r="A3709" t="s">
        <v>4244</v>
      </c>
      <c r="B3709" t="str">
        <f t="shared" si="172"/>
        <v>ZK112.K208.C151</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25">
      <c r="A3710" t="s">
        <v>4245</v>
      </c>
      <c r="B3710" t="str">
        <f t="shared" si="172"/>
        <v>ZK112.K209.C151</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25">
      <c r="A3711" t="s">
        <v>4246</v>
      </c>
      <c r="B3711" t="str">
        <f t="shared" si="172"/>
        <v>ZK112.K210.C151</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25">
      <c r="A3712" t="s">
        <v>4247</v>
      </c>
      <c r="B3712" t="str">
        <f t="shared" si="172"/>
        <v>ZK112.K211.C151</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25">
      <c r="A3713" t="s">
        <v>4248</v>
      </c>
      <c r="B3713" t="str">
        <f t="shared" si="172"/>
        <v>ZK112.K212.C151</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25">
      <c r="A3714" t="s">
        <v>4249</v>
      </c>
      <c r="B3714" t="str">
        <f t="shared" si="172"/>
        <v>ZK112.K213.C151</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25">
      <c r="A3715" t="s">
        <v>4250</v>
      </c>
      <c r="B3715" t="str">
        <f t="shared" ref="B3715:B3778" si="175">+A3715&amp;"."&amp;$A$1</f>
        <v>ZK112.K214.C151</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25">
      <c r="A3716" t="s">
        <v>4251</v>
      </c>
      <c r="B3716" t="str">
        <f t="shared" si="175"/>
        <v>ZK112.K215.C151</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25">
      <c r="A3717" t="s">
        <v>4252</v>
      </c>
      <c r="B3717" t="str">
        <f t="shared" si="175"/>
        <v>ZK112.K216.C151</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25">
      <c r="A3718" t="s">
        <v>4253</v>
      </c>
      <c r="B3718" t="str">
        <f t="shared" si="175"/>
        <v>ZK112.K217.C151</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25">
      <c r="A3719" t="s">
        <v>4254</v>
      </c>
      <c r="B3719" t="str">
        <f t="shared" si="175"/>
        <v>ZK112.K218.C151</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25">
      <c r="A3720" t="s">
        <v>4255</v>
      </c>
      <c r="B3720" t="str">
        <f t="shared" si="175"/>
        <v>ZK112.K219.C151</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25">
      <c r="A3721" t="s">
        <v>4256</v>
      </c>
      <c r="B3721" t="str">
        <f t="shared" si="175"/>
        <v>ZK112.K220.C151</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25">
      <c r="A3722" t="s">
        <v>4257</v>
      </c>
      <c r="B3722" t="str">
        <f t="shared" si="175"/>
        <v>ZK112.K221.C151</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25">
      <c r="A3723" t="s">
        <v>4258</v>
      </c>
      <c r="B3723" t="str">
        <f t="shared" si="175"/>
        <v>ZK112.K222.C151</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25">
      <c r="A3724" t="s">
        <v>4259</v>
      </c>
      <c r="B3724" t="str">
        <f t="shared" si="175"/>
        <v>ZK112.K223.C151</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25">
      <c r="A3725" t="s">
        <v>4260</v>
      </c>
      <c r="B3725" t="str">
        <f t="shared" si="175"/>
        <v>ZK112.K224.C151</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25">
      <c r="A3726" t="s">
        <v>4261</v>
      </c>
      <c r="B3726" t="str">
        <f t="shared" si="175"/>
        <v>ZK112.K225.C151</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25">
      <c r="A3727" t="s">
        <v>4262</v>
      </c>
      <c r="B3727" t="str">
        <f t="shared" si="175"/>
        <v>ZK112.K226.C151</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25">
      <c r="A3728" t="s">
        <v>4263</v>
      </c>
      <c r="B3728" t="str">
        <f t="shared" si="175"/>
        <v>ZK112.K227.C151</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25">
      <c r="A3729" t="s">
        <v>4264</v>
      </c>
      <c r="B3729" t="str">
        <f t="shared" si="175"/>
        <v>ZK112.K228.C151</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25">
      <c r="A3730" t="s">
        <v>4265</v>
      </c>
      <c r="B3730" t="str">
        <f t="shared" si="175"/>
        <v>ZK112.K229.C151</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25">
      <c r="A3731" t="s">
        <v>4266</v>
      </c>
      <c r="B3731" t="str">
        <f t="shared" si="175"/>
        <v>ZK112.K230.C151</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25">
      <c r="A3732" t="s">
        <v>4267</v>
      </c>
      <c r="B3732" t="str">
        <f t="shared" si="175"/>
        <v>ZK112.K231.C151</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25">
      <c r="A3733" t="s">
        <v>4268</v>
      </c>
      <c r="B3733" t="str">
        <f t="shared" si="175"/>
        <v>ZK112.K232.C151</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25">
      <c r="A3734" t="s">
        <v>4269</v>
      </c>
      <c r="B3734" t="str">
        <f t="shared" si="175"/>
        <v>ZK112.K233.C151</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25">
      <c r="A3735" t="s">
        <v>4270</v>
      </c>
      <c r="B3735" t="str">
        <f t="shared" si="175"/>
        <v>ZK112.K234.C151</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25">
      <c r="A3736" t="s">
        <v>4271</v>
      </c>
      <c r="B3736" t="str">
        <f t="shared" si="175"/>
        <v>ZK112.K235.C151</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25">
      <c r="A3737" t="s">
        <v>4272</v>
      </c>
      <c r="B3737" t="str">
        <f t="shared" si="175"/>
        <v>ZK112.K236.C151</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25">
      <c r="A3738" t="s">
        <v>4273</v>
      </c>
      <c r="B3738" t="str">
        <f t="shared" si="175"/>
        <v>ZK112.K237.C151</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25">
      <c r="A3739" t="s">
        <v>4274</v>
      </c>
      <c r="B3739" t="str">
        <f t="shared" si="175"/>
        <v>ZK112.K238.C151</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25">
      <c r="A3740" t="s">
        <v>4275</v>
      </c>
      <c r="B3740" t="str">
        <f t="shared" si="175"/>
        <v>ZK112.K239.C151</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25">
      <c r="A3741" t="s">
        <v>4276</v>
      </c>
      <c r="B3741" t="str">
        <f t="shared" si="175"/>
        <v>ZK112.K240.C151</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25">
      <c r="A3742" t="s">
        <v>4277</v>
      </c>
      <c r="B3742" t="str">
        <f t="shared" si="175"/>
        <v>ZK112.K241.C151</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25">
      <c r="A3743" t="s">
        <v>4278</v>
      </c>
      <c r="B3743" t="str">
        <f t="shared" si="175"/>
        <v>ZK112.K242.C151</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25">
      <c r="A3744" t="s">
        <v>4279</v>
      </c>
      <c r="B3744" t="str">
        <f t="shared" si="175"/>
        <v>ZK112.K243.C151</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25">
      <c r="A3745" t="s">
        <v>4280</v>
      </c>
      <c r="B3745" t="str">
        <f t="shared" si="175"/>
        <v>ZK112.K244.C151</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25">
      <c r="A3746" t="s">
        <v>4281</v>
      </c>
      <c r="B3746" t="str">
        <f t="shared" si="175"/>
        <v>ZK112.K245.C151</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25">
      <c r="A3747" t="s">
        <v>4282</v>
      </c>
      <c r="B3747" t="str">
        <f t="shared" si="175"/>
        <v>ZK112.K246.C151</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25">
      <c r="A3748" t="s">
        <v>4283</v>
      </c>
      <c r="B3748" t="str">
        <f t="shared" si="175"/>
        <v>ZK112.K247.C151</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25">
      <c r="A3749" t="s">
        <v>4284</v>
      </c>
      <c r="B3749" t="str">
        <f t="shared" si="175"/>
        <v>ZK112.K248.C151</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25">
      <c r="A3750" t="s">
        <v>4285</v>
      </c>
      <c r="B3750" t="str">
        <f t="shared" si="175"/>
        <v>ZK112.K249.C151</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25">
      <c r="A3751" t="s">
        <v>4286</v>
      </c>
      <c r="B3751" t="str">
        <f t="shared" si="175"/>
        <v>ZK112.K250.C151</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25">
      <c r="A3752" t="s">
        <v>4287</v>
      </c>
      <c r="B3752" t="str">
        <f t="shared" si="175"/>
        <v>ZK112.K251.C151</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25">
      <c r="A3753" t="s">
        <v>4288</v>
      </c>
      <c r="B3753" t="str">
        <f t="shared" si="175"/>
        <v>ZK112.K252.C151</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25">
      <c r="A3754" t="s">
        <v>4289</v>
      </c>
      <c r="B3754" t="str">
        <f t="shared" si="175"/>
        <v>ZK112.K253.C151</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25">
      <c r="A3755" t="s">
        <v>4290</v>
      </c>
      <c r="B3755" t="str">
        <f t="shared" si="175"/>
        <v>ZK112.K254.C151</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25">
      <c r="A3756" t="s">
        <v>4291</v>
      </c>
      <c r="B3756" t="str">
        <f t="shared" si="175"/>
        <v>ZK112.K255.C151</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25">
      <c r="A3757" t="s">
        <v>4292</v>
      </c>
      <c r="B3757" t="str">
        <f t="shared" si="175"/>
        <v>ZK112.K256.C151</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25">
      <c r="A3758" t="s">
        <v>4293</v>
      </c>
      <c r="B3758" t="str">
        <f t="shared" si="175"/>
        <v>ZK112.K257.C151</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25">
      <c r="A3759" t="s">
        <v>4294</v>
      </c>
      <c r="B3759" t="str">
        <f t="shared" si="175"/>
        <v>ZK112.K258.C151</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25">
      <c r="A3760" t="s">
        <v>4295</v>
      </c>
      <c r="B3760" t="str">
        <f t="shared" si="175"/>
        <v>ZK112.K259.C151</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25">
      <c r="A3761" t="s">
        <v>4296</v>
      </c>
      <c r="B3761" t="str">
        <f t="shared" si="175"/>
        <v>ZK112.K260.C151</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25">
      <c r="A3762" t="s">
        <v>4297</v>
      </c>
      <c r="B3762" t="str">
        <f t="shared" si="175"/>
        <v>ZK112.K261.C151</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25">
      <c r="A3763" t="s">
        <v>4298</v>
      </c>
      <c r="B3763" t="str">
        <f t="shared" si="175"/>
        <v>ZK112.K262.C151</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25">
      <c r="A3764" t="s">
        <v>4299</v>
      </c>
      <c r="B3764" t="str">
        <f t="shared" si="175"/>
        <v>ZK112.K263.C151</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25">
      <c r="A3765" t="s">
        <v>4300</v>
      </c>
      <c r="B3765" t="str">
        <f t="shared" si="175"/>
        <v>ZK112.K264.C151</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25">
      <c r="A3766" t="s">
        <v>4301</v>
      </c>
      <c r="B3766" t="str">
        <f t="shared" si="175"/>
        <v>ZK112.K265.C151</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25">
      <c r="A3767" t="s">
        <v>4302</v>
      </c>
      <c r="B3767" t="str">
        <f t="shared" si="175"/>
        <v>ZK112.K266.C151</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25">
      <c r="A3768" t="s">
        <v>4303</v>
      </c>
      <c r="B3768" t="str">
        <f t="shared" si="175"/>
        <v>ZK112.K267.C151</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25">
      <c r="A3769" t="s">
        <v>4304</v>
      </c>
      <c r="B3769" t="str">
        <f t="shared" si="175"/>
        <v>ZK112.K268.C151</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25">
      <c r="A3770" t="s">
        <v>4305</v>
      </c>
      <c r="B3770" t="str">
        <f t="shared" si="175"/>
        <v>ZK112.K269.C151</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25">
      <c r="A3771" t="s">
        <v>4306</v>
      </c>
      <c r="B3771" t="str">
        <f t="shared" si="175"/>
        <v>ZK112.K270.C151</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25">
      <c r="A3772" t="s">
        <v>4307</v>
      </c>
      <c r="B3772" t="str">
        <f t="shared" si="175"/>
        <v>ZK112.K271.C151</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25">
      <c r="A3773" t="s">
        <v>4308</v>
      </c>
      <c r="B3773" t="str">
        <f t="shared" si="175"/>
        <v>ZK112.K272.C151</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25">
      <c r="A3774" t="s">
        <v>4309</v>
      </c>
      <c r="B3774" t="str">
        <f t="shared" si="175"/>
        <v>ZK112.K273.C151</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25">
      <c r="A3775" t="s">
        <v>4310</v>
      </c>
      <c r="B3775" t="str">
        <f t="shared" si="175"/>
        <v>ZK112.K274.C151</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25">
      <c r="A3776" t="s">
        <v>4311</v>
      </c>
      <c r="B3776" t="str">
        <f t="shared" si="175"/>
        <v>ZK112.K275.C151</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25">
      <c r="A3777" t="s">
        <v>4312</v>
      </c>
      <c r="B3777" t="str">
        <f t="shared" si="175"/>
        <v>ZK112.K276.C151</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25">
      <c r="A3778" t="s">
        <v>4313</v>
      </c>
      <c r="B3778" t="str">
        <f t="shared" si="175"/>
        <v>ZK112.K277.C151</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25">
      <c r="A3779" t="s">
        <v>4314</v>
      </c>
      <c r="B3779" t="str">
        <f t="shared" ref="B3779:B3842" si="178">+A3779&amp;"."&amp;$A$1</f>
        <v>ZK112.K278.C151</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25">
      <c r="A3780" t="s">
        <v>4315</v>
      </c>
      <c r="B3780" t="str">
        <f t="shared" si="178"/>
        <v>ZK112.K279.C151</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25">
      <c r="A3781" t="s">
        <v>4316</v>
      </c>
      <c r="B3781" t="str">
        <f t="shared" si="178"/>
        <v>ZK112.K280.C151</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25">
      <c r="A3782" t="s">
        <v>4317</v>
      </c>
      <c r="B3782" t="str">
        <f t="shared" si="178"/>
        <v>ZK112.K281.C151</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25">
      <c r="A3783" t="s">
        <v>4318</v>
      </c>
      <c r="B3783" t="str">
        <f t="shared" si="178"/>
        <v>ZK112.K282.C151</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25">
      <c r="A3784" t="s">
        <v>4319</v>
      </c>
      <c r="B3784" t="str">
        <f t="shared" si="178"/>
        <v>ZK112.K283.C151</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25">
      <c r="A3785" t="s">
        <v>4320</v>
      </c>
      <c r="B3785" t="str">
        <f t="shared" si="178"/>
        <v>ZK112.K284.C151</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25">
      <c r="A3786" t="s">
        <v>4321</v>
      </c>
      <c r="B3786" t="str">
        <f t="shared" si="178"/>
        <v>ZK112.K285.C151</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25">
      <c r="A3787" t="s">
        <v>4322</v>
      </c>
      <c r="B3787" t="str">
        <f t="shared" si="178"/>
        <v>ZK112.K286.C151</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25">
      <c r="A3788" t="s">
        <v>4323</v>
      </c>
      <c r="B3788" t="str">
        <f t="shared" si="178"/>
        <v>ZK112.K287.C151</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25">
      <c r="A3789" t="s">
        <v>4324</v>
      </c>
      <c r="B3789" t="str">
        <f t="shared" si="178"/>
        <v>ZK112.K288.C151</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25">
      <c r="A3790" t="s">
        <v>4325</v>
      </c>
      <c r="B3790" t="str">
        <f t="shared" si="178"/>
        <v>ZK112.K289.C151</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25">
      <c r="A3791" t="s">
        <v>4326</v>
      </c>
      <c r="B3791" t="str">
        <f t="shared" si="178"/>
        <v>ZK112.K290.C151</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25">
      <c r="A3792" t="s">
        <v>4327</v>
      </c>
      <c r="B3792" t="str">
        <f t="shared" si="178"/>
        <v>ZK112.K291.C151</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25">
      <c r="A3793" t="s">
        <v>4328</v>
      </c>
      <c r="B3793" t="str">
        <f t="shared" si="178"/>
        <v>ZK112.K292.C151</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25">
      <c r="A3794" t="s">
        <v>4329</v>
      </c>
      <c r="B3794" t="str">
        <f t="shared" si="178"/>
        <v>ZK112.K293.C151</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25">
      <c r="A3795" t="s">
        <v>4330</v>
      </c>
      <c r="B3795" t="str">
        <f t="shared" si="178"/>
        <v>ZK112.K294.C151</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25">
      <c r="A3796" t="s">
        <v>4331</v>
      </c>
      <c r="B3796" t="str">
        <f t="shared" si="178"/>
        <v>ZK112.K295.C151</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25">
      <c r="A3797" t="s">
        <v>4332</v>
      </c>
      <c r="B3797" t="str">
        <f t="shared" si="178"/>
        <v>ZK112.K296.C151</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25">
      <c r="A3798" t="s">
        <v>4333</v>
      </c>
      <c r="B3798" t="str">
        <f t="shared" si="178"/>
        <v>ZK112.K297.C151</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25">
      <c r="A3799" t="s">
        <v>4334</v>
      </c>
      <c r="B3799" t="str">
        <f t="shared" si="178"/>
        <v>ZK112.K298.C151</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25">
      <c r="A3800" t="s">
        <v>4335</v>
      </c>
      <c r="B3800" t="str">
        <f t="shared" si="178"/>
        <v>ZK112.K299.C151</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25">
      <c r="A3801" t="s">
        <v>4336</v>
      </c>
      <c r="B3801" t="str">
        <f t="shared" si="178"/>
        <v>ZK112.K300.C151</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5.75" thickBot="1" x14ac:dyDescent="0.3">
      <c r="A3802" t="s">
        <v>4337</v>
      </c>
      <c r="B3802" t="str">
        <f t="shared" si="178"/>
        <v>ZK112.K301.C151</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25">
      <c r="A3803" t="s">
        <v>4338</v>
      </c>
      <c r="B3803" t="str">
        <f t="shared" si="178"/>
        <v>ZK112.K302.C151</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25">
      <c r="A3804" t="s">
        <v>4339</v>
      </c>
      <c r="B3804" t="str">
        <f t="shared" si="178"/>
        <v>ZK112.K303.C151</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25">
      <c r="A3805" t="s">
        <v>4340</v>
      </c>
      <c r="B3805" t="str">
        <f t="shared" si="178"/>
        <v>ZK112.K304.C151</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25">
      <c r="A3806" t="s">
        <v>4341</v>
      </c>
      <c r="B3806" t="str">
        <f t="shared" si="178"/>
        <v>ZK112.K305.C151</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25">
      <c r="A3807" t="s">
        <v>4342</v>
      </c>
      <c r="B3807" t="str">
        <f t="shared" si="178"/>
        <v>ZK112.K306.C151</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25">
      <c r="A3808" t="s">
        <v>4343</v>
      </c>
      <c r="B3808" t="str">
        <f t="shared" si="178"/>
        <v>ZK112.K307.C151</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25">
      <c r="A3809" t="s">
        <v>4344</v>
      </c>
      <c r="B3809" t="str">
        <f t="shared" si="178"/>
        <v>ZK112.K308.C151</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25">
      <c r="A3810" t="s">
        <v>4345</v>
      </c>
      <c r="B3810" t="str">
        <f t="shared" si="178"/>
        <v>ZK112.K309.C151</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25">
      <c r="A3811" t="s">
        <v>4346</v>
      </c>
      <c r="B3811" t="str">
        <f t="shared" si="178"/>
        <v>ZK112.K310.C151</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25">
      <c r="A3812" t="s">
        <v>4347</v>
      </c>
      <c r="B3812" t="str">
        <f t="shared" si="178"/>
        <v>ZK112.K311.C151</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25">
      <c r="A3813" t="s">
        <v>4348</v>
      </c>
      <c r="B3813" t="str">
        <f t="shared" si="178"/>
        <v>ZK112.K312.C151</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25">
      <c r="A3814" t="s">
        <v>4349</v>
      </c>
      <c r="B3814" t="str">
        <f t="shared" si="178"/>
        <v>ZK112.K313.C151</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25">
      <c r="A3815" t="s">
        <v>4350</v>
      </c>
      <c r="B3815" t="str">
        <f t="shared" si="178"/>
        <v>ZK112.K314.C151</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25">
      <c r="A3816" t="s">
        <v>4351</v>
      </c>
      <c r="B3816" t="str">
        <f t="shared" si="178"/>
        <v>ZK112.K315.C151</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25">
      <c r="A3817" t="s">
        <v>4352</v>
      </c>
      <c r="B3817" t="str">
        <f t="shared" si="178"/>
        <v>ZK112.K316.C151</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25">
      <c r="A3818" t="s">
        <v>4353</v>
      </c>
      <c r="B3818" t="str">
        <f t="shared" si="178"/>
        <v>ZK112.K317.C151</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25">
      <c r="A3819" t="s">
        <v>4354</v>
      </c>
      <c r="B3819" t="str">
        <f t="shared" si="178"/>
        <v>ZK112.K318.C151</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25">
      <c r="A3820" t="s">
        <v>4355</v>
      </c>
      <c r="B3820" t="str">
        <f t="shared" si="178"/>
        <v>ZK112.K319.C151</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25">
      <c r="A3821" t="s">
        <v>4356</v>
      </c>
      <c r="B3821" t="str">
        <f t="shared" si="178"/>
        <v>ZK112.K320.C151</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25">
      <c r="A3822" t="s">
        <v>4357</v>
      </c>
      <c r="B3822" t="str">
        <f t="shared" si="178"/>
        <v>ZK112.K321.C151</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25">
      <c r="A3823" t="s">
        <v>4358</v>
      </c>
      <c r="B3823" t="str">
        <f t="shared" si="178"/>
        <v>ZK112.K322.C151</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25">
      <c r="A3824" t="s">
        <v>4359</v>
      </c>
      <c r="B3824" t="str">
        <f t="shared" si="178"/>
        <v>ZK112.K323.C151</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25">
      <c r="A3825" t="s">
        <v>4360</v>
      </c>
      <c r="B3825" t="str">
        <f t="shared" si="178"/>
        <v>ZK112.K324.C151</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25">
      <c r="A3826" t="s">
        <v>4361</v>
      </c>
      <c r="B3826" t="str">
        <f t="shared" si="178"/>
        <v>ZK112.K325.C151</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25">
      <c r="A3827" t="s">
        <v>4362</v>
      </c>
      <c r="B3827" t="str">
        <f t="shared" si="178"/>
        <v>ZK112.K326.C151</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25">
      <c r="A3828" t="s">
        <v>4363</v>
      </c>
      <c r="B3828" t="str">
        <f t="shared" si="178"/>
        <v>ZK112.K327.C151</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25">
      <c r="A3829" t="s">
        <v>4364</v>
      </c>
      <c r="B3829" t="str">
        <f t="shared" si="178"/>
        <v>ZK112.K328.C151</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25">
      <c r="A3830" t="s">
        <v>4365</v>
      </c>
      <c r="B3830" t="str">
        <f t="shared" si="178"/>
        <v>ZK112.K329.C151</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25">
      <c r="A3831" t="s">
        <v>4366</v>
      </c>
      <c r="B3831" t="str">
        <f t="shared" si="178"/>
        <v>ZK112.K330.C151</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25">
      <c r="A3832" t="s">
        <v>4367</v>
      </c>
      <c r="B3832" t="str">
        <f t="shared" si="178"/>
        <v>ZK112.K331.C151</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25">
      <c r="A3833" t="s">
        <v>4368</v>
      </c>
      <c r="B3833" t="str">
        <f t="shared" si="178"/>
        <v>ZK112.K332.C151</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25">
      <c r="A3834" t="s">
        <v>4369</v>
      </c>
      <c r="B3834" t="str">
        <f t="shared" si="178"/>
        <v>ZK112.K333.C151</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25">
      <c r="A3835" t="s">
        <v>4370</v>
      </c>
      <c r="B3835" t="str">
        <f t="shared" si="178"/>
        <v>ZK112.K334.C151</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25">
      <c r="A3836" t="s">
        <v>4371</v>
      </c>
      <c r="B3836" t="str">
        <f t="shared" si="178"/>
        <v>ZK112.K335.C151</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25">
      <c r="A3837" t="s">
        <v>4372</v>
      </c>
      <c r="B3837" t="str">
        <f t="shared" si="178"/>
        <v>ZK112.K336.C151</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25">
      <c r="A3838" t="s">
        <v>4373</v>
      </c>
      <c r="B3838" t="str">
        <f t="shared" si="178"/>
        <v>ZK112.K337.C151</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25">
      <c r="A3839" t="s">
        <v>4374</v>
      </c>
      <c r="B3839" t="str">
        <f t="shared" si="178"/>
        <v>ZK112.K338.C151</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25">
      <c r="A3840" t="s">
        <v>4375</v>
      </c>
      <c r="B3840" t="str">
        <f t="shared" si="178"/>
        <v>ZK112.K339.C151</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25">
      <c r="A3841" t="s">
        <v>4376</v>
      </c>
      <c r="B3841" t="str">
        <f t="shared" si="178"/>
        <v>ZK112.K340.C151</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25">
      <c r="A3842" t="s">
        <v>4377</v>
      </c>
      <c r="B3842" t="str">
        <f t="shared" si="178"/>
        <v>ZK112.K341.C151</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25">
      <c r="A3843" t="s">
        <v>4378</v>
      </c>
      <c r="B3843" t="str">
        <f t="shared" ref="B3843:B3906" si="181">+A3843&amp;"."&amp;$A$1</f>
        <v>ZK112.K342.C151</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25">
      <c r="A3844" t="s">
        <v>4379</v>
      </c>
      <c r="B3844" t="str">
        <f t="shared" si="181"/>
        <v>ZK112.K343.C151</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25">
      <c r="A3845" t="s">
        <v>4380</v>
      </c>
      <c r="B3845" t="str">
        <f t="shared" si="181"/>
        <v>ZK112.K344.C151</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25">
      <c r="A3846" t="s">
        <v>4381</v>
      </c>
      <c r="B3846" t="str">
        <f t="shared" si="181"/>
        <v>ZK112.K345.C151</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25">
      <c r="A3847" t="s">
        <v>4382</v>
      </c>
      <c r="B3847" t="str">
        <f t="shared" si="181"/>
        <v>ZK112.K346.C151</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25">
      <c r="A3848" t="s">
        <v>4383</v>
      </c>
      <c r="B3848" t="str">
        <f t="shared" si="181"/>
        <v>ZK112.K347.C151</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25">
      <c r="A3849" t="s">
        <v>4384</v>
      </c>
      <c r="B3849" t="str">
        <f t="shared" si="181"/>
        <v>ZK112.K348.C151</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25">
      <c r="A3850" t="s">
        <v>4385</v>
      </c>
      <c r="B3850" t="str">
        <f t="shared" si="181"/>
        <v>ZK112.K349.C151</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25">
      <c r="A3851" t="s">
        <v>4386</v>
      </c>
      <c r="B3851" t="str">
        <f t="shared" si="181"/>
        <v>ZK112.K350.C151</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25">
      <c r="A3852" t="s">
        <v>4387</v>
      </c>
      <c r="B3852" t="str">
        <f t="shared" si="181"/>
        <v>ZK112.K351.C151</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25">
      <c r="A3853" t="s">
        <v>4388</v>
      </c>
      <c r="B3853" t="str">
        <f t="shared" si="181"/>
        <v>ZK112.K352.C151</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25">
      <c r="A3854" t="s">
        <v>4389</v>
      </c>
      <c r="B3854" t="str">
        <f t="shared" si="181"/>
        <v>ZK112.K353.C151</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25">
      <c r="A3855" t="s">
        <v>4390</v>
      </c>
      <c r="B3855" t="str">
        <f t="shared" si="181"/>
        <v>ZK112.K354.C151</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25">
      <c r="A3856" t="s">
        <v>4391</v>
      </c>
      <c r="B3856" t="str">
        <f t="shared" si="181"/>
        <v>ZK112.K355.C151</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25">
      <c r="A3857" t="s">
        <v>4392</v>
      </c>
      <c r="B3857" t="str">
        <f t="shared" si="181"/>
        <v>ZK112.K356.C151</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25">
      <c r="A3858" t="s">
        <v>4393</v>
      </c>
      <c r="B3858" t="str">
        <f t="shared" si="181"/>
        <v>ZK112.K357.C151</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25">
      <c r="A3859" t="s">
        <v>4394</v>
      </c>
      <c r="B3859" t="str">
        <f t="shared" si="181"/>
        <v>ZK112.K358.C151</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25">
      <c r="A3860" t="s">
        <v>4395</v>
      </c>
      <c r="B3860" t="str">
        <f t="shared" si="181"/>
        <v>ZK112.K359.C151</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25">
      <c r="A3861" t="s">
        <v>4396</v>
      </c>
      <c r="B3861" t="str">
        <f t="shared" si="181"/>
        <v>ZK112.K360.C151</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25">
      <c r="A3862" t="s">
        <v>4397</v>
      </c>
      <c r="B3862" t="str">
        <f t="shared" si="181"/>
        <v>ZK112.K361.C151</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25">
      <c r="A3863" t="s">
        <v>4398</v>
      </c>
      <c r="B3863" t="str">
        <f t="shared" si="181"/>
        <v>ZK112.K362.C151</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25">
      <c r="A3864" t="s">
        <v>4399</v>
      </c>
      <c r="B3864" t="str">
        <f t="shared" si="181"/>
        <v>ZK112.K363.C151</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25">
      <c r="A3865" t="s">
        <v>4400</v>
      </c>
      <c r="B3865" t="str">
        <f t="shared" si="181"/>
        <v>ZK112.K364.C151</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25">
      <c r="A3866" t="s">
        <v>4401</v>
      </c>
      <c r="B3866" t="str">
        <f t="shared" si="181"/>
        <v>ZK112.K365.C151</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25">
      <c r="A3867" t="s">
        <v>4402</v>
      </c>
      <c r="B3867" t="str">
        <f t="shared" si="181"/>
        <v>ZK112.K366.C151</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25">
      <c r="A3868" t="s">
        <v>4403</v>
      </c>
      <c r="B3868" t="str">
        <f t="shared" si="181"/>
        <v>ZK112.K367.C151</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25">
      <c r="A3869" t="s">
        <v>4404</v>
      </c>
      <c r="B3869" t="str">
        <f t="shared" si="181"/>
        <v>ZK112.K368.C151</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25">
      <c r="A3870" t="s">
        <v>4405</v>
      </c>
      <c r="B3870" t="str">
        <f t="shared" si="181"/>
        <v>ZK112.K369.C151</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25">
      <c r="A3871" t="s">
        <v>4406</v>
      </c>
      <c r="B3871" t="str">
        <f t="shared" si="181"/>
        <v>ZK112.K370.C151</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25">
      <c r="A3872" t="s">
        <v>4407</v>
      </c>
      <c r="B3872" t="str">
        <f t="shared" si="181"/>
        <v>ZK112.K371.C151</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25">
      <c r="A3873" t="s">
        <v>4408</v>
      </c>
      <c r="B3873" t="str">
        <f t="shared" si="181"/>
        <v>ZK112.K372.C151</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25">
      <c r="A3874" t="s">
        <v>4409</v>
      </c>
      <c r="B3874" t="str">
        <f t="shared" si="181"/>
        <v>ZK112.K373.C151</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25">
      <c r="A3875" t="s">
        <v>4410</v>
      </c>
      <c r="B3875" t="str">
        <f t="shared" si="181"/>
        <v>ZK112.K374.C151</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25">
      <c r="A3876" t="s">
        <v>4411</v>
      </c>
      <c r="B3876" t="str">
        <f t="shared" si="181"/>
        <v>ZK112.K375.C151</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25">
      <c r="A3877" t="s">
        <v>4412</v>
      </c>
      <c r="B3877" t="str">
        <f t="shared" si="181"/>
        <v>ZK112.K376.C151</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25">
      <c r="A3878" t="s">
        <v>4413</v>
      </c>
      <c r="B3878" t="str">
        <f t="shared" si="181"/>
        <v>ZK112.K377.C151</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25">
      <c r="A3879" t="s">
        <v>4414</v>
      </c>
      <c r="B3879" t="str">
        <f t="shared" si="181"/>
        <v>ZK112.K378.C151</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25">
      <c r="A3880" t="s">
        <v>4415</v>
      </c>
      <c r="B3880" t="str">
        <f t="shared" si="181"/>
        <v>ZK112.K379.C151</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25">
      <c r="A3881" t="s">
        <v>4416</v>
      </c>
      <c r="B3881" t="str">
        <f t="shared" si="181"/>
        <v>ZK112.K380.C151</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25">
      <c r="A3882" t="s">
        <v>4417</v>
      </c>
      <c r="B3882" t="str">
        <f t="shared" si="181"/>
        <v>ZK112.K381.C151</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25">
      <c r="A3883" t="s">
        <v>4418</v>
      </c>
      <c r="B3883" t="str">
        <f t="shared" si="181"/>
        <v>ZK112.K382.C151</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25">
      <c r="A3884" t="s">
        <v>4419</v>
      </c>
      <c r="B3884" t="str">
        <f t="shared" si="181"/>
        <v>ZK112.K383.C151</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25">
      <c r="A3885" t="s">
        <v>4420</v>
      </c>
      <c r="B3885" t="str">
        <f t="shared" si="181"/>
        <v>ZK112.K384.C151</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25">
      <c r="A3886" t="s">
        <v>4421</v>
      </c>
      <c r="B3886" t="str">
        <f t="shared" si="181"/>
        <v>ZK112.K385.C151</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25">
      <c r="A3887" t="s">
        <v>4422</v>
      </c>
      <c r="B3887" t="str">
        <f t="shared" si="181"/>
        <v>ZK112.K386.C151</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25">
      <c r="A3888" t="s">
        <v>4423</v>
      </c>
      <c r="B3888" t="str">
        <f t="shared" si="181"/>
        <v>ZK112.K387.C151</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25">
      <c r="A3889" t="s">
        <v>4424</v>
      </c>
      <c r="B3889" t="str">
        <f t="shared" si="181"/>
        <v>ZK112.K388.C151</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25">
      <c r="A3890" t="s">
        <v>4425</v>
      </c>
      <c r="B3890" t="str">
        <f t="shared" si="181"/>
        <v>ZK112.K389.C151</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25">
      <c r="A3891" t="s">
        <v>4426</v>
      </c>
      <c r="B3891" t="str">
        <f t="shared" si="181"/>
        <v>ZK112.K390.C151</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25">
      <c r="A3892" t="s">
        <v>4427</v>
      </c>
      <c r="B3892" t="str">
        <f t="shared" si="181"/>
        <v>ZK112.K391.C151</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25">
      <c r="A3893" t="s">
        <v>4428</v>
      </c>
      <c r="B3893" t="str">
        <f t="shared" si="181"/>
        <v>ZK112.K392.C151</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25">
      <c r="A3894" t="s">
        <v>4429</v>
      </c>
      <c r="B3894" t="str">
        <f t="shared" si="181"/>
        <v>ZK112.K393.C151</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25">
      <c r="A3895" t="s">
        <v>4430</v>
      </c>
      <c r="B3895" t="str">
        <f t="shared" si="181"/>
        <v>ZK112.K394.C151</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25">
      <c r="A3896" t="s">
        <v>4431</v>
      </c>
      <c r="B3896" t="str">
        <f t="shared" si="181"/>
        <v>ZK112.K395.C151</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25">
      <c r="A3897" t="s">
        <v>4432</v>
      </c>
      <c r="B3897" t="str">
        <f t="shared" si="181"/>
        <v>ZK112.K396.C151</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25">
      <c r="A3898" t="s">
        <v>4433</v>
      </c>
      <c r="B3898" t="str">
        <f t="shared" si="181"/>
        <v>ZK112.K397.C151</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25">
      <c r="A3899" t="s">
        <v>4434</v>
      </c>
      <c r="B3899" t="str">
        <f t="shared" si="181"/>
        <v>ZK112.K398.C151</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25">
      <c r="A3900" t="s">
        <v>4435</v>
      </c>
      <c r="B3900" t="str">
        <f t="shared" si="181"/>
        <v>ZK112.K399.C151</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25">
      <c r="A3901" t="s">
        <v>4436</v>
      </c>
      <c r="B3901" t="str">
        <f t="shared" si="181"/>
        <v>ZK113.K100.C151</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5.75" thickBot="1" x14ac:dyDescent="0.3">
      <c r="A3902" t="s">
        <v>4437</v>
      </c>
      <c r="B3902" t="str">
        <f t="shared" si="181"/>
        <v>ZK113.K101.C151</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25">
      <c r="A3903" t="s">
        <v>4438</v>
      </c>
      <c r="B3903" t="str">
        <f t="shared" si="181"/>
        <v>ZK113.K102.C151</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25">
      <c r="A3904" t="s">
        <v>4439</v>
      </c>
      <c r="B3904" t="str">
        <f t="shared" si="181"/>
        <v>ZK113.K103.C151</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25">
      <c r="A3905" t="s">
        <v>4440</v>
      </c>
      <c r="B3905" t="str">
        <f t="shared" si="181"/>
        <v>ZK113.K104.C151</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25">
      <c r="A3906" t="s">
        <v>4441</v>
      </c>
      <c r="B3906" t="str">
        <f t="shared" si="181"/>
        <v>ZK113.K105.C151</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25">
      <c r="A3907" t="s">
        <v>4442</v>
      </c>
      <c r="B3907" t="str">
        <f t="shared" ref="B3907:B3970" si="184">+A3907&amp;"."&amp;$A$1</f>
        <v>ZK113.K106.C151</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25">
      <c r="A3908" t="s">
        <v>4443</v>
      </c>
      <c r="B3908" t="str">
        <f t="shared" si="184"/>
        <v>ZK113.K107.C151</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25">
      <c r="A3909" t="s">
        <v>4444</v>
      </c>
      <c r="B3909" t="str">
        <f t="shared" si="184"/>
        <v>ZK113.K108.C151</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25">
      <c r="A3910" t="s">
        <v>4445</v>
      </c>
      <c r="B3910" t="str">
        <f t="shared" si="184"/>
        <v>ZK113.K109.C151</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25">
      <c r="A3911" t="s">
        <v>4446</v>
      </c>
      <c r="B3911" t="str">
        <f t="shared" si="184"/>
        <v>ZK113.K110.C151</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25">
      <c r="A3912" t="s">
        <v>4447</v>
      </c>
      <c r="B3912" t="str">
        <f t="shared" si="184"/>
        <v>ZK113.K111.C151</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25">
      <c r="A3913" t="s">
        <v>4448</v>
      </c>
      <c r="B3913" t="str">
        <f t="shared" si="184"/>
        <v>ZK113.K112.C151</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25">
      <c r="A3914" t="s">
        <v>4449</v>
      </c>
      <c r="B3914" t="str">
        <f t="shared" si="184"/>
        <v>ZK113.K113.C151</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25">
      <c r="A3915" t="s">
        <v>4450</v>
      </c>
      <c r="B3915" t="str">
        <f t="shared" si="184"/>
        <v>ZK113.K114.C151</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25">
      <c r="A3916" t="s">
        <v>4451</v>
      </c>
      <c r="B3916" t="str">
        <f t="shared" si="184"/>
        <v>ZK113.K115.C151</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25">
      <c r="A3917" t="s">
        <v>4452</v>
      </c>
      <c r="B3917" t="str">
        <f t="shared" si="184"/>
        <v>ZK113.K116.C151</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25">
      <c r="A3918" t="s">
        <v>4453</v>
      </c>
      <c r="B3918" t="str">
        <f t="shared" si="184"/>
        <v>ZK113.K117.C151</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25">
      <c r="A3919" t="s">
        <v>4454</v>
      </c>
      <c r="B3919" t="str">
        <f t="shared" si="184"/>
        <v>ZK113.K118.C151</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25">
      <c r="A3920" t="s">
        <v>4455</v>
      </c>
      <c r="B3920" t="str">
        <f t="shared" si="184"/>
        <v>ZK113.K119.C151</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25">
      <c r="A3921" t="s">
        <v>4456</v>
      </c>
      <c r="B3921" t="str">
        <f t="shared" si="184"/>
        <v>ZK113.K120.C151</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25">
      <c r="A3922" t="s">
        <v>4457</v>
      </c>
      <c r="B3922" t="str">
        <f t="shared" si="184"/>
        <v>ZK113.K121.C151</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25">
      <c r="A3923" t="s">
        <v>4458</v>
      </c>
      <c r="B3923" t="str">
        <f t="shared" si="184"/>
        <v>ZK113.K122.C151</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25">
      <c r="A3924" t="s">
        <v>4459</v>
      </c>
      <c r="B3924" t="str">
        <f t="shared" si="184"/>
        <v>ZK113.K123.C151</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25">
      <c r="A3925" t="s">
        <v>4460</v>
      </c>
      <c r="B3925" t="str">
        <f t="shared" si="184"/>
        <v>ZK113.K124.C151</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25">
      <c r="A3926" t="s">
        <v>4461</v>
      </c>
      <c r="B3926" t="str">
        <f t="shared" si="184"/>
        <v>ZK113.K125.C151</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25">
      <c r="A3927" t="s">
        <v>4462</v>
      </c>
      <c r="B3927" t="str">
        <f t="shared" si="184"/>
        <v>ZK113.K126.C151</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25">
      <c r="A3928" t="s">
        <v>4463</v>
      </c>
      <c r="B3928" t="str">
        <f t="shared" si="184"/>
        <v>ZK113.K127.C151</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25">
      <c r="A3929" t="s">
        <v>4464</v>
      </c>
      <c r="B3929" t="str">
        <f t="shared" si="184"/>
        <v>ZK113.K128.C151</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25">
      <c r="A3930" t="s">
        <v>4465</v>
      </c>
      <c r="B3930" t="str">
        <f t="shared" si="184"/>
        <v>ZK113.K129.C151</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25">
      <c r="A3931" t="s">
        <v>4466</v>
      </c>
      <c r="B3931" t="str">
        <f t="shared" si="184"/>
        <v>ZK113.K130.C151</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25">
      <c r="A3932" t="s">
        <v>4467</v>
      </c>
      <c r="B3932" t="str">
        <f t="shared" si="184"/>
        <v>ZK113.K131.C151</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25">
      <c r="A3933" t="s">
        <v>4468</v>
      </c>
      <c r="B3933" t="str">
        <f t="shared" si="184"/>
        <v>ZK113.K132.C151</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25">
      <c r="A3934" t="s">
        <v>4469</v>
      </c>
      <c r="B3934" t="str">
        <f t="shared" si="184"/>
        <v>ZK113.K133.C151</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25">
      <c r="A3935" t="s">
        <v>4470</v>
      </c>
      <c r="B3935" t="str">
        <f t="shared" si="184"/>
        <v>ZK113.K134.C151</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25">
      <c r="A3936" t="s">
        <v>4471</v>
      </c>
      <c r="B3936" t="str">
        <f t="shared" si="184"/>
        <v>ZK113.K135.C151</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25">
      <c r="A3937" t="s">
        <v>4472</v>
      </c>
      <c r="B3937" t="str">
        <f t="shared" si="184"/>
        <v>ZK113.K136.C151</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25">
      <c r="A3938" t="s">
        <v>4473</v>
      </c>
      <c r="B3938" t="str">
        <f t="shared" si="184"/>
        <v>ZK113.K137.C151</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25">
      <c r="A3939" t="s">
        <v>4474</v>
      </c>
      <c r="B3939" t="str">
        <f t="shared" si="184"/>
        <v>ZK113.K138.C151</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25">
      <c r="A3940" t="s">
        <v>4475</v>
      </c>
      <c r="B3940" t="str">
        <f t="shared" si="184"/>
        <v>ZK113.K139.C151</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25">
      <c r="A3941" t="s">
        <v>4476</v>
      </c>
      <c r="B3941" t="str">
        <f t="shared" si="184"/>
        <v>ZK113.K140.C151</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25">
      <c r="A3942" t="s">
        <v>4477</v>
      </c>
      <c r="B3942" t="str">
        <f t="shared" si="184"/>
        <v>ZK113.K141.C151</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25">
      <c r="A3943" t="s">
        <v>4478</v>
      </c>
      <c r="B3943" t="str">
        <f t="shared" si="184"/>
        <v>ZK113.K142.C151</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25">
      <c r="A3944" t="s">
        <v>4479</v>
      </c>
      <c r="B3944" t="str">
        <f t="shared" si="184"/>
        <v>ZK113.K143.C151</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25">
      <c r="A3945" t="s">
        <v>4480</v>
      </c>
      <c r="B3945" t="str">
        <f t="shared" si="184"/>
        <v>ZK113.K144.C151</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25">
      <c r="A3946" t="s">
        <v>4481</v>
      </c>
      <c r="B3946" t="str">
        <f t="shared" si="184"/>
        <v>ZK113.K145.C151</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25">
      <c r="A3947" t="s">
        <v>4482</v>
      </c>
      <c r="B3947" t="str">
        <f t="shared" si="184"/>
        <v>ZK113.K146.C151</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25">
      <c r="A3948" t="s">
        <v>4483</v>
      </c>
      <c r="B3948" t="str">
        <f t="shared" si="184"/>
        <v>ZK113.K147.C151</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25">
      <c r="A3949" t="s">
        <v>4484</v>
      </c>
      <c r="B3949" t="str">
        <f t="shared" si="184"/>
        <v>ZK113.K148.C151</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25">
      <c r="A3950" t="s">
        <v>4485</v>
      </c>
      <c r="B3950" t="str">
        <f t="shared" si="184"/>
        <v>ZK113.K149.C151</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25">
      <c r="A3951" t="s">
        <v>4486</v>
      </c>
      <c r="B3951" t="str">
        <f t="shared" si="184"/>
        <v>ZK113.K150.C151</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25">
      <c r="A3952" t="s">
        <v>4487</v>
      </c>
      <c r="B3952" t="str">
        <f t="shared" si="184"/>
        <v>ZK113.K151.C151</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25">
      <c r="A3953" t="s">
        <v>4488</v>
      </c>
      <c r="B3953" t="str">
        <f t="shared" si="184"/>
        <v>ZK113.K152.C151</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25">
      <c r="A3954" t="s">
        <v>4489</v>
      </c>
      <c r="B3954" t="str">
        <f t="shared" si="184"/>
        <v>ZK113.K153.C151</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25">
      <c r="A3955" t="s">
        <v>4490</v>
      </c>
      <c r="B3955" t="str">
        <f t="shared" si="184"/>
        <v>ZK113.K154.C151</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25">
      <c r="A3956" t="s">
        <v>4491</v>
      </c>
      <c r="B3956" t="str">
        <f t="shared" si="184"/>
        <v>ZK113.K155.C151</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25">
      <c r="A3957" t="s">
        <v>4492</v>
      </c>
      <c r="B3957" t="str">
        <f t="shared" si="184"/>
        <v>ZK113.K156.C151</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25">
      <c r="A3958" t="s">
        <v>4493</v>
      </c>
      <c r="B3958" t="str">
        <f t="shared" si="184"/>
        <v>ZK113.K157.C151</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25">
      <c r="A3959" t="s">
        <v>4494</v>
      </c>
      <c r="B3959" t="str">
        <f t="shared" si="184"/>
        <v>ZK113.K158.C151</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25">
      <c r="A3960" t="s">
        <v>4495</v>
      </c>
      <c r="B3960" t="str">
        <f t="shared" si="184"/>
        <v>ZK113.K159.C151</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25">
      <c r="A3961" t="s">
        <v>4496</v>
      </c>
      <c r="B3961" t="str">
        <f t="shared" si="184"/>
        <v>ZK113.K160.C151</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25">
      <c r="A3962" t="s">
        <v>4497</v>
      </c>
      <c r="B3962" t="str">
        <f t="shared" si="184"/>
        <v>ZK113.K161.C151</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25">
      <c r="A3963" t="s">
        <v>4498</v>
      </c>
      <c r="B3963" t="str">
        <f t="shared" si="184"/>
        <v>ZK113.K162.C151</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25">
      <c r="A3964" t="s">
        <v>4499</v>
      </c>
      <c r="B3964" t="str">
        <f t="shared" si="184"/>
        <v>ZK113.K163.C151</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25">
      <c r="A3965" t="s">
        <v>4500</v>
      </c>
      <c r="B3965" t="str">
        <f t="shared" si="184"/>
        <v>ZK113.K164.C151</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25">
      <c r="A3966" t="s">
        <v>4501</v>
      </c>
      <c r="B3966" t="str">
        <f t="shared" si="184"/>
        <v>ZK113.K165.C151</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25">
      <c r="A3967" t="s">
        <v>4502</v>
      </c>
      <c r="B3967" t="str">
        <f t="shared" si="184"/>
        <v>ZK113.K166.C151</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25">
      <c r="A3968" t="s">
        <v>4503</v>
      </c>
      <c r="B3968" t="str">
        <f t="shared" si="184"/>
        <v>ZK113.K167.C151</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25">
      <c r="A3969" t="s">
        <v>4504</v>
      </c>
      <c r="B3969" t="str">
        <f t="shared" si="184"/>
        <v>ZK113.K168.C151</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25">
      <c r="A3970" t="s">
        <v>4505</v>
      </c>
      <c r="B3970" t="str">
        <f t="shared" si="184"/>
        <v>ZK113.K169.C151</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25">
      <c r="A3971" t="s">
        <v>4506</v>
      </c>
      <c r="B3971" t="str">
        <f t="shared" ref="B3971:B4034" si="187">+A3971&amp;"."&amp;$A$1</f>
        <v>ZK113.K170.C151</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25">
      <c r="A3972" t="s">
        <v>4507</v>
      </c>
      <c r="B3972" t="str">
        <f t="shared" si="187"/>
        <v>ZK113.K171.C151</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25">
      <c r="A3973" t="s">
        <v>4508</v>
      </c>
      <c r="B3973" t="str">
        <f t="shared" si="187"/>
        <v>ZK113.K172.C151</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25">
      <c r="A3974" t="s">
        <v>4509</v>
      </c>
      <c r="B3974" t="str">
        <f t="shared" si="187"/>
        <v>ZK113.K173.C151</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25">
      <c r="A3975" t="s">
        <v>4510</v>
      </c>
      <c r="B3975" t="str">
        <f t="shared" si="187"/>
        <v>ZK113.K174.C151</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25">
      <c r="A3976" t="s">
        <v>4511</v>
      </c>
      <c r="B3976" t="str">
        <f t="shared" si="187"/>
        <v>ZK113.K175.C151</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25">
      <c r="A3977" t="s">
        <v>4512</v>
      </c>
      <c r="B3977" t="str">
        <f t="shared" si="187"/>
        <v>ZK113.K176.C151</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25">
      <c r="A3978" t="s">
        <v>4513</v>
      </c>
      <c r="B3978" t="str">
        <f t="shared" si="187"/>
        <v>ZK113.K177.C151</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25">
      <c r="A3979" t="s">
        <v>4514</v>
      </c>
      <c r="B3979" t="str">
        <f t="shared" si="187"/>
        <v>ZK113.K178.C151</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25">
      <c r="A3980" t="s">
        <v>4515</v>
      </c>
      <c r="B3980" t="str">
        <f t="shared" si="187"/>
        <v>ZK113.K179.C151</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25">
      <c r="A3981" t="s">
        <v>4516</v>
      </c>
      <c r="B3981" t="str">
        <f t="shared" si="187"/>
        <v>ZK113.K180.C151</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25">
      <c r="A3982" t="s">
        <v>4517</v>
      </c>
      <c r="B3982" t="str">
        <f t="shared" si="187"/>
        <v>ZK113.K181.C151</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25">
      <c r="A3983" t="s">
        <v>4518</v>
      </c>
      <c r="B3983" t="str">
        <f t="shared" si="187"/>
        <v>ZK113.K182.C151</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25">
      <c r="A3984" t="s">
        <v>4519</v>
      </c>
      <c r="B3984" t="str">
        <f t="shared" si="187"/>
        <v>ZK113.K183.C151</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25">
      <c r="A3985" t="s">
        <v>4520</v>
      </c>
      <c r="B3985" t="str">
        <f t="shared" si="187"/>
        <v>ZK113.K184.C151</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25">
      <c r="A3986" t="s">
        <v>4521</v>
      </c>
      <c r="B3986" t="str">
        <f t="shared" si="187"/>
        <v>ZK113.K185.C151</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25">
      <c r="A3987" t="s">
        <v>4522</v>
      </c>
      <c r="B3987" t="str">
        <f t="shared" si="187"/>
        <v>ZK113.K186.C151</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25">
      <c r="A3988" t="s">
        <v>4523</v>
      </c>
      <c r="B3988" t="str">
        <f t="shared" si="187"/>
        <v>ZK113.K187.C151</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25">
      <c r="A3989" t="s">
        <v>4524</v>
      </c>
      <c r="B3989" t="str">
        <f t="shared" si="187"/>
        <v>ZK113.K188.C151</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25">
      <c r="A3990" t="s">
        <v>4525</v>
      </c>
      <c r="B3990" t="str">
        <f t="shared" si="187"/>
        <v>ZK113.K189.C151</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25">
      <c r="A3991" t="s">
        <v>4526</v>
      </c>
      <c r="B3991" t="str">
        <f t="shared" si="187"/>
        <v>ZK113.K190.C151</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25">
      <c r="A3992" t="s">
        <v>4527</v>
      </c>
      <c r="B3992" t="str">
        <f t="shared" si="187"/>
        <v>ZK113.K191.C151</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25">
      <c r="A3993" t="s">
        <v>4528</v>
      </c>
      <c r="B3993" t="str">
        <f t="shared" si="187"/>
        <v>ZK113.K192.C151</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25">
      <c r="A3994" t="s">
        <v>4529</v>
      </c>
      <c r="B3994" t="str">
        <f t="shared" si="187"/>
        <v>ZK113.K193.C151</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25">
      <c r="A3995" t="s">
        <v>4530</v>
      </c>
      <c r="B3995" t="str">
        <f t="shared" si="187"/>
        <v>ZK113.K194.C151</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25">
      <c r="A3996" t="s">
        <v>4531</v>
      </c>
      <c r="B3996" t="str">
        <f t="shared" si="187"/>
        <v>ZK113.K195.C151</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25">
      <c r="A3997" t="s">
        <v>4532</v>
      </c>
      <c r="B3997" t="str">
        <f t="shared" si="187"/>
        <v>ZK113.K196.C151</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25">
      <c r="A3998" t="s">
        <v>4533</v>
      </c>
      <c r="B3998" t="str">
        <f t="shared" si="187"/>
        <v>ZK113.K197.C151</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25">
      <c r="A3999" t="s">
        <v>4534</v>
      </c>
      <c r="B3999" t="str">
        <f t="shared" si="187"/>
        <v>ZK113.K198.C151</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25">
      <c r="A4000" t="s">
        <v>4535</v>
      </c>
      <c r="B4000" t="str">
        <f t="shared" si="187"/>
        <v>ZK113.K199.C151</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25">
      <c r="A4001" t="s">
        <v>4536</v>
      </c>
      <c r="B4001" t="str">
        <f t="shared" si="187"/>
        <v>ZK113.K200.C151</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5.75" thickBot="1" x14ac:dyDescent="0.3">
      <c r="A4002" t="s">
        <v>4537</v>
      </c>
      <c r="B4002" t="str">
        <f t="shared" si="187"/>
        <v>ZK113.K201.C151</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25">
      <c r="A4003" t="s">
        <v>4538</v>
      </c>
      <c r="B4003" t="str">
        <f t="shared" si="187"/>
        <v>ZK113.K202.C151</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25">
      <c r="A4004" t="s">
        <v>4539</v>
      </c>
      <c r="B4004" t="str">
        <f t="shared" si="187"/>
        <v>ZK113.K203.C151</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25">
      <c r="A4005" t="s">
        <v>4540</v>
      </c>
      <c r="B4005" t="str">
        <f t="shared" si="187"/>
        <v>ZK113.K204.C151</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25">
      <c r="A4006" t="s">
        <v>4541</v>
      </c>
      <c r="B4006" t="str">
        <f t="shared" si="187"/>
        <v>ZK113.K205.C151</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25">
      <c r="A4007" t="s">
        <v>4542</v>
      </c>
      <c r="B4007" t="str">
        <f t="shared" si="187"/>
        <v>ZK113.K206.C151</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25">
      <c r="A4008" t="s">
        <v>4543</v>
      </c>
      <c r="B4008" t="str">
        <f t="shared" si="187"/>
        <v>ZK113.K207.C151</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25">
      <c r="A4009" t="s">
        <v>4544</v>
      </c>
      <c r="B4009" t="str">
        <f t="shared" si="187"/>
        <v>ZK113.K208.C151</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25">
      <c r="A4010" t="s">
        <v>4545</v>
      </c>
      <c r="B4010" t="str">
        <f t="shared" si="187"/>
        <v>ZK113.K209.C151</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25">
      <c r="A4011" t="s">
        <v>4546</v>
      </c>
      <c r="B4011" t="str">
        <f t="shared" si="187"/>
        <v>ZK113.K210.C151</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25">
      <c r="A4012" t="s">
        <v>4547</v>
      </c>
      <c r="B4012" t="str">
        <f t="shared" si="187"/>
        <v>ZK113.K211.C151</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25">
      <c r="A4013" t="s">
        <v>4548</v>
      </c>
      <c r="B4013" t="str">
        <f t="shared" si="187"/>
        <v>ZK113.K212.C151</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25">
      <c r="A4014" t="s">
        <v>4549</v>
      </c>
      <c r="B4014" t="str">
        <f t="shared" si="187"/>
        <v>ZK113.K213.C151</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25">
      <c r="A4015" t="s">
        <v>4550</v>
      </c>
      <c r="B4015" t="str">
        <f t="shared" si="187"/>
        <v>ZK113.K214.C151</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25">
      <c r="A4016" t="s">
        <v>4551</v>
      </c>
      <c r="B4016" t="str">
        <f t="shared" si="187"/>
        <v>ZK113.K215.C151</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25">
      <c r="A4017" t="s">
        <v>4552</v>
      </c>
      <c r="B4017" t="str">
        <f t="shared" si="187"/>
        <v>ZK113.K216.C151</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25">
      <c r="A4018" t="s">
        <v>4553</v>
      </c>
      <c r="B4018" t="str">
        <f t="shared" si="187"/>
        <v>ZK113.K217.C151</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25">
      <c r="A4019" t="s">
        <v>4554</v>
      </c>
      <c r="B4019" t="str">
        <f t="shared" si="187"/>
        <v>ZK113.K218.C151</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25">
      <c r="A4020" t="s">
        <v>4555</v>
      </c>
      <c r="B4020" t="str">
        <f t="shared" si="187"/>
        <v>ZK113.K219.C151</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25">
      <c r="A4021" t="s">
        <v>4556</v>
      </c>
      <c r="B4021" t="str">
        <f t="shared" si="187"/>
        <v>ZK113.K220.C151</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25">
      <c r="A4022" t="s">
        <v>4557</v>
      </c>
      <c r="B4022" t="str">
        <f t="shared" si="187"/>
        <v>ZK113.K221.C151</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25">
      <c r="A4023" t="s">
        <v>4558</v>
      </c>
      <c r="B4023" t="str">
        <f t="shared" si="187"/>
        <v>ZK113.K222.C151</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25">
      <c r="A4024" t="s">
        <v>4559</v>
      </c>
      <c r="B4024" t="str">
        <f t="shared" si="187"/>
        <v>ZK113.K223.C151</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25">
      <c r="A4025" t="s">
        <v>4560</v>
      </c>
      <c r="B4025" t="str">
        <f t="shared" si="187"/>
        <v>ZK113.K224.C151</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25">
      <c r="A4026" t="s">
        <v>4561</v>
      </c>
      <c r="B4026" t="str">
        <f t="shared" si="187"/>
        <v>ZK113.K225.C151</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25">
      <c r="A4027" t="s">
        <v>4562</v>
      </c>
      <c r="B4027" t="str">
        <f t="shared" si="187"/>
        <v>ZK113.K226.C151</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25">
      <c r="A4028" t="s">
        <v>4563</v>
      </c>
      <c r="B4028" t="str">
        <f t="shared" si="187"/>
        <v>ZK113.K227.C151</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25">
      <c r="A4029" t="s">
        <v>4564</v>
      </c>
      <c r="B4029" t="str">
        <f t="shared" si="187"/>
        <v>ZK113.K228.C151</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25">
      <c r="A4030" t="s">
        <v>4565</v>
      </c>
      <c r="B4030" t="str">
        <f t="shared" si="187"/>
        <v>ZK113.K229.C151</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25">
      <c r="A4031" t="s">
        <v>4566</v>
      </c>
      <c r="B4031" t="str">
        <f t="shared" si="187"/>
        <v>ZK113.K230.C151</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25">
      <c r="A4032" t="s">
        <v>4567</v>
      </c>
      <c r="B4032" t="str">
        <f t="shared" si="187"/>
        <v>ZK113.K231.C151</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25">
      <c r="A4033" t="s">
        <v>4568</v>
      </c>
      <c r="B4033" t="str">
        <f t="shared" si="187"/>
        <v>ZK113.K232.C151</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25">
      <c r="A4034" t="s">
        <v>4569</v>
      </c>
      <c r="B4034" t="str">
        <f t="shared" si="187"/>
        <v>ZK113.K233.C151</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25">
      <c r="A4035" t="s">
        <v>4570</v>
      </c>
      <c r="B4035" t="str">
        <f t="shared" ref="B4035:B4098" si="190">+A4035&amp;"."&amp;$A$1</f>
        <v>ZK113.K234.C151</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25">
      <c r="A4036" t="s">
        <v>4571</v>
      </c>
      <c r="B4036" t="str">
        <f t="shared" si="190"/>
        <v>ZK113.K235.C151</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25">
      <c r="A4037" t="s">
        <v>4572</v>
      </c>
      <c r="B4037" t="str">
        <f t="shared" si="190"/>
        <v>ZK113.K236.C151</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25">
      <c r="A4038" t="s">
        <v>4573</v>
      </c>
      <c r="B4038" t="str">
        <f t="shared" si="190"/>
        <v>ZK113.K237.C151</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25">
      <c r="A4039" t="s">
        <v>4574</v>
      </c>
      <c r="B4039" t="str">
        <f t="shared" si="190"/>
        <v>ZK113.K238.C151</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25">
      <c r="A4040" t="s">
        <v>4575</v>
      </c>
      <c r="B4040" t="str">
        <f t="shared" si="190"/>
        <v>ZK113.K239.C151</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25">
      <c r="A4041" t="s">
        <v>4576</v>
      </c>
      <c r="B4041" t="str">
        <f t="shared" si="190"/>
        <v>ZK113.K240.C151</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25">
      <c r="A4042" t="s">
        <v>4577</v>
      </c>
      <c r="B4042" t="str">
        <f t="shared" si="190"/>
        <v>ZK113.K241.C151</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25">
      <c r="A4043" t="s">
        <v>4578</v>
      </c>
      <c r="B4043" t="str">
        <f t="shared" si="190"/>
        <v>ZK113.K242.C151</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25">
      <c r="A4044" t="s">
        <v>4579</v>
      </c>
      <c r="B4044" t="str">
        <f t="shared" si="190"/>
        <v>ZK113.K243.C151</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25">
      <c r="A4045" t="s">
        <v>4580</v>
      </c>
      <c r="B4045" t="str">
        <f t="shared" si="190"/>
        <v>ZK113.K244.C151</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25">
      <c r="A4046" t="s">
        <v>4581</v>
      </c>
      <c r="B4046" t="str">
        <f t="shared" si="190"/>
        <v>ZK113.K245.C151</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25">
      <c r="A4047" t="s">
        <v>4582</v>
      </c>
      <c r="B4047" t="str">
        <f t="shared" si="190"/>
        <v>ZK113.K246.C151</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25">
      <c r="A4048" t="s">
        <v>4583</v>
      </c>
      <c r="B4048" t="str">
        <f t="shared" si="190"/>
        <v>ZK113.K247.C151</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25">
      <c r="A4049" t="s">
        <v>4584</v>
      </c>
      <c r="B4049" t="str">
        <f t="shared" si="190"/>
        <v>ZK113.K248.C151</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25">
      <c r="A4050" t="s">
        <v>4585</v>
      </c>
      <c r="B4050" t="str">
        <f t="shared" si="190"/>
        <v>ZK113.K249.C151</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25">
      <c r="A4051" t="s">
        <v>4586</v>
      </c>
      <c r="B4051" t="str">
        <f t="shared" si="190"/>
        <v>ZK113.K250.C151</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25">
      <c r="A4052" t="s">
        <v>4587</v>
      </c>
      <c r="B4052" t="str">
        <f t="shared" si="190"/>
        <v>ZK113.K251.C151</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25">
      <c r="A4053" t="s">
        <v>4588</v>
      </c>
      <c r="B4053" t="str">
        <f t="shared" si="190"/>
        <v>ZK113.K252.C151</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25">
      <c r="A4054" t="s">
        <v>4589</v>
      </c>
      <c r="B4054" t="str">
        <f t="shared" si="190"/>
        <v>ZK113.K253.C151</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25">
      <c r="A4055" t="s">
        <v>4590</v>
      </c>
      <c r="B4055" t="str">
        <f t="shared" si="190"/>
        <v>ZK113.K254.C151</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25">
      <c r="A4056" t="s">
        <v>4591</v>
      </c>
      <c r="B4056" t="str">
        <f t="shared" si="190"/>
        <v>ZK113.K255.C151</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25">
      <c r="A4057" t="s">
        <v>4592</v>
      </c>
      <c r="B4057" t="str">
        <f t="shared" si="190"/>
        <v>ZK113.K256.C151</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25">
      <c r="A4058" t="s">
        <v>4593</v>
      </c>
      <c r="B4058" t="str">
        <f t="shared" si="190"/>
        <v>ZK113.K257.C151</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25">
      <c r="A4059" t="s">
        <v>4594</v>
      </c>
      <c r="B4059" t="str">
        <f t="shared" si="190"/>
        <v>ZK113.K258.C151</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25">
      <c r="A4060" t="s">
        <v>4595</v>
      </c>
      <c r="B4060" t="str">
        <f t="shared" si="190"/>
        <v>ZK113.K259.C151</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25">
      <c r="A4061" t="s">
        <v>4596</v>
      </c>
      <c r="B4061" t="str">
        <f t="shared" si="190"/>
        <v>ZK113.K260.C151</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25">
      <c r="A4062" t="s">
        <v>4597</v>
      </c>
      <c r="B4062" t="str">
        <f t="shared" si="190"/>
        <v>ZK113.K261.C151</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25">
      <c r="A4063" t="s">
        <v>4598</v>
      </c>
      <c r="B4063" t="str">
        <f t="shared" si="190"/>
        <v>ZK113.K262.C151</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25">
      <c r="A4064" t="s">
        <v>4599</v>
      </c>
      <c r="B4064" t="str">
        <f t="shared" si="190"/>
        <v>ZK113.K263.C151</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25">
      <c r="A4065" t="s">
        <v>4600</v>
      </c>
      <c r="B4065" t="str">
        <f t="shared" si="190"/>
        <v>ZK113.K264.C151</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25">
      <c r="A4066" t="s">
        <v>4601</v>
      </c>
      <c r="B4066" t="str">
        <f t="shared" si="190"/>
        <v>ZK113.K265.C151</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25">
      <c r="A4067" t="s">
        <v>4602</v>
      </c>
      <c r="B4067" t="str">
        <f t="shared" si="190"/>
        <v>ZK113.K266.C151</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25">
      <c r="A4068" t="s">
        <v>4603</v>
      </c>
      <c r="B4068" t="str">
        <f t="shared" si="190"/>
        <v>ZK113.K267.C151</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25">
      <c r="A4069" t="s">
        <v>4604</v>
      </c>
      <c r="B4069" t="str">
        <f t="shared" si="190"/>
        <v>ZK113.K268.C151</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25">
      <c r="A4070" t="s">
        <v>4605</v>
      </c>
      <c r="B4070" t="str">
        <f t="shared" si="190"/>
        <v>ZK113.K269.C151</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25">
      <c r="A4071" t="s">
        <v>4606</v>
      </c>
      <c r="B4071" t="str">
        <f t="shared" si="190"/>
        <v>ZK113.K270.C151</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25">
      <c r="A4072" t="s">
        <v>4607</v>
      </c>
      <c r="B4072" t="str">
        <f t="shared" si="190"/>
        <v>ZK113.K271.C151</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25">
      <c r="A4073" t="s">
        <v>4608</v>
      </c>
      <c r="B4073" t="str">
        <f t="shared" si="190"/>
        <v>ZK113.K272.C151</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25">
      <c r="A4074" t="s">
        <v>4609</v>
      </c>
      <c r="B4074" t="str">
        <f t="shared" si="190"/>
        <v>ZK113.K273.C151</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25">
      <c r="A4075" t="s">
        <v>4610</v>
      </c>
      <c r="B4075" t="str">
        <f t="shared" si="190"/>
        <v>ZK113.K274.C151</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25">
      <c r="A4076" t="s">
        <v>4611</v>
      </c>
      <c r="B4076" t="str">
        <f t="shared" si="190"/>
        <v>ZK113.K275.C151</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25">
      <c r="A4077" t="s">
        <v>4612</v>
      </c>
      <c r="B4077" t="str">
        <f t="shared" si="190"/>
        <v>ZK113.K276.C151</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25">
      <c r="A4078" t="s">
        <v>4613</v>
      </c>
      <c r="B4078" t="str">
        <f t="shared" si="190"/>
        <v>ZK113.K277.C151</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25">
      <c r="A4079" t="s">
        <v>4614</v>
      </c>
      <c r="B4079" t="str">
        <f t="shared" si="190"/>
        <v>ZK113.K278.C151</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25">
      <c r="A4080" t="s">
        <v>4615</v>
      </c>
      <c r="B4080" t="str">
        <f t="shared" si="190"/>
        <v>ZK113.K279.C151</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25">
      <c r="A4081" t="s">
        <v>4616</v>
      </c>
      <c r="B4081" t="str">
        <f t="shared" si="190"/>
        <v>ZK113.K280.C151</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25">
      <c r="A4082" t="s">
        <v>4617</v>
      </c>
      <c r="B4082" t="str">
        <f t="shared" si="190"/>
        <v>ZK113.K281.C151</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25">
      <c r="A4083" t="s">
        <v>4618</v>
      </c>
      <c r="B4083" t="str">
        <f t="shared" si="190"/>
        <v>ZK113.K282.C151</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25">
      <c r="A4084" t="s">
        <v>4619</v>
      </c>
      <c r="B4084" t="str">
        <f t="shared" si="190"/>
        <v>ZK113.K283.C151</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25">
      <c r="A4085" t="s">
        <v>4620</v>
      </c>
      <c r="B4085" t="str">
        <f t="shared" si="190"/>
        <v>ZK113.K284.C151</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25">
      <c r="A4086" t="s">
        <v>4621</v>
      </c>
      <c r="B4086" t="str">
        <f t="shared" si="190"/>
        <v>ZK113.K285.C151</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25">
      <c r="A4087" t="s">
        <v>4622</v>
      </c>
      <c r="B4087" t="str">
        <f t="shared" si="190"/>
        <v>ZK113.K286.C151</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25">
      <c r="A4088" t="s">
        <v>4623</v>
      </c>
      <c r="B4088" t="str">
        <f t="shared" si="190"/>
        <v>ZK113.K287.C151</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25">
      <c r="A4089" t="s">
        <v>4624</v>
      </c>
      <c r="B4089" t="str">
        <f t="shared" si="190"/>
        <v>ZK113.K288.C151</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25">
      <c r="A4090" t="s">
        <v>4625</v>
      </c>
      <c r="B4090" t="str">
        <f t="shared" si="190"/>
        <v>ZK113.K289.C151</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25">
      <c r="A4091" t="s">
        <v>4626</v>
      </c>
      <c r="B4091" t="str">
        <f t="shared" si="190"/>
        <v>ZK113.K290.C151</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25">
      <c r="A4092" t="s">
        <v>4627</v>
      </c>
      <c r="B4092" t="str">
        <f t="shared" si="190"/>
        <v>ZK113.K291.C151</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25">
      <c r="A4093" t="s">
        <v>4628</v>
      </c>
      <c r="B4093" t="str">
        <f t="shared" si="190"/>
        <v>ZK113.K292.C151</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25">
      <c r="A4094" t="s">
        <v>4629</v>
      </c>
      <c r="B4094" t="str">
        <f t="shared" si="190"/>
        <v>ZK113.K293.C151</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25">
      <c r="A4095" t="s">
        <v>4630</v>
      </c>
      <c r="B4095" t="str">
        <f t="shared" si="190"/>
        <v>ZK113.K294.C151</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25">
      <c r="A4096" t="s">
        <v>4631</v>
      </c>
      <c r="B4096" t="str">
        <f t="shared" si="190"/>
        <v>ZK113.K295.C151</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25">
      <c r="A4097" t="s">
        <v>4632</v>
      </c>
      <c r="B4097" t="str">
        <f t="shared" si="190"/>
        <v>ZK113.K296.C151</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25">
      <c r="A4098" t="s">
        <v>4633</v>
      </c>
      <c r="B4098" t="str">
        <f t="shared" si="190"/>
        <v>ZK113.K297.C151</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25">
      <c r="A4099" t="s">
        <v>4634</v>
      </c>
      <c r="B4099" t="str">
        <f t="shared" ref="B4099:B4162" si="193">+A4099&amp;"."&amp;$A$1</f>
        <v>ZK113.K298.C151</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25">
      <c r="A4100" t="s">
        <v>4635</v>
      </c>
      <c r="B4100" t="str">
        <f t="shared" si="193"/>
        <v>ZK113.K299.C151</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25">
      <c r="A4101" t="s">
        <v>4636</v>
      </c>
      <c r="B4101" t="str">
        <f t="shared" si="193"/>
        <v>ZK113.K300.C151</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5.75" thickBot="1" x14ac:dyDescent="0.3">
      <c r="A4102" t="s">
        <v>4637</v>
      </c>
      <c r="B4102" t="str">
        <f t="shared" si="193"/>
        <v>ZK113.K301.C151</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25">
      <c r="A4103" t="s">
        <v>4638</v>
      </c>
      <c r="B4103" t="str">
        <f t="shared" si="193"/>
        <v>ZK113.K302.C151</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25">
      <c r="A4104" t="s">
        <v>4639</v>
      </c>
      <c r="B4104" t="str">
        <f t="shared" si="193"/>
        <v>ZK113.K303.C151</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25">
      <c r="A4105" t="s">
        <v>4640</v>
      </c>
      <c r="B4105" t="str">
        <f t="shared" si="193"/>
        <v>ZK113.K304.C151</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25">
      <c r="A4106" t="s">
        <v>4641</v>
      </c>
      <c r="B4106" t="str">
        <f t="shared" si="193"/>
        <v>ZK113.K305.C151</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25">
      <c r="A4107" t="s">
        <v>4642</v>
      </c>
      <c r="B4107" t="str">
        <f t="shared" si="193"/>
        <v>ZK113.K306.C151</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25">
      <c r="A4108" t="s">
        <v>4643</v>
      </c>
      <c r="B4108" t="str">
        <f t="shared" si="193"/>
        <v>ZK113.K307.C151</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25">
      <c r="A4109" t="s">
        <v>4644</v>
      </c>
      <c r="B4109" t="str">
        <f t="shared" si="193"/>
        <v>ZK113.K308.C151</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25">
      <c r="A4110" t="s">
        <v>4645</v>
      </c>
      <c r="B4110" t="str">
        <f t="shared" si="193"/>
        <v>ZK113.K309.C151</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25">
      <c r="A4111" t="s">
        <v>4646</v>
      </c>
      <c r="B4111" t="str">
        <f t="shared" si="193"/>
        <v>ZK113.K310.C151</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25">
      <c r="A4112" t="s">
        <v>4647</v>
      </c>
      <c r="B4112" t="str">
        <f t="shared" si="193"/>
        <v>ZK113.K311.C151</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25">
      <c r="A4113" t="s">
        <v>4648</v>
      </c>
      <c r="B4113" t="str">
        <f t="shared" si="193"/>
        <v>ZK113.K312.C151</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25">
      <c r="A4114" t="s">
        <v>4649</v>
      </c>
      <c r="B4114" t="str">
        <f t="shared" si="193"/>
        <v>ZK113.K313.C151</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25">
      <c r="A4115" t="s">
        <v>4650</v>
      </c>
      <c r="B4115" t="str">
        <f t="shared" si="193"/>
        <v>ZK113.K314.C151</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25">
      <c r="A4116" t="s">
        <v>4651</v>
      </c>
      <c r="B4116" t="str">
        <f t="shared" si="193"/>
        <v>ZK113.K315.C151</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25">
      <c r="A4117" t="s">
        <v>4652</v>
      </c>
      <c r="B4117" t="str">
        <f t="shared" si="193"/>
        <v>ZK113.K316.C151</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25">
      <c r="A4118" t="s">
        <v>4653</v>
      </c>
      <c r="B4118" t="str">
        <f t="shared" si="193"/>
        <v>ZK113.K317.C151</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25">
      <c r="A4119" t="s">
        <v>4654</v>
      </c>
      <c r="B4119" t="str">
        <f t="shared" si="193"/>
        <v>ZK113.K318.C151</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25">
      <c r="A4120" t="s">
        <v>4655</v>
      </c>
      <c r="B4120" t="str">
        <f t="shared" si="193"/>
        <v>ZK113.K319.C151</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25">
      <c r="A4121" t="s">
        <v>4656</v>
      </c>
      <c r="B4121" t="str">
        <f t="shared" si="193"/>
        <v>ZK113.K320.C151</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25">
      <c r="A4122" t="s">
        <v>4657</v>
      </c>
      <c r="B4122" t="str">
        <f t="shared" si="193"/>
        <v>ZK113.K321.C151</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25">
      <c r="A4123" t="s">
        <v>4658</v>
      </c>
      <c r="B4123" t="str">
        <f t="shared" si="193"/>
        <v>ZK113.K322.C151</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25">
      <c r="A4124" t="s">
        <v>4659</v>
      </c>
      <c r="B4124" t="str">
        <f t="shared" si="193"/>
        <v>ZK113.K323.C151</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25">
      <c r="A4125" t="s">
        <v>4660</v>
      </c>
      <c r="B4125" t="str">
        <f t="shared" si="193"/>
        <v>ZK113.K324.C151</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25">
      <c r="A4126" t="s">
        <v>4661</v>
      </c>
      <c r="B4126" t="str">
        <f t="shared" si="193"/>
        <v>ZK113.K325.C151</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25">
      <c r="A4127" t="s">
        <v>4662</v>
      </c>
      <c r="B4127" t="str">
        <f t="shared" si="193"/>
        <v>ZK113.K326.C151</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25">
      <c r="A4128" t="s">
        <v>4663</v>
      </c>
      <c r="B4128" t="str">
        <f t="shared" si="193"/>
        <v>ZK113.K327.C151</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25">
      <c r="A4129" t="s">
        <v>4664</v>
      </c>
      <c r="B4129" t="str">
        <f t="shared" si="193"/>
        <v>ZK113.K328.C151</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25">
      <c r="A4130" t="s">
        <v>4665</v>
      </c>
      <c r="B4130" t="str">
        <f t="shared" si="193"/>
        <v>ZK113.K329.C151</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25">
      <c r="A4131" t="s">
        <v>4666</v>
      </c>
      <c r="B4131" t="str">
        <f t="shared" si="193"/>
        <v>ZK113.K330.C151</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25">
      <c r="A4132" t="s">
        <v>4667</v>
      </c>
      <c r="B4132" t="str">
        <f t="shared" si="193"/>
        <v>ZK113.K331.C151</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25">
      <c r="A4133" t="s">
        <v>4668</v>
      </c>
      <c r="B4133" t="str">
        <f t="shared" si="193"/>
        <v>ZK113.K332.C151</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25">
      <c r="A4134" t="s">
        <v>4669</v>
      </c>
      <c r="B4134" t="str">
        <f t="shared" si="193"/>
        <v>ZK113.K333.C151</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25">
      <c r="A4135" t="s">
        <v>4670</v>
      </c>
      <c r="B4135" t="str">
        <f t="shared" si="193"/>
        <v>ZK113.K334.C151</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25">
      <c r="A4136" t="s">
        <v>4671</v>
      </c>
      <c r="B4136" t="str">
        <f t="shared" si="193"/>
        <v>ZK113.K335.C151</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25">
      <c r="A4137" t="s">
        <v>4672</v>
      </c>
      <c r="B4137" t="str">
        <f t="shared" si="193"/>
        <v>ZK113.K336.C151</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25">
      <c r="A4138" t="s">
        <v>4673</v>
      </c>
      <c r="B4138" t="str">
        <f t="shared" si="193"/>
        <v>ZK113.K337.C151</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25">
      <c r="A4139" t="s">
        <v>4674</v>
      </c>
      <c r="B4139" t="str">
        <f t="shared" si="193"/>
        <v>ZK113.K338.C151</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25">
      <c r="A4140" t="s">
        <v>4675</v>
      </c>
      <c r="B4140" t="str">
        <f t="shared" si="193"/>
        <v>ZK113.K339.C151</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25">
      <c r="A4141" t="s">
        <v>4676</v>
      </c>
      <c r="B4141" t="str">
        <f t="shared" si="193"/>
        <v>ZK113.K340.C151</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25">
      <c r="A4142" t="s">
        <v>4677</v>
      </c>
      <c r="B4142" t="str">
        <f t="shared" si="193"/>
        <v>ZK113.K341.C151</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25">
      <c r="A4143" t="s">
        <v>4678</v>
      </c>
      <c r="B4143" t="str">
        <f t="shared" si="193"/>
        <v>ZK113.K342.C151</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25">
      <c r="A4144" t="s">
        <v>4679</v>
      </c>
      <c r="B4144" t="str">
        <f t="shared" si="193"/>
        <v>ZK113.K343.C151</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25">
      <c r="A4145" t="s">
        <v>4680</v>
      </c>
      <c r="B4145" t="str">
        <f t="shared" si="193"/>
        <v>ZK113.K344.C151</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25">
      <c r="A4146" t="s">
        <v>4681</v>
      </c>
      <c r="B4146" t="str">
        <f t="shared" si="193"/>
        <v>ZK113.K345.C151</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25">
      <c r="A4147" t="s">
        <v>4682</v>
      </c>
      <c r="B4147" t="str">
        <f t="shared" si="193"/>
        <v>ZK113.K346.C151</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25">
      <c r="A4148" t="s">
        <v>4683</v>
      </c>
      <c r="B4148" t="str">
        <f t="shared" si="193"/>
        <v>ZK113.K347.C151</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25">
      <c r="A4149" t="s">
        <v>4684</v>
      </c>
      <c r="B4149" t="str">
        <f t="shared" si="193"/>
        <v>ZK113.K348.C151</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25">
      <c r="A4150" t="s">
        <v>4685</v>
      </c>
      <c r="B4150" t="str">
        <f t="shared" si="193"/>
        <v>ZK113.K349.C151</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25">
      <c r="A4151" t="s">
        <v>4686</v>
      </c>
      <c r="B4151" t="str">
        <f t="shared" si="193"/>
        <v>ZK113.K350.C151</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25">
      <c r="A4152" t="s">
        <v>4687</v>
      </c>
      <c r="B4152" t="str">
        <f t="shared" si="193"/>
        <v>ZK113.K351.C151</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25">
      <c r="A4153" t="s">
        <v>4688</v>
      </c>
      <c r="B4153" t="str">
        <f t="shared" si="193"/>
        <v>ZK113.K352.C151</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25">
      <c r="A4154" t="s">
        <v>4689</v>
      </c>
      <c r="B4154" t="str">
        <f t="shared" si="193"/>
        <v>ZK113.K353.C151</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25">
      <c r="A4155" t="s">
        <v>4690</v>
      </c>
      <c r="B4155" t="str">
        <f t="shared" si="193"/>
        <v>ZK113.K354.C151</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25">
      <c r="A4156" t="s">
        <v>4691</v>
      </c>
      <c r="B4156" t="str">
        <f t="shared" si="193"/>
        <v>ZK113.K355.C151</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25">
      <c r="A4157" t="s">
        <v>4692</v>
      </c>
      <c r="B4157" t="str">
        <f t="shared" si="193"/>
        <v>ZK113.K356.C151</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25">
      <c r="A4158" t="s">
        <v>4693</v>
      </c>
      <c r="B4158" t="str">
        <f t="shared" si="193"/>
        <v>ZK113.K357.C151</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25">
      <c r="A4159" t="s">
        <v>4694</v>
      </c>
      <c r="B4159" t="str">
        <f t="shared" si="193"/>
        <v>ZK113.K358.C151</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25">
      <c r="A4160" t="s">
        <v>4695</v>
      </c>
      <c r="B4160" t="str">
        <f t="shared" si="193"/>
        <v>ZK113.K359.C151</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25">
      <c r="A4161" t="s">
        <v>4696</v>
      </c>
      <c r="B4161" t="str">
        <f t="shared" si="193"/>
        <v>ZK113.K360.C151</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25">
      <c r="A4162" t="s">
        <v>4697</v>
      </c>
      <c r="B4162" t="str">
        <f t="shared" si="193"/>
        <v>ZK113.K361.C151</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25">
      <c r="A4163" t="s">
        <v>4698</v>
      </c>
      <c r="B4163" t="str">
        <f t="shared" ref="B4163:B4226" si="196">+A4163&amp;"."&amp;$A$1</f>
        <v>ZK113.K362.C151</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25">
      <c r="A4164" t="s">
        <v>4699</v>
      </c>
      <c r="B4164" t="str">
        <f t="shared" si="196"/>
        <v>ZK113.K363.C151</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25">
      <c r="A4165" t="s">
        <v>4700</v>
      </c>
      <c r="B4165" t="str">
        <f t="shared" si="196"/>
        <v>ZK113.K364.C151</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25">
      <c r="A4166" t="s">
        <v>4701</v>
      </c>
      <c r="B4166" t="str">
        <f t="shared" si="196"/>
        <v>ZK113.K365.C151</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25">
      <c r="A4167" t="s">
        <v>4702</v>
      </c>
      <c r="B4167" t="str">
        <f t="shared" si="196"/>
        <v>ZK113.K366.C151</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25">
      <c r="A4168" t="s">
        <v>4703</v>
      </c>
      <c r="B4168" t="str">
        <f t="shared" si="196"/>
        <v>ZK113.K367.C151</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25">
      <c r="A4169" t="s">
        <v>4704</v>
      </c>
      <c r="B4169" t="str">
        <f t="shared" si="196"/>
        <v>ZK113.K368.C151</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25">
      <c r="A4170" t="s">
        <v>4705</v>
      </c>
      <c r="B4170" t="str">
        <f t="shared" si="196"/>
        <v>ZK113.K369.C151</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25">
      <c r="A4171" t="s">
        <v>4706</v>
      </c>
      <c r="B4171" t="str">
        <f t="shared" si="196"/>
        <v>ZK113.K370.C151</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25">
      <c r="A4172" t="s">
        <v>4707</v>
      </c>
      <c r="B4172" t="str">
        <f t="shared" si="196"/>
        <v>ZK113.K371.C151</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25">
      <c r="A4173" t="s">
        <v>4708</v>
      </c>
      <c r="B4173" t="str">
        <f t="shared" si="196"/>
        <v>ZK113.K372.C151</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25">
      <c r="A4174" t="s">
        <v>4709</v>
      </c>
      <c r="B4174" t="str">
        <f t="shared" si="196"/>
        <v>ZK113.K373.C151</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25">
      <c r="A4175" t="s">
        <v>4710</v>
      </c>
      <c r="B4175" t="str">
        <f t="shared" si="196"/>
        <v>ZK113.K374.C151</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25">
      <c r="A4176" t="s">
        <v>4711</v>
      </c>
      <c r="B4176" t="str">
        <f t="shared" si="196"/>
        <v>ZK113.K375.C151</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25">
      <c r="A4177" t="s">
        <v>4712</v>
      </c>
      <c r="B4177" t="str">
        <f t="shared" si="196"/>
        <v>ZK113.K376.C151</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25">
      <c r="A4178" t="s">
        <v>4713</v>
      </c>
      <c r="B4178" t="str">
        <f t="shared" si="196"/>
        <v>ZK113.K377.C151</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25">
      <c r="A4179" t="s">
        <v>4714</v>
      </c>
      <c r="B4179" t="str">
        <f t="shared" si="196"/>
        <v>ZK113.K378.C151</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25">
      <c r="A4180" t="s">
        <v>4715</v>
      </c>
      <c r="B4180" t="str">
        <f t="shared" si="196"/>
        <v>ZK113.K379.C151</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25">
      <c r="A4181" t="s">
        <v>4716</v>
      </c>
      <c r="B4181" t="str">
        <f t="shared" si="196"/>
        <v>ZK113.K380.C151</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25">
      <c r="A4182" t="s">
        <v>4717</v>
      </c>
      <c r="B4182" t="str">
        <f t="shared" si="196"/>
        <v>ZK113.K381.C151</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25">
      <c r="A4183" t="s">
        <v>4718</v>
      </c>
      <c r="B4183" t="str">
        <f t="shared" si="196"/>
        <v>ZK113.K382.C151</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25">
      <c r="A4184" t="s">
        <v>4719</v>
      </c>
      <c r="B4184" t="str">
        <f t="shared" si="196"/>
        <v>ZK113.K383.C151</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25">
      <c r="A4185" t="s">
        <v>4720</v>
      </c>
      <c r="B4185" t="str">
        <f t="shared" si="196"/>
        <v>ZK113.K384.C151</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25">
      <c r="A4186" t="s">
        <v>4721</v>
      </c>
      <c r="B4186" t="str">
        <f t="shared" si="196"/>
        <v>ZK113.K385.C151</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25">
      <c r="A4187" t="s">
        <v>4722</v>
      </c>
      <c r="B4187" t="str">
        <f t="shared" si="196"/>
        <v>ZK113.K386.C151</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25">
      <c r="A4188" t="s">
        <v>4723</v>
      </c>
      <c r="B4188" t="str">
        <f t="shared" si="196"/>
        <v>ZK113.K387.C151</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25">
      <c r="A4189" t="s">
        <v>4724</v>
      </c>
      <c r="B4189" t="str">
        <f t="shared" si="196"/>
        <v>ZK113.K388.C151</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25">
      <c r="A4190" t="s">
        <v>4725</v>
      </c>
      <c r="B4190" t="str">
        <f t="shared" si="196"/>
        <v>ZK113.K389.C151</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25">
      <c r="A4191" t="s">
        <v>4726</v>
      </c>
      <c r="B4191" t="str">
        <f t="shared" si="196"/>
        <v>ZK113.K390.C151</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25">
      <c r="A4192" t="s">
        <v>4727</v>
      </c>
      <c r="B4192" t="str">
        <f t="shared" si="196"/>
        <v>ZK113.K391.C151</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25">
      <c r="A4193" t="s">
        <v>4728</v>
      </c>
      <c r="B4193" t="str">
        <f t="shared" si="196"/>
        <v>ZK113.K392.C151</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25">
      <c r="A4194" t="s">
        <v>4729</v>
      </c>
      <c r="B4194" t="str">
        <f t="shared" si="196"/>
        <v>ZK113.K393.C151</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25">
      <c r="A4195" t="s">
        <v>4730</v>
      </c>
      <c r="B4195" t="str">
        <f t="shared" si="196"/>
        <v>ZK113.K394.C151</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25">
      <c r="A4196" t="s">
        <v>4731</v>
      </c>
      <c r="B4196" t="str">
        <f t="shared" si="196"/>
        <v>ZK113.K395.C151</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25">
      <c r="A4197" t="s">
        <v>4732</v>
      </c>
      <c r="B4197" t="str">
        <f t="shared" si="196"/>
        <v>ZK113.K396.C151</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25">
      <c r="A4198" t="s">
        <v>4733</v>
      </c>
      <c r="B4198" t="str">
        <f t="shared" si="196"/>
        <v>ZK113.K397.C151</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25">
      <c r="A4199" t="s">
        <v>4734</v>
      </c>
      <c r="B4199" t="str">
        <f t="shared" si="196"/>
        <v>ZK113.K398.C151</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25">
      <c r="A4200" t="s">
        <v>4735</v>
      </c>
      <c r="B4200" t="str">
        <f t="shared" si="196"/>
        <v>ZK113.K399.C151</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25">
      <c r="A4201" t="s">
        <v>4736</v>
      </c>
      <c r="B4201" t="str">
        <f t="shared" si="196"/>
        <v>ZK114.K100.C151</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5.75" thickBot="1" x14ac:dyDescent="0.3">
      <c r="A4202" t="s">
        <v>4737</v>
      </c>
      <c r="B4202" t="str">
        <f t="shared" si="196"/>
        <v>ZK114.K101.C151</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25">
      <c r="A4203" t="s">
        <v>4738</v>
      </c>
      <c r="B4203" t="str">
        <f t="shared" si="196"/>
        <v>ZK114.K102.C151</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25">
      <c r="A4204" t="s">
        <v>4739</v>
      </c>
      <c r="B4204" t="str">
        <f t="shared" si="196"/>
        <v>ZK114.K103.C151</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25">
      <c r="A4205" t="s">
        <v>4740</v>
      </c>
      <c r="B4205" t="str">
        <f t="shared" si="196"/>
        <v>ZK114.K104.C151</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25">
      <c r="A4206" t="s">
        <v>4741</v>
      </c>
      <c r="B4206" t="str">
        <f t="shared" si="196"/>
        <v>ZK114.K105.C151</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25">
      <c r="A4207" t="s">
        <v>4742</v>
      </c>
      <c r="B4207" t="str">
        <f t="shared" si="196"/>
        <v>ZK114.K106.C151</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25">
      <c r="A4208" t="s">
        <v>4743</v>
      </c>
      <c r="B4208" t="str">
        <f t="shared" si="196"/>
        <v>ZK114.K107.C151</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25">
      <c r="A4209" t="s">
        <v>4744</v>
      </c>
      <c r="B4209" t="str">
        <f t="shared" si="196"/>
        <v>ZK114.K108.C151</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25">
      <c r="A4210" t="s">
        <v>4745</v>
      </c>
      <c r="B4210" t="str">
        <f t="shared" si="196"/>
        <v>ZK114.K109.C151</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25">
      <c r="A4211" t="s">
        <v>4746</v>
      </c>
      <c r="B4211" t="str">
        <f t="shared" si="196"/>
        <v>ZK114.K110.C151</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25">
      <c r="A4212" t="s">
        <v>4747</v>
      </c>
      <c r="B4212" t="str">
        <f t="shared" si="196"/>
        <v>ZK114.K111.C151</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25">
      <c r="A4213" t="s">
        <v>4748</v>
      </c>
      <c r="B4213" t="str">
        <f t="shared" si="196"/>
        <v>ZK114.K112.C151</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25">
      <c r="A4214" t="s">
        <v>4749</v>
      </c>
      <c r="B4214" t="str">
        <f t="shared" si="196"/>
        <v>ZK114.K113.C151</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25">
      <c r="A4215" t="s">
        <v>4750</v>
      </c>
      <c r="B4215" t="str">
        <f t="shared" si="196"/>
        <v>ZK114.K114.C151</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25">
      <c r="A4216" t="s">
        <v>4751</v>
      </c>
      <c r="B4216" t="str">
        <f t="shared" si="196"/>
        <v>ZK114.K115.C151</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25">
      <c r="A4217" t="s">
        <v>4752</v>
      </c>
      <c r="B4217" t="str">
        <f t="shared" si="196"/>
        <v>ZK114.K116.C151</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25">
      <c r="A4218" t="s">
        <v>4753</v>
      </c>
      <c r="B4218" t="str">
        <f t="shared" si="196"/>
        <v>ZK114.K117.C151</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25">
      <c r="A4219" t="s">
        <v>4754</v>
      </c>
      <c r="B4219" t="str">
        <f t="shared" si="196"/>
        <v>ZK114.K118.C151</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25">
      <c r="A4220" t="s">
        <v>4755</v>
      </c>
      <c r="B4220" t="str">
        <f t="shared" si="196"/>
        <v>ZK114.K119.C151</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25">
      <c r="A4221" t="s">
        <v>4756</v>
      </c>
      <c r="B4221" t="str">
        <f t="shared" si="196"/>
        <v>ZK114.K120.C151</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25">
      <c r="A4222" t="s">
        <v>4757</v>
      </c>
      <c r="B4222" t="str">
        <f t="shared" si="196"/>
        <v>ZK114.K121.C151</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25">
      <c r="A4223" t="s">
        <v>4758</v>
      </c>
      <c r="B4223" t="str">
        <f t="shared" si="196"/>
        <v>ZK114.K122.C151</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25">
      <c r="A4224" t="s">
        <v>4759</v>
      </c>
      <c r="B4224" t="str">
        <f t="shared" si="196"/>
        <v>ZK114.K123.C151</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25">
      <c r="A4225" t="s">
        <v>4760</v>
      </c>
      <c r="B4225" t="str">
        <f t="shared" si="196"/>
        <v>ZK114.K124.C151</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25">
      <c r="A4226" t="s">
        <v>4761</v>
      </c>
      <c r="B4226" t="str">
        <f t="shared" si="196"/>
        <v>ZK114.K125.C151</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25">
      <c r="A4227" t="s">
        <v>4762</v>
      </c>
      <c r="B4227" t="str">
        <f t="shared" ref="B4227:B4290" si="199">+A4227&amp;"."&amp;$A$1</f>
        <v>ZK114.K126.C151</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25">
      <c r="A4228" t="s">
        <v>4763</v>
      </c>
      <c r="B4228" t="str">
        <f t="shared" si="199"/>
        <v>ZK114.K127.C151</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25">
      <c r="A4229" t="s">
        <v>4764</v>
      </c>
      <c r="B4229" t="str">
        <f t="shared" si="199"/>
        <v>ZK114.K128.C151</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25">
      <c r="A4230" t="s">
        <v>4765</v>
      </c>
      <c r="B4230" t="str">
        <f t="shared" si="199"/>
        <v>ZK114.K129.C151</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25">
      <c r="A4231" t="s">
        <v>4766</v>
      </c>
      <c r="B4231" t="str">
        <f t="shared" si="199"/>
        <v>ZK114.K130.C151</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25">
      <c r="A4232" t="s">
        <v>4767</v>
      </c>
      <c r="B4232" t="str">
        <f t="shared" si="199"/>
        <v>ZK114.K131.C151</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25">
      <c r="A4233" t="s">
        <v>4768</v>
      </c>
      <c r="B4233" t="str">
        <f t="shared" si="199"/>
        <v>ZK114.K132.C151</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25">
      <c r="A4234" t="s">
        <v>4769</v>
      </c>
      <c r="B4234" t="str">
        <f t="shared" si="199"/>
        <v>ZK114.K133.C151</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25">
      <c r="A4235" t="s">
        <v>4770</v>
      </c>
      <c r="B4235" t="str">
        <f t="shared" si="199"/>
        <v>ZK114.K134.C151</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25">
      <c r="A4236" t="s">
        <v>4771</v>
      </c>
      <c r="B4236" t="str">
        <f t="shared" si="199"/>
        <v>ZK114.K135.C151</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25">
      <c r="A4237" t="s">
        <v>4772</v>
      </c>
      <c r="B4237" t="str">
        <f t="shared" si="199"/>
        <v>ZK114.K136.C151</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25">
      <c r="A4238" t="s">
        <v>4773</v>
      </c>
      <c r="B4238" t="str">
        <f t="shared" si="199"/>
        <v>ZK114.K137.C151</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25">
      <c r="A4239" t="s">
        <v>4774</v>
      </c>
      <c r="B4239" t="str">
        <f t="shared" si="199"/>
        <v>ZK114.K138.C151</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25">
      <c r="A4240" t="s">
        <v>4775</v>
      </c>
      <c r="B4240" t="str">
        <f t="shared" si="199"/>
        <v>ZK114.K139.C151</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25">
      <c r="A4241" t="s">
        <v>4776</v>
      </c>
      <c r="B4241" t="str">
        <f t="shared" si="199"/>
        <v>ZK114.K140.C151</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25">
      <c r="A4242" t="s">
        <v>4777</v>
      </c>
      <c r="B4242" t="str">
        <f t="shared" si="199"/>
        <v>ZK114.K141.C151</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25">
      <c r="A4243" t="s">
        <v>4778</v>
      </c>
      <c r="B4243" t="str">
        <f t="shared" si="199"/>
        <v>ZK114.K142.C151</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25">
      <c r="A4244" t="s">
        <v>4779</v>
      </c>
      <c r="B4244" t="str">
        <f t="shared" si="199"/>
        <v>ZK114.K143.C151</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25">
      <c r="A4245" t="s">
        <v>4780</v>
      </c>
      <c r="B4245" t="str">
        <f t="shared" si="199"/>
        <v>ZK114.K144.C151</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25">
      <c r="A4246" t="s">
        <v>4781</v>
      </c>
      <c r="B4246" t="str">
        <f t="shared" si="199"/>
        <v>ZK114.K145.C151</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25">
      <c r="A4247" t="s">
        <v>4782</v>
      </c>
      <c r="B4247" t="str">
        <f t="shared" si="199"/>
        <v>ZK114.K146.C151</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25">
      <c r="A4248" t="s">
        <v>4783</v>
      </c>
      <c r="B4248" t="str">
        <f t="shared" si="199"/>
        <v>ZK114.K147.C151</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25">
      <c r="A4249" t="s">
        <v>4784</v>
      </c>
      <c r="B4249" t="str">
        <f t="shared" si="199"/>
        <v>ZK114.K148.C151</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25">
      <c r="A4250" t="s">
        <v>4785</v>
      </c>
      <c r="B4250" t="str">
        <f t="shared" si="199"/>
        <v>ZK114.K149.C151</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25">
      <c r="A4251" t="s">
        <v>4786</v>
      </c>
      <c r="B4251" t="str">
        <f t="shared" si="199"/>
        <v>ZK114.K150.C151</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25">
      <c r="A4252" t="s">
        <v>4787</v>
      </c>
      <c r="B4252" t="str">
        <f t="shared" si="199"/>
        <v>ZK114.K151.C151</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25">
      <c r="A4253" t="s">
        <v>4788</v>
      </c>
      <c r="B4253" t="str">
        <f t="shared" si="199"/>
        <v>ZK114.K152.C151</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25">
      <c r="A4254" t="s">
        <v>4789</v>
      </c>
      <c r="B4254" t="str">
        <f t="shared" si="199"/>
        <v>ZK114.K153.C151</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25">
      <c r="A4255" t="s">
        <v>4790</v>
      </c>
      <c r="B4255" t="str">
        <f t="shared" si="199"/>
        <v>ZK114.K154.C151</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25">
      <c r="A4256" t="s">
        <v>4791</v>
      </c>
      <c r="B4256" t="str">
        <f t="shared" si="199"/>
        <v>ZK114.K155.C151</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25">
      <c r="A4257" t="s">
        <v>4792</v>
      </c>
      <c r="B4257" t="str">
        <f t="shared" si="199"/>
        <v>ZK114.K156.C151</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25">
      <c r="A4258" t="s">
        <v>4793</v>
      </c>
      <c r="B4258" t="str">
        <f t="shared" si="199"/>
        <v>ZK114.K157.C151</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25">
      <c r="A4259" t="s">
        <v>4794</v>
      </c>
      <c r="B4259" t="str">
        <f t="shared" si="199"/>
        <v>ZK114.K158.C151</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25">
      <c r="A4260" t="s">
        <v>4795</v>
      </c>
      <c r="B4260" t="str">
        <f t="shared" si="199"/>
        <v>ZK114.K159.C151</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25">
      <c r="A4261" t="s">
        <v>4796</v>
      </c>
      <c r="B4261" t="str">
        <f t="shared" si="199"/>
        <v>ZK114.K160.C151</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25">
      <c r="A4262" t="s">
        <v>4797</v>
      </c>
      <c r="B4262" t="str">
        <f t="shared" si="199"/>
        <v>ZK114.K161.C151</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25">
      <c r="A4263" t="s">
        <v>4798</v>
      </c>
      <c r="B4263" t="str">
        <f t="shared" si="199"/>
        <v>ZK114.K162.C151</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25">
      <c r="A4264" t="s">
        <v>4799</v>
      </c>
      <c r="B4264" t="str">
        <f t="shared" si="199"/>
        <v>ZK114.K163.C151</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25">
      <c r="A4265" t="s">
        <v>4800</v>
      </c>
      <c r="B4265" t="str">
        <f t="shared" si="199"/>
        <v>ZK114.K164.C151</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25">
      <c r="A4266" t="s">
        <v>4801</v>
      </c>
      <c r="B4266" t="str">
        <f t="shared" si="199"/>
        <v>ZK114.K165.C151</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25">
      <c r="A4267" t="s">
        <v>4802</v>
      </c>
      <c r="B4267" t="str">
        <f t="shared" si="199"/>
        <v>ZK114.K166.C151</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25">
      <c r="A4268" t="s">
        <v>4803</v>
      </c>
      <c r="B4268" t="str">
        <f t="shared" si="199"/>
        <v>ZK114.K167.C151</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25">
      <c r="A4269" t="s">
        <v>4804</v>
      </c>
      <c r="B4269" t="str">
        <f t="shared" si="199"/>
        <v>ZK114.K168.C151</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25">
      <c r="A4270" t="s">
        <v>4805</v>
      </c>
      <c r="B4270" t="str">
        <f t="shared" si="199"/>
        <v>ZK114.K169.C151</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25">
      <c r="A4271" t="s">
        <v>4806</v>
      </c>
      <c r="B4271" t="str">
        <f t="shared" si="199"/>
        <v>ZK114.K170.C151</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25">
      <c r="A4272" t="s">
        <v>4807</v>
      </c>
      <c r="B4272" t="str">
        <f t="shared" si="199"/>
        <v>ZK114.K171.C151</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25">
      <c r="A4273" t="s">
        <v>4808</v>
      </c>
      <c r="B4273" t="str">
        <f t="shared" si="199"/>
        <v>ZK114.K172.C151</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25">
      <c r="A4274" t="s">
        <v>4809</v>
      </c>
      <c r="B4274" t="str">
        <f t="shared" si="199"/>
        <v>ZK114.K173.C151</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25">
      <c r="A4275" t="s">
        <v>4810</v>
      </c>
      <c r="B4275" t="str">
        <f t="shared" si="199"/>
        <v>ZK114.K174.C151</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25">
      <c r="A4276" t="s">
        <v>4811</v>
      </c>
      <c r="B4276" t="str">
        <f t="shared" si="199"/>
        <v>ZK114.K175.C151</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25">
      <c r="A4277" t="s">
        <v>4812</v>
      </c>
      <c r="B4277" t="str">
        <f t="shared" si="199"/>
        <v>ZK114.K176.C151</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25">
      <c r="A4278" t="s">
        <v>4813</v>
      </c>
      <c r="B4278" t="str">
        <f t="shared" si="199"/>
        <v>ZK114.K177.C151</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25">
      <c r="A4279" t="s">
        <v>4814</v>
      </c>
      <c r="B4279" t="str">
        <f t="shared" si="199"/>
        <v>ZK114.K178.C151</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25">
      <c r="A4280" t="s">
        <v>4815</v>
      </c>
      <c r="B4280" t="str">
        <f t="shared" si="199"/>
        <v>ZK114.K179.C151</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25">
      <c r="A4281" t="s">
        <v>4816</v>
      </c>
      <c r="B4281" t="str">
        <f t="shared" si="199"/>
        <v>ZK114.K180.C151</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25">
      <c r="A4282" t="s">
        <v>4817</v>
      </c>
      <c r="B4282" t="str">
        <f t="shared" si="199"/>
        <v>ZK114.K181.C151</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25">
      <c r="A4283" t="s">
        <v>4818</v>
      </c>
      <c r="B4283" t="str">
        <f t="shared" si="199"/>
        <v>ZK114.K182.C151</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25">
      <c r="A4284" t="s">
        <v>4819</v>
      </c>
      <c r="B4284" t="str">
        <f t="shared" si="199"/>
        <v>ZK114.K183.C151</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25">
      <c r="A4285" t="s">
        <v>4820</v>
      </c>
      <c r="B4285" t="str">
        <f t="shared" si="199"/>
        <v>ZK114.K184.C151</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25">
      <c r="A4286" t="s">
        <v>4821</v>
      </c>
      <c r="B4286" t="str">
        <f t="shared" si="199"/>
        <v>ZK114.K185.C151</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25">
      <c r="A4287" t="s">
        <v>4822</v>
      </c>
      <c r="B4287" t="str">
        <f t="shared" si="199"/>
        <v>ZK114.K186.C151</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25">
      <c r="A4288" t="s">
        <v>4823</v>
      </c>
      <c r="B4288" t="str">
        <f t="shared" si="199"/>
        <v>ZK114.K187.C151</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25">
      <c r="A4289" t="s">
        <v>4824</v>
      </c>
      <c r="B4289" t="str">
        <f t="shared" si="199"/>
        <v>ZK114.K188.C151</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25">
      <c r="A4290" t="s">
        <v>4825</v>
      </c>
      <c r="B4290" t="str">
        <f t="shared" si="199"/>
        <v>ZK114.K189.C151</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25">
      <c r="A4291" t="s">
        <v>4826</v>
      </c>
      <c r="B4291" t="str">
        <f t="shared" ref="B4291:B4354" si="202">+A4291&amp;"."&amp;$A$1</f>
        <v>ZK114.K190.C151</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25">
      <c r="A4292" t="s">
        <v>4827</v>
      </c>
      <c r="B4292" t="str">
        <f t="shared" si="202"/>
        <v>ZK114.K191.C151</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25">
      <c r="A4293" t="s">
        <v>4828</v>
      </c>
      <c r="B4293" t="str">
        <f t="shared" si="202"/>
        <v>ZK114.K192.C151</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25">
      <c r="A4294" t="s">
        <v>4829</v>
      </c>
      <c r="B4294" t="str">
        <f t="shared" si="202"/>
        <v>ZK114.K193.C151</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25">
      <c r="A4295" t="s">
        <v>4830</v>
      </c>
      <c r="B4295" t="str">
        <f t="shared" si="202"/>
        <v>ZK114.K194.C151</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25">
      <c r="A4296" t="s">
        <v>4831</v>
      </c>
      <c r="B4296" t="str">
        <f t="shared" si="202"/>
        <v>ZK114.K195.C151</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25">
      <c r="A4297" t="s">
        <v>4832</v>
      </c>
      <c r="B4297" t="str">
        <f t="shared" si="202"/>
        <v>ZK114.K196.C151</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25">
      <c r="A4298" t="s">
        <v>4833</v>
      </c>
      <c r="B4298" t="str">
        <f t="shared" si="202"/>
        <v>ZK114.K197.C151</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25">
      <c r="A4299" t="s">
        <v>4834</v>
      </c>
      <c r="B4299" t="str">
        <f t="shared" si="202"/>
        <v>ZK114.K198.C151</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25">
      <c r="A4300" t="s">
        <v>4835</v>
      </c>
      <c r="B4300" t="str">
        <f t="shared" si="202"/>
        <v>ZK114.K199.C151</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25">
      <c r="A4301" t="s">
        <v>4836</v>
      </c>
      <c r="B4301" t="str">
        <f t="shared" si="202"/>
        <v>ZK114.K200.C151</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5.75" thickBot="1" x14ac:dyDescent="0.3">
      <c r="A4302" t="s">
        <v>4837</v>
      </c>
      <c r="B4302" t="str">
        <f t="shared" si="202"/>
        <v>ZK114.K201.C151</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25">
      <c r="A4303" t="s">
        <v>4838</v>
      </c>
      <c r="B4303" t="str">
        <f t="shared" si="202"/>
        <v>ZK114.K202.C151</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25">
      <c r="A4304" t="s">
        <v>4839</v>
      </c>
      <c r="B4304" t="str">
        <f t="shared" si="202"/>
        <v>ZK114.K203.C151</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25">
      <c r="A4305" t="s">
        <v>4840</v>
      </c>
      <c r="B4305" t="str">
        <f t="shared" si="202"/>
        <v>ZK114.K204.C151</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25">
      <c r="A4306" t="s">
        <v>4841</v>
      </c>
      <c r="B4306" t="str">
        <f t="shared" si="202"/>
        <v>ZK114.K205.C151</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25">
      <c r="A4307" t="s">
        <v>4842</v>
      </c>
      <c r="B4307" t="str">
        <f t="shared" si="202"/>
        <v>ZK114.K206.C151</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25">
      <c r="A4308" t="s">
        <v>4843</v>
      </c>
      <c r="B4308" t="str">
        <f t="shared" si="202"/>
        <v>ZK114.K207.C151</v>
      </c>
      <c r="C4308">
        <f>+IFERROR(VLOOKUP(B4308,'[1]Sum table'!$A:$D,4,FALSE),0)</f>
        <v>0</v>
      </c>
      <c r="D4308">
        <f>+IFERROR(VLOOKUP(B4308,'[1]Sum table'!$A:$E,5,FALSE),0)</f>
        <v>0</v>
      </c>
      <c r="E4308">
        <f>+IFERROR(VLOOKUP(B4308,'[1]Sum table'!$A:$F,6,FALSE),0)</f>
        <v>0</v>
      </c>
      <c r="O4308" t="s">
        <v>536</v>
      </c>
      <c r="P4308" s="617" t="s">
        <v>388</v>
      </c>
      <c r="R4308" t="str">
        <f t="shared" si="203"/>
        <v>ZK114</v>
      </c>
      <c r="S4308">
        <f t="shared" si="204"/>
        <v>0</v>
      </c>
      <c r="T4308">
        <f t="shared" si="204"/>
        <v>0</v>
      </c>
      <c r="U4308">
        <f t="shared" si="204"/>
        <v>0</v>
      </c>
    </row>
    <row r="4309" spans="1:21" x14ac:dyDescent="0.25">
      <c r="A4309" t="s">
        <v>4844</v>
      </c>
      <c r="B4309" t="str">
        <f t="shared" si="202"/>
        <v>ZK114.K208.C151</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25">
      <c r="A4310" t="s">
        <v>4845</v>
      </c>
      <c r="B4310" t="str">
        <f t="shared" si="202"/>
        <v>ZK114.K209.C151</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25">
      <c r="A4311" t="s">
        <v>4846</v>
      </c>
      <c r="B4311" t="str">
        <f t="shared" si="202"/>
        <v>ZK114.K210.C151</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25">
      <c r="A4312" t="s">
        <v>4847</v>
      </c>
      <c r="B4312" t="str">
        <f t="shared" si="202"/>
        <v>ZK114.K211.C151</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25">
      <c r="A4313" t="s">
        <v>4848</v>
      </c>
      <c r="B4313" t="str">
        <f t="shared" si="202"/>
        <v>ZK114.K212.C151</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25">
      <c r="A4314" t="s">
        <v>4849</v>
      </c>
      <c r="B4314" t="str">
        <f t="shared" si="202"/>
        <v>ZK114.K213.C151</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25">
      <c r="A4315" t="s">
        <v>4850</v>
      </c>
      <c r="B4315" t="str">
        <f t="shared" si="202"/>
        <v>ZK114.K214.C151</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25">
      <c r="A4316" t="s">
        <v>4851</v>
      </c>
      <c r="B4316" t="str">
        <f t="shared" si="202"/>
        <v>ZK114.K215.C151</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25">
      <c r="A4317" t="s">
        <v>4852</v>
      </c>
      <c r="B4317" t="str">
        <f t="shared" si="202"/>
        <v>ZK114.K216.C151</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25">
      <c r="A4318" t="s">
        <v>4853</v>
      </c>
      <c r="B4318" t="str">
        <f t="shared" si="202"/>
        <v>ZK114.K217.C151</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25">
      <c r="A4319" t="s">
        <v>4854</v>
      </c>
      <c r="B4319" t="str">
        <f t="shared" si="202"/>
        <v>ZK114.K218.C151</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25">
      <c r="A4320" t="s">
        <v>4855</v>
      </c>
      <c r="B4320" t="str">
        <f t="shared" si="202"/>
        <v>ZK114.K219.C151</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25">
      <c r="A4321" t="s">
        <v>4856</v>
      </c>
      <c r="B4321" t="str">
        <f t="shared" si="202"/>
        <v>ZK114.K220.C151</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25">
      <c r="A4322" t="s">
        <v>4857</v>
      </c>
      <c r="B4322" t="str">
        <f t="shared" si="202"/>
        <v>ZK114.K221.C151</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25">
      <c r="A4323" t="s">
        <v>4858</v>
      </c>
      <c r="B4323" t="str">
        <f t="shared" si="202"/>
        <v>ZK114.K222.C151</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25">
      <c r="A4324" t="s">
        <v>4859</v>
      </c>
      <c r="B4324" t="str">
        <f t="shared" si="202"/>
        <v>ZK114.K223.C151</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25">
      <c r="A4325" t="s">
        <v>4860</v>
      </c>
      <c r="B4325" t="str">
        <f t="shared" si="202"/>
        <v>ZK114.K224.C151</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25">
      <c r="A4326" t="s">
        <v>4861</v>
      </c>
      <c r="B4326" t="str">
        <f t="shared" si="202"/>
        <v>ZK114.K225.C151</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25">
      <c r="A4327" t="s">
        <v>4862</v>
      </c>
      <c r="B4327" t="str">
        <f t="shared" si="202"/>
        <v>ZK114.K226.C151</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25">
      <c r="A4328" t="s">
        <v>4863</v>
      </c>
      <c r="B4328" t="str">
        <f t="shared" si="202"/>
        <v>ZK114.K227.C151</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25">
      <c r="A4329" t="s">
        <v>4864</v>
      </c>
      <c r="B4329" t="str">
        <f t="shared" si="202"/>
        <v>ZK114.K228.C151</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25">
      <c r="A4330" t="s">
        <v>4865</v>
      </c>
      <c r="B4330" t="str">
        <f t="shared" si="202"/>
        <v>ZK114.K229.C151</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25">
      <c r="A4331" t="s">
        <v>4866</v>
      </c>
      <c r="B4331" t="str">
        <f t="shared" si="202"/>
        <v>ZK114.K230.C151</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25">
      <c r="A4332" t="s">
        <v>4867</v>
      </c>
      <c r="B4332" t="str">
        <f t="shared" si="202"/>
        <v>ZK114.K231.C151</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25">
      <c r="A4333" t="s">
        <v>4868</v>
      </c>
      <c r="B4333" t="str">
        <f t="shared" si="202"/>
        <v>ZK114.K232.C151</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25">
      <c r="A4334" t="s">
        <v>4869</v>
      </c>
      <c r="B4334" t="str">
        <f t="shared" si="202"/>
        <v>ZK114.K233.C151</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25">
      <c r="A4335" t="s">
        <v>4870</v>
      </c>
      <c r="B4335" t="str">
        <f t="shared" si="202"/>
        <v>ZK114.K234.C151</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25">
      <c r="A4336" t="s">
        <v>4871</v>
      </c>
      <c r="B4336" t="str">
        <f t="shared" si="202"/>
        <v>ZK114.K235.C151</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25">
      <c r="A4337" t="s">
        <v>4872</v>
      </c>
      <c r="B4337" t="str">
        <f t="shared" si="202"/>
        <v>ZK114.K236.C151</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25">
      <c r="A4338" t="s">
        <v>4873</v>
      </c>
      <c r="B4338" t="str">
        <f t="shared" si="202"/>
        <v>ZK114.K237.C151</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25">
      <c r="A4339" t="s">
        <v>4874</v>
      </c>
      <c r="B4339" t="str">
        <f t="shared" si="202"/>
        <v>ZK114.K238.C151</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25">
      <c r="A4340" t="s">
        <v>4875</v>
      </c>
      <c r="B4340" t="str">
        <f t="shared" si="202"/>
        <v>ZK114.K239.C151</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25">
      <c r="A4341" t="s">
        <v>4876</v>
      </c>
      <c r="B4341" t="str">
        <f t="shared" si="202"/>
        <v>ZK114.K240.C151</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25">
      <c r="A4342" t="s">
        <v>4877</v>
      </c>
      <c r="B4342" t="str">
        <f t="shared" si="202"/>
        <v>ZK114.K241.C151</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25">
      <c r="A4343" t="s">
        <v>4878</v>
      </c>
      <c r="B4343" t="str">
        <f t="shared" si="202"/>
        <v>ZK114.K242.C151</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25">
      <c r="A4344" t="s">
        <v>4879</v>
      </c>
      <c r="B4344" t="str">
        <f t="shared" si="202"/>
        <v>ZK114.K243.C151</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25">
      <c r="A4345" t="s">
        <v>4880</v>
      </c>
      <c r="B4345" t="str">
        <f t="shared" si="202"/>
        <v>ZK114.K244.C151</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25">
      <c r="A4346" t="s">
        <v>4881</v>
      </c>
      <c r="B4346" t="str">
        <f t="shared" si="202"/>
        <v>ZK114.K245.C151</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25">
      <c r="A4347" t="s">
        <v>4882</v>
      </c>
      <c r="B4347" t="str">
        <f t="shared" si="202"/>
        <v>ZK114.K246.C151</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25">
      <c r="A4348" t="s">
        <v>4883</v>
      </c>
      <c r="B4348" t="str">
        <f t="shared" si="202"/>
        <v>ZK114.K247.C151</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25">
      <c r="A4349" t="s">
        <v>4884</v>
      </c>
      <c r="B4349" t="str">
        <f t="shared" si="202"/>
        <v>ZK114.K248.C151</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25">
      <c r="A4350" t="s">
        <v>4885</v>
      </c>
      <c r="B4350" t="str">
        <f t="shared" si="202"/>
        <v>ZK114.K249.C151</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25">
      <c r="A4351" t="s">
        <v>4886</v>
      </c>
      <c r="B4351" t="str">
        <f t="shared" si="202"/>
        <v>ZK114.K250.C151</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25">
      <c r="A4352" t="s">
        <v>4887</v>
      </c>
      <c r="B4352" t="str">
        <f t="shared" si="202"/>
        <v>ZK114.K251.C151</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25">
      <c r="A4353" t="s">
        <v>4888</v>
      </c>
      <c r="B4353" t="str">
        <f t="shared" si="202"/>
        <v>ZK114.K252.C151</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25">
      <c r="A4354" t="s">
        <v>4889</v>
      </c>
      <c r="B4354" t="str">
        <f t="shared" si="202"/>
        <v>ZK114.K253.C151</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25">
      <c r="A4355" t="s">
        <v>4890</v>
      </c>
      <c r="B4355" t="str">
        <f t="shared" ref="B4355:B4418" si="205">+A4355&amp;"."&amp;$A$1</f>
        <v>ZK114.K254.C151</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25">
      <c r="A4356" t="s">
        <v>4891</v>
      </c>
      <c r="B4356" t="str">
        <f t="shared" si="205"/>
        <v>ZK114.K255.C151</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25">
      <c r="A4357" t="s">
        <v>4892</v>
      </c>
      <c r="B4357" t="str">
        <f t="shared" si="205"/>
        <v>ZK114.K256.C151</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25">
      <c r="A4358" t="s">
        <v>4893</v>
      </c>
      <c r="B4358" t="str">
        <f t="shared" si="205"/>
        <v>ZK114.K257.C151</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25">
      <c r="A4359" t="s">
        <v>4894</v>
      </c>
      <c r="B4359" t="str">
        <f t="shared" si="205"/>
        <v>ZK114.K258.C151</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25">
      <c r="A4360" t="s">
        <v>4895</v>
      </c>
      <c r="B4360" t="str">
        <f t="shared" si="205"/>
        <v>ZK114.K259.C151</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25">
      <c r="A4361" t="s">
        <v>4896</v>
      </c>
      <c r="B4361" t="str">
        <f t="shared" si="205"/>
        <v>ZK114.K260.C151</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25">
      <c r="A4362" t="s">
        <v>4897</v>
      </c>
      <c r="B4362" t="str">
        <f t="shared" si="205"/>
        <v>ZK114.K261.C151</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25">
      <c r="A4363" t="s">
        <v>4898</v>
      </c>
      <c r="B4363" t="str">
        <f t="shared" si="205"/>
        <v>ZK114.K262.C151</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25">
      <c r="A4364" t="s">
        <v>4899</v>
      </c>
      <c r="B4364" t="str">
        <f t="shared" si="205"/>
        <v>ZK114.K263.C151</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25">
      <c r="A4365" t="s">
        <v>4900</v>
      </c>
      <c r="B4365" t="str">
        <f t="shared" si="205"/>
        <v>ZK114.K264.C151</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25">
      <c r="A4366" t="s">
        <v>4901</v>
      </c>
      <c r="B4366" t="str">
        <f t="shared" si="205"/>
        <v>ZK114.K265.C151</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25">
      <c r="A4367" t="s">
        <v>4902</v>
      </c>
      <c r="B4367" t="str">
        <f t="shared" si="205"/>
        <v>ZK114.K266.C151</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25">
      <c r="A4368" t="s">
        <v>4903</v>
      </c>
      <c r="B4368" t="str">
        <f t="shared" si="205"/>
        <v>ZK114.K267.C151</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25">
      <c r="A4369" t="s">
        <v>4904</v>
      </c>
      <c r="B4369" t="str">
        <f t="shared" si="205"/>
        <v>ZK114.K268.C151</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25">
      <c r="A4370" t="s">
        <v>4905</v>
      </c>
      <c r="B4370" t="str">
        <f t="shared" si="205"/>
        <v>ZK114.K269.C151</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25">
      <c r="A4371" t="s">
        <v>4906</v>
      </c>
      <c r="B4371" t="str">
        <f t="shared" si="205"/>
        <v>ZK114.K270.C151</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25">
      <c r="A4372" t="s">
        <v>4907</v>
      </c>
      <c r="B4372" t="str">
        <f t="shared" si="205"/>
        <v>ZK114.K271.C151</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25">
      <c r="A4373" t="s">
        <v>4908</v>
      </c>
      <c r="B4373" t="str">
        <f t="shared" si="205"/>
        <v>ZK114.K272.C151</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25">
      <c r="A4374" t="s">
        <v>4909</v>
      </c>
      <c r="B4374" t="str">
        <f t="shared" si="205"/>
        <v>ZK114.K273.C151</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25">
      <c r="A4375" t="s">
        <v>4910</v>
      </c>
      <c r="B4375" t="str">
        <f t="shared" si="205"/>
        <v>ZK114.K274.C151</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25">
      <c r="A4376" t="s">
        <v>4911</v>
      </c>
      <c r="B4376" t="str">
        <f t="shared" si="205"/>
        <v>ZK114.K275.C151</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25">
      <c r="A4377" t="s">
        <v>4912</v>
      </c>
      <c r="B4377" t="str">
        <f t="shared" si="205"/>
        <v>ZK114.K276.C151</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25">
      <c r="A4378" t="s">
        <v>4913</v>
      </c>
      <c r="B4378" t="str">
        <f t="shared" si="205"/>
        <v>ZK114.K277.C151</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25">
      <c r="A4379" t="s">
        <v>4914</v>
      </c>
      <c r="B4379" t="str">
        <f t="shared" si="205"/>
        <v>ZK114.K278.C151</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25">
      <c r="A4380" t="s">
        <v>4915</v>
      </c>
      <c r="B4380" t="str">
        <f t="shared" si="205"/>
        <v>ZK114.K279.C151</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25">
      <c r="A4381" t="s">
        <v>4916</v>
      </c>
      <c r="B4381" t="str">
        <f t="shared" si="205"/>
        <v>ZK114.K280.C151</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25">
      <c r="A4382" t="s">
        <v>4917</v>
      </c>
      <c r="B4382" t="str">
        <f t="shared" si="205"/>
        <v>ZK114.K281.C151</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25">
      <c r="A4383" t="s">
        <v>4918</v>
      </c>
      <c r="B4383" t="str">
        <f t="shared" si="205"/>
        <v>ZK114.K282.C151</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25">
      <c r="A4384" t="s">
        <v>4919</v>
      </c>
      <c r="B4384" t="str">
        <f t="shared" si="205"/>
        <v>ZK114.K283.C151</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25">
      <c r="A4385" t="s">
        <v>4920</v>
      </c>
      <c r="B4385" t="str">
        <f t="shared" si="205"/>
        <v>ZK114.K284.C151</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25">
      <c r="A4386" t="s">
        <v>4921</v>
      </c>
      <c r="B4386" t="str">
        <f t="shared" si="205"/>
        <v>ZK114.K285.C151</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25">
      <c r="A4387" t="s">
        <v>4922</v>
      </c>
      <c r="B4387" t="str">
        <f t="shared" si="205"/>
        <v>ZK114.K286.C151</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25">
      <c r="A4388" t="s">
        <v>4923</v>
      </c>
      <c r="B4388" t="str">
        <f t="shared" si="205"/>
        <v>ZK114.K287.C151</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25">
      <c r="A4389" t="s">
        <v>4924</v>
      </c>
      <c r="B4389" t="str">
        <f t="shared" si="205"/>
        <v>ZK114.K288.C151</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25">
      <c r="A4390" t="s">
        <v>4925</v>
      </c>
      <c r="B4390" t="str">
        <f t="shared" si="205"/>
        <v>ZK114.K289.C151</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25">
      <c r="A4391" t="s">
        <v>4926</v>
      </c>
      <c r="B4391" t="str">
        <f t="shared" si="205"/>
        <v>ZK114.K290.C151</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25">
      <c r="A4392" t="s">
        <v>4927</v>
      </c>
      <c r="B4392" t="str">
        <f t="shared" si="205"/>
        <v>ZK114.K291.C151</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25">
      <c r="A4393" t="s">
        <v>4928</v>
      </c>
      <c r="B4393" t="str">
        <f t="shared" si="205"/>
        <v>ZK114.K292.C151</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25">
      <c r="A4394" t="s">
        <v>4929</v>
      </c>
      <c r="B4394" t="str">
        <f t="shared" si="205"/>
        <v>ZK114.K293.C151</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25">
      <c r="A4395" t="s">
        <v>4930</v>
      </c>
      <c r="B4395" t="str">
        <f t="shared" si="205"/>
        <v>ZK114.K294.C151</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25">
      <c r="A4396" t="s">
        <v>4931</v>
      </c>
      <c r="B4396" t="str">
        <f t="shared" si="205"/>
        <v>ZK114.K295.C151</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25">
      <c r="A4397" t="s">
        <v>4932</v>
      </c>
      <c r="B4397" t="str">
        <f t="shared" si="205"/>
        <v>ZK114.K296.C151</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25">
      <c r="A4398" t="s">
        <v>4933</v>
      </c>
      <c r="B4398" t="str">
        <f t="shared" si="205"/>
        <v>ZK114.K297.C151</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25">
      <c r="A4399" t="s">
        <v>4934</v>
      </c>
      <c r="B4399" t="str">
        <f t="shared" si="205"/>
        <v>ZK114.K298.C151</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25">
      <c r="A4400" t="s">
        <v>4935</v>
      </c>
      <c r="B4400" t="str">
        <f t="shared" si="205"/>
        <v>ZK114.K299.C151</v>
      </c>
      <c r="C4400">
        <f>+IFERROR(VLOOKUP(B4400,'[1]Sum table'!$A:$D,4,FALSE),0)</f>
        <v>0</v>
      </c>
      <c r="D4400">
        <f>+IFERROR(VLOOKUP(B4400,'[1]Sum table'!$A:$E,5,FALSE),0)</f>
        <v>0</v>
      </c>
      <c r="E4400">
        <f>+IFERROR(VLOOKUP(B4400,'[1]Sum table'!$A:$F,6,FALSE),0)</f>
        <v>0</v>
      </c>
      <c r="O4400" t="s">
        <v>536</v>
      </c>
      <c r="P4400" s="617" t="s">
        <v>421</v>
      </c>
      <c r="R4400" t="str">
        <f t="shared" si="206"/>
        <v>ZK114</v>
      </c>
      <c r="S4400">
        <f t="shared" si="207"/>
        <v>0</v>
      </c>
      <c r="T4400">
        <f t="shared" si="207"/>
        <v>0</v>
      </c>
      <c r="U4400">
        <f t="shared" si="207"/>
        <v>0</v>
      </c>
    </row>
    <row r="4401" spans="1:21" x14ac:dyDescent="0.25">
      <c r="A4401" t="s">
        <v>4936</v>
      </c>
      <c r="B4401" t="str">
        <f t="shared" si="205"/>
        <v>ZK114.K300.C151</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5.75" thickBot="1" x14ac:dyDescent="0.3">
      <c r="A4402" t="s">
        <v>4937</v>
      </c>
      <c r="B4402" t="str">
        <f t="shared" si="205"/>
        <v>ZK114.K301.C151</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25">
      <c r="A4403" t="s">
        <v>4938</v>
      </c>
      <c r="B4403" t="str">
        <f t="shared" si="205"/>
        <v>ZK114.K302.C151</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25">
      <c r="A4404" t="s">
        <v>4939</v>
      </c>
      <c r="B4404" t="str">
        <f t="shared" si="205"/>
        <v>ZK114.K303.C151</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25">
      <c r="A4405" t="s">
        <v>4940</v>
      </c>
      <c r="B4405" t="str">
        <f t="shared" si="205"/>
        <v>ZK114.K304.C151</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25">
      <c r="A4406" t="s">
        <v>4941</v>
      </c>
      <c r="B4406" t="str">
        <f t="shared" si="205"/>
        <v>ZK114.K305.C151</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25">
      <c r="A4407" t="s">
        <v>4942</v>
      </c>
      <c r="B4407" t="str">
        <f t="shared" si="205"/>
        <v>ZK114.K306.C151</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25">
      <c r="A4408" t="s">
        <v>4943</v>
      </c>
      <c r="B4408" t="str">
        <f t="shared" si="205"/>
        <v>ZK114.K307.C151</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25">
      <c r="A4409" t="s">
        <v>4944</v>
      </c>
      <c r="B4409" t="str">
        <f t="shared" si="205"/>
        <v>ZK114.K308.C151</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25">
      <c r="A4410" t="s">
        <v>4945</v>
      </c>
      <c r="B4410" t="str">
        <f t="shared" si="205"/>
        <v>ZK114.K309.C151</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25">
      <c r="A4411" t="s">
        <v>4946</v>
      </c>
      <c r="B4411" t="str">
        <f t="shared" si="205"/>
        <v>ZK114.K310.C151</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25">
      <c r="A4412" t="s">
        <v>4947</v>
      </c>
      <c r="B4412" t="str">
        <f t="shared" si="205"/>
        <v>ZK114.K311.C151</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25">
      <c r="A4413" t="s">
        <v>4948</v>
      </c>
      <c r="B4413" t="str">
        <f t="shared" si="205"/>
        <v>ZK114.K312.C151</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25">
      <c r="A4414" t="s">
        <v>4949</v>
      </c>
      <c r="B4414" t="str">
        <f t="shared" si="205"/>
        <v>ZK114.K313.C151</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25">
      <c r="A4415" t="s">
        <v>4950</v>
      </c>
      <c r="B4415" t="str">
        <f t="shared" si="205"/>
        <v>ZK114.K314.C151</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25">
      <c r="A4416" t="s">
        <v>4951</v>
      </c>
      <c r="B4416" t="str">
        <f t="shared" si="205"/>
        <v>ZK114.K315.C151</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25">
      <c r="A4417" t="s">
        <v>4952</v>
      </c>
      <c r="B4417" t="str">
        <f t="shared" si="205"/>
        <v>ZK114.K316.C151</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25">
      <c r="A4418" t="s">
        <v>4953</v>
      </c>
      <c r="B4418" t="str">
        <f t="shared" si="205"/>
        <v>ZK114.K317.C151</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25">
      <c r="A4419" t="s">
        <v>4954</v>
      </c>
      <c r="B4419" t="str">
        <f t="shared" ref="B4419:B4482" si="208">+A4419&amp;"."&amp;$A$1</f>
        <v>ZK114.K318.C151</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25">
      <c r="A4420" t="s">
        <v>4955</v>
      </c>
      <c r="B4420" t="str">
        <f t="shared" si="208"/>
        <v>ZK114.K319.C151</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25">
      <c r="A4421" t="s">
        <v>4956</v>
      </c>
      <c r="B4421" t="str">
        <f t="shared" si="208"/>
        <v>ZK114.K320.C151</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25">
      <c r="A4422" t="s">
        <v>4957</v>
      </c>
      <c r="B4422" t="str">
        <f t="shared" si="208"/>
        <v>ZK114.K321.C151</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25">
      <c r="A4423" t="s">
        <v>4958</v>
      </c>
      <c r="B4423" t="str">
        <f t="shared" si="208"/>
        <v>ZK114.K322.C151</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25">
      <c r="A4424" t="s">
        <v>4959</v>
      </c>
      <c r="B4424" t="str">
        <f t="shared" si="208"/>
        <v>ZK114.K323.C151</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25">
      <c r="A4425" t="s">
        <v>4960</v>
      </c>
      <c r="B4425" t="str">
        <f t="shared" si="208"/>
        <v>ZK114.K324.C151</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25">
      <c r="A4426" t="s">
        <v>4961</v>
      </c>
      <c r="B4426" t="str">
        <f t="shared" si="208"/>
        <v>ZK114.K325.C151</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25">
      <c r="A4427" t="s">
        <v>4962</v>
      </c>
      <c r="B4427" t="str">
        <f t="shared" si="208"/>
        <v>ZK114.K326.C151</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25">
      <c r="A4428" t="s">
        <v>4963</v>
      </c>
      <c r="B4428" t="str">
        <f t="shared" si="208"/>
        <v>ZK114.K327.C151</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25">
      <c r="A4429" t="s">
        <v>4964</v>
      </c>
      <c r="B4429" t="str">
        <f t="shared" si="208"/>
        <v>ZK114.K328.C151</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25">
      <c r="A4430" t="s">
        <v>4965</v>
      </c>
      <c r="B4430" t="str">
        <f t="shared" si="208"/>
        <v>ZK114.K329.C151</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25">
      <c r="A4431" t="s">
        <v>4966</v>
      </c>
      <c r="B4431" t="str">
        <f t="shared" si="208"/>
        <v>ZK114.K330.C151</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25">
      <c r="A4432" t="s">
        <v>4967</v>
      </c>
      <c r="B4432" t="str">
        <f t="shared" si="208"/>
        <v>ZK114.K331.C151</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25">
      <c r="A4433" t="s">
        <v>4968</v>
      </c>
      <c r="B4433" t="str">
        <f t="shared" si="208"/>
        <v>ZK114.K332.C151</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25">
      <c r="A4434" t="s">
        <v>4969</v>
      </c>
      <c r="B4434" t="str">
        <f t="shared" si="208"/>
        <v>ZK114.K333.C151</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25">
      <c r="A4435" t="s">
        <v>4970</v>
      </c>
      <c r="B4435" t="str">
        <f t="shared" si="208"/>
        <v>ZK114.K334.C151</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25">
      <c r="A4436" t="s">
        <v>4971</v>
      </c>
      <c r="B4436" t="str">
        <f t="shared" si="208"/>
        <v>ZK114.K335.C151</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25">
      <c r="A4437" t="s">
        <v>4972</v>
      </c>
      <c r="B4437" t="str">
        <f t="shared" si="208"/>
        <v>ZK114.K336.C151</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25">
      <c r="A4438" t="s">
        <v>4973</v>
      </c>
      <c r="B4438" t="str">
        <f t="shared" si="208"/>
        <v>ZK114.K337.C151</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25">
      <c r="A4439" t="s">
        <v>4974</v>
      </c>
      <c r="B4439" t="str">
        <f t="shared" si="208"/>
        <v>ZK114.K338.C151</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25">
      <c r="A4440" t="s">
        <v>4975</v>
      </c>
      <c r="B4440" t="str">
        <f t="shared" si="208"/>
        <v>ZK114.K339.C151</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25">
      <c r="A4441" t="s">
        <v>4976</v>
      </c>
      <c r="B4441" t="str">
        <f t="shared" si="208"/>
        <v>ZK114.K340.C151</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25">
      <c r="A4442" t="s">
        <v>4977</v>
      </c>
      <c r="B4442" t="str">
        <f t="shared" si="208"/>
        <v>ZK114.K341.C151</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25">
      <c r="A4443" t="s">
        <v>4978</v>
      </c>
      <c r="B4443" t="str">
        <f t="shared" si="208"/>
        <v>ZK114.K342.C151</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25">
      <c r="A4444" t="s">
        <v>4979</v>
      </c>
      <c r="B4444" t="str">
        <f t="shared" si="208"/>
        <v>ZK114.K343.C151</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25">
      <c r="A4445" t="s">
        <v>4980</v>
      </c>
      <c r="B4445" t="str">
        <f t="shared" si="208"/>
        <v>ZK114.K344.C151</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25">
      <c r="A4446" t="s">
        <v>4981</v>
      </c>
      <c r="B4446" t="str">
        <f t="shared" si="208"/>
        <v>ZK114.K345.C151</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25">
      <c r="A4447" t="s">
        <v>4982</v>
      </c>
      <c r="B4447" t="str">
        <f t="shared" si="208"/>
        <v>ZK114.K346.C151</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25">
      <c r="A4448" t="s">
        <v>4983</v>
      </c>
      <c r="B4448" t="str">
        <f t="shared" si="208"/>
        <v>ZK114.K347.C151</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25">
      <c r="A4449" t="s">
        <v>4984</v>
      </c>
      <c r="B4449" t="str">
        <f t="shared" si="208"/>
        <v>ZK114.K348.C151</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25">
      <c r="A4450" t="s">
        <v>4985</v>
      </c>
      <c r="B4450" t="str">
        <f t="shared" si="208"/>
        <v>ZK114.K349.C151</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25">
      <c r="A4451" t="s">
        <v>4986</v>
      </c>
      <c r="B4451" t="str">
        <f t="shared" si="208"/>
        <v>ZK114.K350.C151</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25">
      <c r="A4452" t="s">
        <v>4987</v>
      </c>
      <c r="B4452" t="str">
        <f t="shared" si="208"/>
        <v>ZK114.K351.C151</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25">
      <c r="A4453" t="s">
        <v>4988</v>
      </c>
      <c r="B4453" t="str">
        <f t="shared" si="208"/>
        <v>ZK114.K352.C151</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25">
      <c r="A4454" t="s">
        <v>4989</v>
      </c>
      <c r="B4454" t="str">
        <f t="shared" si="208"/>
        <v>ZK114.K353.C151</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25">
      <c r="A4455" t="s">
        <v>4990</v>
      </c>
      <c r="B4455" t="str">
        <f t="shared" si="208"/>
        <v>ZK114.K354.C151</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25">
      <c r="A4456" t="s">
        <v>4991</v>
      </c>
      <c r="B4456" t="str">
        <f t="shared" si="208"/>
        <v>ZK114.K355.C151</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25">
      <c r="A4457" t="s">
        <v>4992</v>
      </c>
      <c r="B4457" t="str">
        <f t="shared" si="208"/>
        <v>ZK114.K356.C151</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25">
      <c r="A4458" t="s">
        <v>4993</v>
      </c>
      <c r="B4458" t="str">
        <f t="shared" si="208"/>
        <v>ZK114.K357.C151</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25">
      <c r="A4459" t="s">
        <v>4994</v>
      </c>
      <c r="B4459" t="str">
        <f t="shared" si="208"/>
        <v>ZK114.K358.C151</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25">
      <c r="A4460" t="s">
        <v>4995</v>
      </c>
      <c r="B4460" t="str">
        <f t="shared" si="208"/>
        <v>ZK114.K359.C151</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25">
      <c r="A4461" t="s">
        <v>4996</v>
      </c>
      <c r="B4461" t="str">
        <f t="shared" si="208"/>
        <v>ZK114.K360.C151</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25">
      <c r="A4462" t="s">
        <v>4997</v>
      </c>
      <c r="B4462" t="str">
        <f t="shared" si="208"/>
        <v>ZK114.K361.C151</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25">
      <c r="A4463" t="s">
        <v>4998</v>
      </c>
      <c r="B4463" t="str">
        <f t="shared" si="208"/>
        <v>ZK114.K362.C151</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25">
      <c r="A4464" t="s">
        <v>4999</v>
      </c>
      <c r="B4464" t="str">
        <f t="shared" si="208"/>
        <v>ZK114.K363.C151</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25">
      <c r="A4465" t="s">
        <v>5000</v>
      </c>
      <c r="B4465" t="str">
        <f t="shared" si="208"/>
        <v>ZK114.K364.C151</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25">
      <c r="A4466" t="s">
        <v>5001</v>
      </c>
      <c r="B4466" t="str">
        <f t="shared" si="208"/>
        <v>ZK114.K365.C151</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25">
      <c r="A4467" t="s">
        <v>5002</v>
      </c>
      <c r="B4467" t="str">
        <f t="shared" si="208"/>
        <v>ZK114.K366.C151</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25">
      <c r="A4468" t="s">
        <v>5003</v>
      </c>
      <c r="B4468" t="str">
        <f t="shared" si="208"/>
        <v>ZK114.K367.C151</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25">
      <c r="A4469" t="s">
        <v>5004</v>
      </c>
      <c r="B4469" t="str">
        <f t="shared" si="208"/>
        <v>ZK114.K368.C151</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25">
      <c r="A4470" t="s">
        <v>5005</v>
      </c>
      <c r="B4470" t="str">
        <f t="shared" si="208"/>
        <v>ZK114.K369.C151</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25">
      <c r="A4471" t="s">
        <v>5006</v>
      </c>
      <c r="B4471" t="str">
        <f t="shared" si="208"/>
        <v>ZK114.K370.C151</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25">
      <c r="A4472" t="s">
        <v>5007</v>
      </c>
      <c r="B4472" t="str">
        <f t="shared" si="208"/>
        <v>ZK114.K371.C151</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25">
      <c r="A4473" t="s">
        <v>5008</v>
      </c>
      <c r="B4473" t="str">
        <f t="shared" si="208"/>
        <v>ZK114.K372.C151</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25">
      <c r="A4474" t="s">
        <v>5009</v>
      </c>
      <c r="B4474" t="str">
        <f t="shared" si="208"/>
        <v>ZK114.K373.C151</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25">
      <c r="A4475" t="s">
        <v>5010</v>
      </c>
      <c r="B4475" t="str">
        <f t="shared" si="208"/>
        <v>ZK114.K374.C151</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25">
      <c r="A4476" t="s">
        <v>5011</v>
      </c>
      <c r="B4476" t="str">
        <f t="shared" si="208"/>
        <v>ZK114.K375.C151</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25">
      <c r="A4477" t="s">
        <v>5012</v>
      </c>
      <c r="B4477" t="str">
        <f t="shared" si="208"/>
        <v>ZK114.K376.C151</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25">
      <c r="A4478" t="s">
        <v>5013</v>
      </c>
      <c r="B4478" t="str">
        <f t="shared" si="208"/>
        <v>ZK114.K377.C151</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25">
      <c r="A4479" t="s">
        <v>5014</v>
      </c>
      <c r="B4479" t="str">
        <f t="shared" si="208"/>
        <v>ZK114.K378.C151</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25">
      <c r="A4480" t="s">
        <v>5015</v>
      </c>
      <c r="B4480" t="str">
        <f t="shared" si="208"/>
        <v>ZK114.K379.C151</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25">
      <c r="A4481" t="s">
        <v>5016</v>
      </c>
      <c r="B4481" t="str">
        <f t="shared" si="208"/>
        <v>ZK114.K380.C151</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25">
      <c r="A4482" t="s">
        <v>5017</v>
      </c>
      <c r="B4482" t="str">
        <f t="shared" si="208"/>
        <v>ZK114.K381.C151</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25">
      <c r="A4483" t="s">
        <v>5018</v>
      </c>
      <c r="B4483" t="str">
        <f t="shared" ref="B4483:B4500" si="211">+A4483&amp;"."&amp;$A$1</f>
        <v>ZK114.K382.C151</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25">
      <c r="A4484" t="s">
        <v>5019</v>
      </c>
      <c r="B4484" t="str">
        <f t="shared" si="211"/>
        <v>ZK114.K383.C151</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25">
      <c r="A4485" t="s">
        <v>5020</v>
      </c>
      <c r="B4485" t="str">
        <f t="shared" si="211"/>
        <v>ZK114.K384.C151</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25">
      <c r="A4486" t="s">
        <v>5021</v>
      </c>
      <c r="B4486" t="str">
        <f t="shared" si="211"/>
        <v>ZK114.K385.C151</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25">
      <c r="A4487" t="s">
        <v>5022</v>
      </c>
      <c r="B4487" t="str">
        <f t="shared" si="211"/>
        <v>ZK114.K386.C151</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25">
      <c r="A4488" t="s">
        <v>5023</v>
      </c>
      <c r="B4488" t="str">
        <f t="shared" si="211"/>
        <v>ZK114.K387.C151</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25">
      <c r="A4489" t="s">
        <v>5024</v>
      </c>
      <c r="B4489" t="str">
        <f t="shared" si="211"/>
        <v>ZK114.K388.C151</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25">
      <c r="A4490" t="s">
        <v>5025</v>
      </c>
      <c r="B4490" t="str">
        <f t="shared" si="211"/>
        <v>ZK114.K389.C151</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25">
      <c r="A4491" t="s">
        <v>5026</v>
      </c>
      <c r="B4491" t="str">
        <f t="shared" si="211"/>
        <v>ZK114.K390.C151</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25">
      <c r="A4492" t="s">
        <v>5027</v>
      </c>
      <c r="B4492" t="str">
        <f t="shared" si="211"/>
        <v>ZK114.K391.C151</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25">
      <c r="A4493" t="s">
        <v>5028</v>
      </c>
      <c r="B4493" t="str">
        <f t="shared" si="211"/>
        <v>ZK114.K392.C151</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25">
      <c r="A4494" t="s">
        <v>5029</v>
      </c>
      <c r="B4494" t="str">
        <f t="shared" si="211"/>
        <v>ZK114.K393.C151</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25">
      <c r="A4495" t="s">
        <v>5030</v>
      </c>
      <c r="B4495" t="str">
        <f t="shared" si="211"/>
        <v>ZK114.K394.C151</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25">
      <c r="A4496" t="s">
        <v>5031</v>
      </c>
      <c r="B4496" t="str">
        <f t="shared" si="211"/>
        <v>ZK114.K395.C151</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25">
      <c r="A4497" t="s">
        <v>5032</v>
      </c>
      <c r="B4497" t="str">
        <f t="shared" si="211"/>
        <v>ZK114.K396.C151</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25">
      <c r="A4498" t="s">
        <v>5033</v>
      </c>
      <c r="B4498" t="str">
        <f t="shared" si="211"/>
        <v>ZK114.K397.C151</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25">
      <c r="A4499" t="s">
        <v>5034</v>
      </c>
      <c r="B4499" t="str">
        <f t="shared" si="211"/>
        <v>ZK114.K398.C151</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25">
      <c r="A4500" t="s">
        <v>5035</v>
      </c>
      <c r="B4500" t="str">
        <f t="shared" si="211"/>
        <v>ZK114.K399.C151</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25">
      <c r="O4501" t="s">
        <v>536</v>
      </c>
      <c r="P4501" s="616" t="s">
        <v>521</v>
      </c>
      <c r="R4501" t="str">
        <f t="shared" si="212"/>
        <v/>
      </c>
      <c r="S4501">
        <f t="shared" si="213"/>
        <v>0</v>
      </c>
      <c r="T4501">
        <f t="shared" si="213"/>
        <v>0</v>
      </c>
      <c r="U4501">
        <f t="shared" si="213"/>
        <v>0</v>
      </c>
    </row>
    <row r="4502" spans="1:21" ht="15.75" thickBot="1" x14ac:dyDescent="0.3">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IF(G74&gt;E74,"Budget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IF(AY74&lt;0,"Actual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+SUMMARY!A22</f>
        <v>ZK112 - Artist &amp; Guest Liaison</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61" t="s">
        <v>221</v>
      </c>
      <c r="B8" s="458" t="str">
        <f>+LEFT($E$5,5)&amp;"."&amp;A8&amp;"."&amp;$E$3</f>
        <v>ZK112.K170.C151</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2">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2">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ZK112.K170.C151</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223</v>
      </c>
      <c r="B23" s="458" t="str">
        <f>+LEFT($E$5,5)&amp;"."&amp;A23&amp;"."&amp;$E$3</f>
        <v>ZK112.K287.C151</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2">
      <c r="A24" s="339"/>
      <c r="B24" s="468" t="str">
        <f>+B23</f>
        <v>ZK112.K287.C151</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2">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2">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2">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2">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2">
      <c r="A30" s="339"/>
      <c r="B30" s="468" t="str">
        <f>+B24</f>
        <v>ZK112.K287.C151</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25">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2">
      <c r="A32" s="196" t="s">
        <v>225</v>
      </c>
      <c r="B32" s="458" t="str">
        <f>+LEFT($E$5,5)&amp;"."&amp;A32&amp;"."&amp;$E$3</f>
        <v>ZK112.K288.C151</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2">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2">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39"/>
      <c r="B36" s="468" t="str">
        <f>+B32</f>
        <v>ZK112.K288.C151</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227</v>
      </c>
      <c r="B38" s="458" t="str">
        <f>+LEFT($E$5,5)&amp;"."&amp;A38&amp;"."&amp;$E$3</f>
        <v>ZK112.K120.C151</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2">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2">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2">
      <c r="A42" s="150"/>
      <c r="B42" s="459" t="str">
        <f>+B38</f>
        <v>ZK112.K120.C151</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25">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229</v>
      </c>
      <c r="B44" s="458" t="str">
        <f>+LEFT($E$5,5)&amp;"."&amp;A44&amp;"."&amp;$E$3</f>
        <v>ZK112.K289.C151</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2">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2">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2">
      <c r="A47" s="344"/>
      <c r="B47" s="469" t="str">
        <f>+B44</f>
        <v>ZK112.K289.C151</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25">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2">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2">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25">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2">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2">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25">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2">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2">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25">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2">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2">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25">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2">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2">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25">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2">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2">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25">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2">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2">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25">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2">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2">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25">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5.75" thickBot="1" x14ac:dyDescent="0.3">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25">
      <c r="A75" s="447"/>
      <c r="B75" s="447"/>
      <c r="C75" s="447"/>
      <c r="D75" s="447"/>
      <c r="E75" s="852"/>
      <c r="F75" s="852"/>
      <c r="G75" s="852"/>
      <c r="H75" s="852"/>
      <c r="I75" s="853"/>
      <c r="J75" s="854"/>
      <c r="K75" s="854"/>
      <c r="L75" s="854"/>
      <c r="M75" s="855"/>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25">
      <c r="A76" s="447"/>
      <c r="B76" s="447"/>
      <c r="C76" s="447" t="s">
        <v>301</v>
      </c>
      <c r="D76" s="447"/>
      <c r="N76" s="235">
        <f>+IFERROR(VLOOKUP(B75,Sheet1!B:D,2,FALSE),0)</f>
        <v>0</v>
      </c>
      <c r="O76" s="220">
        <f>+IFERROR(VLOOKUP(B75,Sheet1!B:D,3,FALSE)+VLOOKUP(B75,Sheet1!B:E,4,FALSE),0)</f>
        <v>0</v>
      </c>
    </row>
    <row r="77" spans="1:51" ht="15.75" hidden="1" thickBot="1" x14ac:dyDescent="0.3"/>
    <row r="78" spans="1:51" ht="15.75" hidden="1" thickBot="1" x14ac:dyDescent="0.3">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5.75" hidden="1" thickBot="1" x14ac:dyDescent="0.3">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c r="E91" s="456"/>
    </row>
    <row r="92" spans="5:15" hidden="1" x14ac:dyDescent="0.25">
      <c r="E92" s="456"/>
    </row>
    <row r="93" spans="5:15" hidden="1" x14ac:dyDescent="0.25">
      <c r="E93" s="456"/>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IF(G84&gt;E84,"Budget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IF(AY84&lt;0,"Actual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+SUMMARY!A23</f>
        <v>ZK113 - Running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2">
      <c r="A8" s="349" t="s">
        <v>231</v>
      </c>
      <c r="B8" s="458" t="str">
        <f>+LEFT($E$5,5)&amp;"."&amp;A8&amp;"."&amp;$E$3</f>
        <v>ZK113.K293.C151</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2">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t="str">
        <f>+B8</f>
        <v>ZK113.K293.C151</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2">
      <c r="A22" s="150"/>
      <c r="B22" s="468" t="str">
        <f>+B8</f>
        <v>ZK113.K293.C151</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3">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96" t="s">
        <v>233</v>
      </c>
      <c r="B24" s="458" t="str">
        <f>+LEFT($E$5,5)&amp;"."&amp;A24&amp;"."&amp;$E$3</f>
        <v>ZK113.K294.C151</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2">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2">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2">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2">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2">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2">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2">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2">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2">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2">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2">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2">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2">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2">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2">
      <c r="A39" s="344"/>
      <c r="B39" s="469" t="str">
        <f>+B24</f>
        <v>ZK113.K294.C151</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25">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6" t="s">
        <v>235</v>
      </c>
      <c r="B41" s="458" t="str">
        <f>+LEFT($E$5,5)&amp;"."&amp;A41&amp;"."&amp;$E$3</f>
        <v>ZK113.K295.C151</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2">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2">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2">
      <c r="A44" s="339"/>
      <c r="B44" s="468" t="str">
        <f>+B41</f>
        <v>ZK113.K295.C151</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2">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2">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2">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2">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2">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2">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2">
      <c r="A51" s="339"/>
      <c r="B51" s="468" t="str">
        <f>+B41</f>
        <v>ZK113.K295.C151</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25">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2">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2">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2">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25">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2">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2">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25">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2">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2">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25">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2">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2">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25">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2">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2">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25">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2">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25">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25">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2">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2">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25">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2">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2">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25">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5.75" thickBot="1" x14ac:dyDescent="0.3">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25">
      <c r="A85" s="447"/>
      <c r="B85" s="447"/>
      <c r="C85" s="447"/>
      <c r="D85" s="447"/>
      <c r="E85" s="852"/>
      <c r="F85" s="852"/>
      <c r="G85" s="852"/>
      <c r="H85" s="852"/>
      <c r="I85" s="853"/>
      <c r="J85" s="854"/>
      <c r="K85" s="854"/>
      <c r="L85" s="854"/>
      <c r="M85" s="855"/>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25">
      <c r="A86" s="447"/>
      <c r="B86" s="447"/>
      <c r="C86" s="447"/>
      <c r="D86" s="447"/>
    </row>
    <row r="87" spans="1:51" ht="15.75" hidden="1" thickBot="1" x14ac:dyDescent="0.3">
      <c r="O87" s="220">
        <f>+IFERROR(VLOOKUP(B86,Sheet1!B:D,3,FALSE)+VLOOKUP(B86,Sheet1!B:E,4,FALSE),0)</f>
        <v>0</v>
      </c>
    </row>
    <row r="88" spans="1:51" ht="15.75" hidden="1" thickBot="1" x14ac:dyDescent="0.3">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5.75" hidden="1" thickBot="1" x14ac:dyDescent="0.3">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6"/>
      <c r="O96" s="220">
        <f>+IFERROR(VLOOKUP(B95,Sheet1!B:D,3,FALSE)+VLOOKUP(B95,Sheet1!B:E,4,FALSE),0)</f>
        <v>0</v>
      </c>
    </row>
    <row r="97" spans="5:15" hidden="1" x14ac:dyDescent="0.25">
      <c r="E97" s="456"/>
    </row>
    <row r="98" spans="5:15" hidden="1" x14ac:dyDescent="0.25">
      <c r="E98" s="456"/>
    </row>
    <row r="99" spans="5:15" hidden="1" x14ac:dyDescent="0.25">
      <c r="E99" s="456"/>
      <c r="O99" s="220">
        <f>+IFERROR(VLOOKUP(B98,Sheet1!B:D,3,FALSE)+VLOOKUP(B98,Sheet1!B:E,4,FALSE),0)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3" width="7.42578125" style="489" customWidth="1"/>
    <col min="24" max="24" width="7.42578125" style="489" customWidth="1" collapsed="1"/>
    <col min="25"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+SUMMARY!A24</f>
        <v>ZK114 - Admin &amp; Miscellaneous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2">
      <c r="A8" s="349" t="s">
        <v>237</v>
      </c>
      <c r="B8" s="458" t="str">
        <f>+LEFT($E$5,5)&amp;"."&amp;A8&amp;"."&amp;$E$3</f>
        <v>ZK114.K299.C151</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2">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2">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2">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2">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2">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2">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2">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2">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2">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2">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2">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2">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2">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2">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2">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2">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3">
      <c r="A25" s="170"/>
      <c r="B25" s="460"/>
      <c r="C25" s="280" t="s">
        <v>301</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2">
      <c r="A26" s="196" t="s">
        <v>239</v>
      </c>
      <c r="B26" s="458" t="str">
        <f>+LEFT($E$5,5)&amp;"."&amp;A26&amp;"."&amp;$E$3</f>
        <v>ZK114.K130.C151</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2">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2">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2">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2">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25">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2">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2">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25">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2">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2">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25">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2">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2">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25">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2">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2">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25">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25">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2">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25">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2">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2">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25">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2">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25">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25">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2">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2">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25">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2">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2">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25">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2">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2">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25">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2">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2">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25">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5.75" thickBot="1" x14ac:dyDescent="0.3">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3">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25">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20">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Women of Troy</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C151</v>
      </c>
      <c r="E3" s="212"/>
      <c r="F3" s="212"/>
      <c r="G3" s="874" t="str">
        <f>IF(F79&gt;D79,"Budget Revisions add cost.",":)")</f>
        <v>:)</v>
      </c>
      <c r="H3" s="874"/>
      <c r="I3" s="874"/>
      <c r="J3" s="874"/>
      <c r="K3" s="874"/>
      <c r="L3" s="875"/>
      <c r="M3" s="223"/>
      <c r="N3" s="882"/>
      <c r="O3" s="883"/>
      <c r="P3" s="883"/>
      <c r="Q3" s="883"/>
      <c r="R3" s="883"/>
      <c r="S3" s="883"/>
      <c r="T3" s="883"/>
      <c r="U3" s="883"/>
      <c r="V3" s="883"/>
      <c r="W3" s="883"/>
      <c r="X3" s="883"/>
      <c r="Y3" s="883"/>
      <c r="Z3" s="883"/>
      <c r="AA3" s="883"/>
      <c r="AB3" s="883"/>
    </row>
    <row r="4" spans="1:32" x14ac:dyDescent="0.25">
      <c r="A4" s="8"/>
      <c r="B4" s="9"/>
      <c r="C4" s="9"/>
      <c r="D4" s="147"/>
      <c r="E4" s="212"/>
      <c r="F4" s="212"/>
      <c r="G4" s="874" t="str">
        <f>IF(AE79&lt;0,"Actual plus expected cost is more than forecast",":)")</f>
        <v>:)</v>
      </c>
      <c r="H4" s="874"/>
      <c r="I4" s="874"/>
      <c r="J4" s="874"/>
      <c r="K4" s="874"/>
      <c r="L4" s="875"/>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4" t="s">
        <v>9</v>
      </c>
      <c r="O5" s="885"/>
      <c r="P5" s="885"/>
      <c r="Q5" s="885"/>
      <c r="R5" s="885"/>
      <c r="S5" s="885"/>
      <c r="T5" s="885"/>
      <c r="U5" s="885"/>
      <c r="V5" s="885"/>
      <c r="W5" s="885"/>
      <c r="X5" s="885"/>
      <c r="Y5" s="885"/>
      <c r="Z5" s="885"/>
      <c r="AA5" s="885"/>
      <c r="AB5" s="885"/>
    </row>
    <row r="6" spans="1:32" x14ac:dyDescent="0.25">
      <c r="A6" s="8"/>
      <c r="B6" s="8"/>
      <c r="C6" s="8"/>
      <c r="D6" s="876" t="s">
        <v>21</v>
      </c>
      <c r="E6" s="877"/>
      <c r="F6" s="877"/>
      <c r="G6" s="878"/>
      <c r="H6" s="879" t="s">
        <v>22</v>
      </c>
      <c r="I6" s="880"/>
      <c r="J6" s="880"/>
      <c r="K6" s="880"/>
      <c r="L6" s="881"/>
      <c r="M6" s="223"/>
      <c r="N6" s="886" t="s">
        <v>56</v>
      </c>
      <c r="O6" s="887"/>
      <c r="P6" s="887"/>
      <c r="Q6" s="887"/>
      <c r="R6" s="887"/>
      <c r="S6" s="887"/>
      <c r="T6" s="887"/>
      <c r="U6" s="887"/>
      <c r="V6" s="887"/>
      <c r="W6" s="886" t="s">
        <v>57</v>
      </c>
      <c r="X6" s="887"/>
      <c r="Y6" s="887"/>
      <c r="Z6" s="887"/>
      <c r="AA6" s="886">
        <v>2018</v>
      </c>
      <c r="AB6" s="887"/>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70"/>
      <c r="E80" s="870"/>
      <c r="F80" s="870"/>
      <c r="G80" s="870"/>
      <c r="H80" s="871"/>
      <c r="I80" s="872"/>
      <c r="J80" s="872"/>
      <c r="K80" s="872"/>
      <c r="L80" s="873"/>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84" zoomScaleNormal="84" workbookViewId="0">
      <pane xSplit="2" ySplit="7" topLeftCell="C29" activePane="bottomRight" state="frozen"/>
      <selection pane="topRight" activeCell="C1" sqref="C1"/>
      <selection pane="bottomLeft" activeCell="A8" sqref="A8"/>
      <selection pane="bottomRight" activeCell="N49" sqref="N49"/>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Women of Troy</v>
      </c>
      <c r="E1" s="334"/>
      <c r="F1" s="333"/>
      <c r="G1" s="620" t="s">
        <v>55</v>
      </c>
      <c r="H1" s="620"/>
    </row>
    <row r="2" spans="1:25" x14ac:dyDescent="0.25">
      <c r="A2" s="8"/>
      <c r="B2" s="8"/>
      <c r="C2" s="8"/>
      <c r="D2" s="149"/>
      <c r="E2" s="149"/>
      <c r="F2" s="212"/>
      <c r="G2" s="212"/>
      <c r="H2" s="212"/>
      <c r="I2" s="212"/>
      <c r="J2" s="212"/>
      <c r="K2" s="212"/>
      <c r="L2" s="212"/>
    </row>
    <row r="3" spans="1:25" x14ac:dyDescent="0.25">
      <c r="A3" s="8"/>
      <c r="B3" s="9" t="s">
        <v>10</v>
      </c>
      <c r="C3" s="9"/>
      <c r="D3" s="148" t="str">
        <f>+'Cover Sheet'!C5</f>
        <v>C151</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5036</v>
      </c>
      <c r="C5" s="9"/>
      <c r="D5" s="330" t="s">
        <v>5037</v>
      </c>
      <c r="E5" s="335"/>
      <c r="F5" s="329"/>
      <c r="G5" s="621"/>
      <c r="H5" s="621"/>
      <c r="I5" s="621"/>
      <c r="J5" s="621"/>
      <c r="K5" s="621"/>
      <c r="L5" s="621"/>
    </row>
    <row r="6" spans="1:25" x14ac:dyDescent="0.25">
      <c r="A6" s="8"/>
      <c r="B6" s="8"/>
      <c r="C6" s="8"/>
      <c r="D6" s="622"/>
      <c r="E6" s="623"/>
      <c r="F6" s="623"/>
      <c r="G6" s="623"/>
      <c r="H6" s="623"/>
      <c r="I6" s="623"/>
      <c r="J6" s="623"/>
      <c r="K6" s="623"/>
      <c r="L6" s="623"/>
    </row>
    <row r="7" spans="1:25" ht="25.5" thickBot="1" x14ac:dyDescent="0.3">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25">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25">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25">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25">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25">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25">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25">
      <c r="B14" s="636" t="s">
        <v>5099</v>
      </c>
      <c r="C14" s="801"/>
      <c r="D14" s="643">
        <v>0</v>
      </c>
      <c r="E14" s="650">
        <f>SUM(E11:E13)</f>
        <v>0</v>
      </c>
      <c r="F14" s="649">
        <f>+F11</f>
        <v>0</v>
      </c>
      <c r="G14" s="646"/>
      <c r="H14" s="650"/>
      <c r="I14" s="649"/>
      <c r="J14" s="649"/>
      <c r="K14" s="649"/>
      <c r="L14" s="649"/>
      <c r="M14" s="640"/>
      <c r="N14" s="639">
        <f>SUM(N11:N13)</f>
        <v>0</v>
      </c>
      <c r="O14" s="888" t="s">
        <v>5059</v>
      </c>
      <c r="P14" s="888"/>
      <c r="Q14" s="889"/>
      <c r="R14" s="647">
        <v>0</v>
      </c>
      <c r="S14" s="640">
        <f>+(S11*R14)+(S12*R14)+(S13*R14)</f>
        <v>0</v>
      </c>
      <c r="T14" s="641">
        <f>-(+S14*D14)*(5/6)</f>
        <v>0</v>
      </c>
      <c r="U14" s="648">
        <v>0.1</v>
      </c>
      <c r="V14" s="634">
        <f>$G14*U11*U14</f>
        <v>0</v>
      </c>
      <c r="W14" s="635">
        <f>$D14*$N14*U11*U14*5/6</f>
        <v>0</v>
      </c>
      <c r="X14" s="642"/>
    </row>
    <row r="15" spans="1:25" s="636" customFormat="1" x14ac:dyDescent="0.25">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25">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25">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25">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25">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25">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25">
      <c r="B21" s="636" t="s">
        <v>5099</v>
      </c>
      <c r="C21" s="801"/>
      <c r="D21" s="643">
        <v>0</v>
      </c>
      <c r="E21" s="650">
        <f>SUM(E18:E20)</f>
        <v>0</v>
      </c>
      <c r="F21" s="649">
        <f>+F18</f>
        <v>0</v>
      </c>
      <c r="G21" s="646"/>
      <c r="H21" s="650"/>
      <c r="I21" s="649"/>
      <c r="J21" s="649"/>
      <c r="K21" s="649"/>
      <c r="L21" s="649"/>
      <c r="M21" s="640"/>
      <c r="N21" s="639">
        <f>SUM(N18:N20)</f>
        <v>0</v>
      </c>
      <c r="O21" s="888" t="s">
        <v>5059</v>
      </c>
      <c r="P21" s="888"/>
      <c r="Q21" s="889"/>
      <c r="R21" s="647">
        <v>0</v>
      </c>
      <c r="S21" s="640">
        <f>+(S18*R21)+(S19*R21)+(S20*R21)</f>
        <v>0</v>
      </c>
      <c r="T21" s="641">
        <f>-(+S21*D21)*(5/6)</f>
        <v>0</v>
      </c>
      <c r="U21" s="648"/>
      <c r="V21" s="634"/>
      <c r="W21" s="635"/>
      <c r="X21" s="642"/>
    </row>
    <row r="22" spans="2:24" s="636" customFormat="1" x14ac:dyDescent="0.25">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25">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25">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25">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25">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25">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25">
      <c r="B28" s="636" t="s">
        <v>5099</v>
      </c>
      <c r="C28" s="801"/>
      <c r="D28" s="643">
        <v>0</v>
      </c>
      <c r="E28" s="650">
        <f>SUM(E25:E27)</f>
        <v>0</v>
      </c>
      <c r="F28" s="649">
        <f>+F25</f>
        <v>0</v>
      </c>
      <c r="G28" s="646"/>
      <c r="H28" s="650"/>
      <c r="I28" s="649"/>
      <c r="J28" s="649"/>
      <c r="K28" s="649"/>
      <c r="L28" s="649"/>
      <c r="M28" s="640"/>
      <c r="N28" s="639">
        <f>SUM(N25:N27)</f>
        <v>0</v>
      </c>
      <c r="O28" s="888" t="s">
        <v>5059</v>
      </c>
      <c r="P28" s="888"/>
      <c r="Q28" s="889"/>
      <c r="R28" s="647">
        <v>0</v>
      </c>
      <c r="S28" s="640">
        <f>+(S25*R28)+(S27*R28)</f>
        <v>0</v>
      </c>
      <c r="T28" s="641">
        <f>-(+S28*D28)*(5/6)</f>
        <v>0</v>
      </c>
      <c r="U28" s="657"/>
      <c r="V28" s="658"/>
      <c r="W28" s="659"/>
      <c r="X28" s="642"/>
    </row>
    <row r="29" spans="2:24" s="636" customFormat="1" x14ac:dyDescent="0.25">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25">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25">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25">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25">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25">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25">
      <c r="B35" s="636" t="s">
        <v>5099</v>
      </c>
      <c r="C35" s="801"/>
      <c r="D35" s="643">
        <v>0</v>
      </c>
      <c r="E35" s="650">
        <f>SUM(E32:E34)</f>
        <v>0</v>
      </c>
      <c r="F35" s="649">
        <f>F32</f>
        <v>0</v>
      </c>
      <c r="G35" s="646"/>
      <c r="H35" s="650"/>
      <c r="I35" s="649"/>
      <c r="J35" s="649"/>
      <c r="K35" s="649"/>
      <c r="L35" s="649"/>
      <c r="M35" s="640">
        <v>0</v>
      </c>
      <c r="N35" s="639">
        <f>SUM(N32:N34)</f>
        <v>0</v>
      </c>
      <c r="O35" s="888" t="s">
        <v>5059</v>
      </c>
      <c r="P35" s="888"/>
      <c r="Q35" s="889"/>
      <c r="R35" s="647">
        <v>0</v>
      </c>
      <c r="S35" s="640">
        <f>+(S32*R35)+(S34*R35)</f>
        <v>0</v>
      </c>
      <c r="T35" s="641">
        <f>-(+S35*D35)*(5/6)</f>
        <v>0</v>
      </c>
      <c r="U35" s="648">
        <v>0.1</v>
      </c>
      <c r="V35" s="634">
        <f>$G35*U32*U35</f>
        <v>0</v>
      </c>
      <c r="W35" s="635">
        <f>$D35*$N35*U32*U35*5/6</f>
        <v>0</v>
      </c>
      <c r="X35" s="642"/>
    </row>
    <row r="36" spans="1:29" s="636" customFormat="1" x14ac:dyDescent="0.25">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25">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25">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5.75" thickBot="1" x14ac:dyDescent="0.3">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5.75" thickTop="1" x14ac:dyDescent="0.25">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25">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25">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7.5" thickBot="1" x14ac:dyDescent="0.3">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25">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25">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5.75" thickBot="1" x14ac:dyDescent="0.3">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5.5" thickBot="1" x14ac:dyDescent="0.3">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25">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5.75" thickBot="1" x14ac:dyDescent="0.3">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5.75" thickBot="1" x14ac:dyDescent="0.3">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25">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25">
      <c r="P52" s="789" t="s">
        <v>5116</v>
      </c>
      <c r="Q52" s="671"/>
      <c r="R52" s="790">
        <f>+T45</f>
        <v>0</v>
      </c>
    </row>
    <row r="53" spans="2:29" x14ac:dyDescent="0.25">
      <c r="P53" s="789" t="s">
        <v>5117</v>
      </c>
      <c r="Q53" s="671"/>
      <c r="R53" s="790">
        <f>-T49</f>
        <v>0</v>
      </c>
    </row>
    <row r="54" spans="2:29" x14ac:dyDescent="0.25">
      <c r="P54" s="791" t="s">
        <v>5118</v>
      </c>
      <c r="Q54" s="671"/>
      <c r="R54" s="790">
        <f>-((R52+R53)/6)</f>
        <v>0</v>
      </c>
    </row>
    <row r="55" spans="2:29" x14ac:dyDescent="0.25">
      <c r="P55" s="791" t="s">
        <v>5119</v>
      </c>
      <c r="Q55" s="671"/>
      <c r="R55" s="790">
        <f>+R52+R53+R54</f>
        <v>0</v>
      </c>
    </row>
    <row r="56" spans="2:29" x14ac:dyDescent="0.25">
      <c r="P56" s="791" t="s">
        <v>5120</v>
      </c>
      <c r="Q56" s="671"/>
      <c r="R56" s="803">
        <v>0.1</v>
      </c>
    </row>
    <row r="57" spans="2:29" ht="15.75" thickBot="1" x14ac:dyDescent="0.3">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908" t="str">
        <f>'Cover Sheet'!C3</f>
        <v>Women of Troy</v>
      </c>
      <c r="E1" s="909"/>
      <c r="F1" s="88"/>
      <c r="G1" s="52"/>
      <c r="H1" s="39"/>
    </row>
    <row r="2" spans="1:28" x14ac:dyDescent="0.25">
      <c r="A2" s="47"/>
      <c r="B2" s="47"/>
      <c r="C2" s="47"/>
      <c r="D2" s="47"/>
      <c r="E2" s="47"/>
      <c r="F2" s="89"/>
      <c r="G2" s="52"/>
      <c r="H2" s="39"/>
    </row>
    <row r="3" spans="1:28" x14ac:dyDescent="0.25">
      <c r="A3" s="47"/>
      <c r="B3" s="47"/>
      <c r="C3" s="48" t="s">
        <v>10</v>
      </c>
      <c r="D3" s="910" t="str">
        <f>'Cover Sheet'!C5</f>
        <v>C151</v>
      </c>
      <c r="E3" s="911"/>
      <c r="F3" s="88"/>
      <c r="G3" s="917"/>
      <c r="H3" s="917"/>
      <c r="I3" s="912"/>
      <c r="J3" s="912"/>
      <c r="K3" s="912"/>
      <c r="L3" s="912"/>
      <c r="M3" s="912"/>
      <c r="N3" s="912"/>
    </row>
    <row r="4" spans="1:28" x14ac:dyDescent="0.25">
      <c r="A4" s="47"/>
      <c r="B4" s="47"/>
      <c r="C4" s="48"/>
      <c r="D4" s="51"/>
      <c r="E4" s="51"/>
      <c r="F4" s="88"/>
      <c r="G4" s="52"/>
      <c r="H4" s="49"/>
      <c r="I4" s="53"/>
      <c r="J4" s="94"/>
      <c r="K4" s="43"/>
      <c r="L4" s="41"/>
      <c r="M4" s="53"/>
      <c r="N4" s="98"/>
    </row>
    <row r="5" spans="1:28" x14ac:dyDescent="0.25">
      <c r="A5" s="47"/>
      <c r="B5" s="47"/>
      <c r="C5" s="48"/>
      <c r="D5" s="913" t="str">
        <f>SUMMARY!O11</f>
        <v>Merchandise</v>
      </c>
      <c r="E5" s="914"/>
      <c r="F5" s="918" t="s">
        <v>27</v>
      </c>
      <c r="G5" s="919"/>
      <c r="H5" s="919"/>
      <c r="I5" s="919"/>
      <c r="J5" s="919"/>
      <c r="K5" s="919"/>
      <c r="L5" s="920"/>
      <c r="M5" s="42"/>
      <c r="N5" s="921" t="s">
        <v>28</v>
      </c>
      <c r="O5" s="922"/>
      <c r="P5" s="922"/>
      <c r="Q5" s="922"/>
      <c r="R5" s="922"/>
      <c r="S5" s="922"/>
      <c r="T5" s="923"/>
      <c r="U5" s="79"/>
      <c r="V5" s="892" t="s">
        <v>29</v>
      </c>
      <c r="W5" s="893"/>
      <c r="X5" s="893"/>
      <c r="Y5" s="893"/>
      <c r="Z5" s="893"/>
      <c r="AA5" s="893"/>
      <c r="AB5" s="894"/>
    </row>
    <row r="6" spans="1:28" x14ac:dyDescent="0.25">
      <c r="A6" s="47"/>
      <c r="B6" s="47"/>
      <c r="C6" s="47"/>
      <c r="D6" s="47"/>
      <c r="E6" s="47"/>
      <c r="F6" s="898" t="s">
        <v>17</v>
      </c>
      <c r="G6" s="899"/>
      <c r="H6" s="899"/>
      <c r="I6" s="54"/>
      <c r="J6" s="900" t="s">
        <v>18</v>
      </c>
      <c r="K6" s="900"/>
      <c r="L6" s="901"/>
      <c r="M6" s="55"/>
      <c r="N6" s="898" t="s">
        <v>17</v>
      </c>
      <c r="O6" s="899"/>
      <c r="P6" s="899"/>
      <c r="R6" s="900" t="s">
        <v>18</v>
      </c>
      <c r="S6" s="900"/>
      <c r="T6" s="901"/>
      <c r="U6" s="79"/>
      <c r="V6" s="898" t="s">
        <v>17</v>
      </c>
      <c r="W6" s="899"/>
      <c r="X6" s="899"/>
      <c r="Y6" s="79"/>
      <c r="Z6" s="900" t="s">
        <v>18</v>
      </c>
      <c r="AA6" s="900"/>
      <c r="AB6" s="901"/>
    </row>
    <row r="7" spans="1:28" ht="32.25" customHeight="1" thickBot="1" x14ac:dyDescent="0.3">
      <c r="A7" s="56" t="s">
        <v>0</v>
      </c>
      <c r="B7" s="57"/>
      <c r="C7" s="915" t="s">
        <v>8</v>
      </c>
      <c r="D7" s="915"/>
      <c r="E7" s="91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16"/>
      <c r="D8" s="916"/>
      <c r="E8" s="91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906"/>
      <c r="D9" s="906"/>
      <c r="E9" s="90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906"/>
      <c r="D10" s="906"/>
      <c r="E10" s="90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906"/>
      <c r="D11" s="906"/>
      <c r="E11" s="90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906"/>
      <c r="D12" s="906"/>
      <c r="E12" s="90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906"/>
      <c r="D13" s="906"/>
      <c r="E13" s="90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906"/>
      <c r="D14" s="906"/>
      <c r="E14" s="90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906"/>
      <c r="D15" s="906"/>
      <c r="E15" s="90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906"/>
      <c r="D16" s="906"/>
      <c r="E16" s="90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906"/>
      <c r="D17" s="906"/>
      <c r="E17" s="90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906"/>
      <c r="D18" s="906"/>
      <c r="E18" s="90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906"/>
      <c r="D19" s="906"/>
      <c r="E19" s="90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906"/>
      <c r="D20" s="906"/>
      <c r="E20" s="90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906"/>
      <c r="D21" s="906"/>
      <c r="E21" s="90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906"/>
      <c r="D22" s="906"/>
      <c r="E22" s="90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906"/>
      <c r="D23" s="906"/>
      <c r="E23" s="90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906"/>
      <c r="D24" s="906"/>
      <c r="E24" s="90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906"/>
      <c r="D25" s="906"/>
      <c r="E25" s="90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906"/>
      <c r="D26" s="906"/>
      <c r="E26" s="90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906"/>
      <c r="D27" s="906"/>
      <c r="E27" s="90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906"/>
      <c r="D28" s="906"/>
      <c r="E28" s="90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906"/>
      <c r="D29" s="906"/>
      <c r="E29" s="90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906"/>
      <c r="D30" s="906"/>
      <c r="E30" s="90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906"/>
      <c r="D31" s="906"/>
      <c r="E31" s="90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906"/>
      <c r="D32" s="906"/>
      <c r="E32" s="90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7"/>
      <c r="D33" s="907"/>
      <c r="E33" s="90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90" t="s">
        <v>26</v>
      </c>
      <c r="G34" s="89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95" t="s">
        <v>32</v>
      </c>
      <c r="I38" s="895"/>
      <c r="J38" s="895"/>
      <c r="K38" s="896"/>
      <c r="L38" s="902">
        <f>SUM(L34-H34)</f>
        <v>0</v>
      </c>
      <c r="M38" s="903"/>
      <c r="P38" s="895" t="s">
        <v>33</v>
      </c>
      <c r="Q38" s="895"/>
      <c r="R38" s="895"/>
      <c r="S38" s="896"/>
      <c r="T38" s="904">
        <f>T34-P34</f>
        <v>0</v>
      </c>
      <c r="U38" s="905"/>
      <c r="X38" s="895" t="s">
        <v>34</v>
      </c>
      <c r="Y38" s="895"/>
      <c r="Z38" s="895"/>
      <c r="AA38" s="897"/>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C8" sqref="C8:E8"/>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908" t="str">
        <f>'Cover Sheet'!C3</f>
        <v>Women of Troy</v>
      </c>
      <c r="E1" s="909"/>
      <c r="F1" s="88"/>
      <c r="G1" s="52"/>
      <c r="H1" s="39"/>
    </row>
    <row r="2" spans="1:28" x14ac:dyDescent="0.25">
      <c r="A2" s="47"/>
      <c r="B2" s="47"/>
      <c r="C2" s="47"/>
      <c r="D2" s="47"/>
      <c r="E2" s="47"/>
      <c r="F2" s="89"/>
      <c r="G2" s="52"/>
      <c r="H2" s="39"/>
    </row>
    <row r="3" spans="1:28" x14ac:dyDescent="0.25">
      <c r="A3" s="47"/>
      <c r="B3" s="47"/>
      <c r="C3" s="48" t="s">
        <v>10</v>
      </c>
      <c r="D3" s="910" t="str">
        <f>'Cover Sheet'!C5</f>
        <v>C151</v>
      </c>
      <c r="E3" s="911"/>
      <c r="F3" s="88"/>
      <c r="G3" s="917"/>
      <c r="H3" s="917"/>
      <c r="I3" s="912"/>
      <c r="J3" s="912"/>
      <c r="K3" s="912"/>
      <c r="L3" s="912"/>
      <c r="M3" s="912"/>
      <c r="N3" s="912"/>
    </row>
    <row r="4" spans="1:28" x14ac:dyDescent="0.25">
      <c r="A4" s="47"/>
      <c r="B4" s="47"/>
      <c r="C4" s="48"/>
      <c r="D4" s="51"/>
      <c r="E4" s="51"/>
      <c r="F4" s="88"/>
      <c r="G4" s="52"/>
      <c r="H4" s="49"/>
      <c r="I4" s="53"/>
      <c r="J4" s="94"/>
      <c r="K4" s="43"/>
      <c r="L4" s="41"/>
      <c r="M4" s="53"/>
      <c r="N4" s="98"/>
    </row>
    <row r="5" spans="1:28" x14ac:dyDescent="0.25">
      <c r="A5" s="47"/>
      <c r="B5" s="47"/>
      <c r="C5" s="48"/>
      <c r="D5" s="913" t="str">
        <f>SUMMARY!O12</f>
        <v>Miscellaneous</v>
      </c>
      <c r="E5" s="914"/>
      <c r="F5" s="918" t="s">
        <v>27</v>
      </c>
      <c r="G5" s="919"/>
      <c r="H5" s="919"/>
      <c r="I5" s="919"/>
      <c r="J5" s="919"/>
      <c r="K5" s="919"/>
      <c r="L5" s="920"/>
      <c r="M5" s="42"/>
      <c r="N5" s="921" t="s">
        <v>28</v>
      </c>
      <c r="O5" s="922"/>
      <c r="P5" s="922"/>
      <c r="Q5" s="922"/>
      <c r="R5" s="922"/>
      <c r="S5" s="922"/>
      <c r="T5" s="923"/>
      <c r="U5" s="79"/>
      <c r="V5" s="892" t="s">
        <v>29</v>
      </c>
      <c r="W5" s="893"/>
      <c r="X5" s="893"/>
      <c r="Y5" s="893"/>
      <c r="Z5" s="893"/>
      <c r="AA5" s="893"/>
      <c r="AB5" s="894"/>
    </row>
    <row r="6" spans="1:28" x14ac:dyDescent="0.25">
      <c r="A6" s="47"/>
      <c r="B6" s="47"/>
      <c r="C6" s="47"/>
      <c r="D6" s="47"/>
      <c r="E6" s="47"/>
      <c r="F6" s="898" t="s">
        <v>17</v>
      </c>
      <c r="G6" s="899"/>
      <c r="H6" s="899"/>
      <c r="I6" s="54"/>
      <c r="J6" s="900" t="s">
        <v>18</v>
      </c>
      <c r="K6" s="900"/>
      <c r="L6" s="901"/>
      <c r="M6" s="55"/>
      <c r="N6" s="898" t="s">
        <v>17</v>
      </c>
      <c r="O6" s="899"/>
      <c r="P6" s="899"/>
      <c r="R6" s="900" t="s">
        <v>18</v>
      </c>
      <c r="S6" s="900"/>
      <c r="T6" s="901"/>
      <c r="U6" s="79"/>
      <c r="V6" s="898" t="s">
        <v>17</v>
      </c>
      <c r="W6" s="899"/>
      <c r="X6" s="899"/>
      <c r="Y6" s="79"/>
      <c r="Z6" s="900" t="s">
        <v>18</v>
      </c>
      <c r="AA6" s="900"/>
      <c r="AB6" s="901"/>
    </row>
    <row r="7" spans="1:28" ht="32.25" customHeight="1" thickBot="1" x14ac:dyDescent="0.3">
      <c r="A7" s="56" t="s">
        <v>0</v>
      </c>
      <c r="B7" s="57"/>
      <c r="C7" s="915" t="s">
        <v>8</v>
      </c>
      <c r="D7" s="915"/>
      <c r="E7" s="91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16"/>
      <c r="D8" s="916"/>
      <c r="E8" s="91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906"/>
      <c r="D9" s="906"/>
      <c r="E9" s="90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906"/>
      <c r="D10" s="906"/>
      <c r="E10" s="90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906"/>
      <c r="D11" s="906"/>
      <c r="E11" s="90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906"/>
      <c r="D12" s="906"/>
      <c r="E12" s="90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906"/>
      <c r="D13" s="906"/>
      <c r="E13" s="90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906"/>
      <c r="D14" s="906"/>
      <c r="E14" s="90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906"/>
      <c r="D15" s="906"/>
      <c r="E15" s="90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906"/>
      <c r="D16" s="906"/>
      <c r="E16" s="90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906"/>
      <c r="D17" s="906"/>
      <c r="E17" s="90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906"/>
      <c r="D18" s="906"/>
      <c r="E18" s="90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906"/>
      <c r="D19" s="906"/>
      <c r="E19" s="90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906"/>
      <c r="D20" s="906"/>
      <c r="E20" s="90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906"/>
      <c r="D21" s="906"/>
      <c r="E21" s="90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906"/>
      <c r="D22" s="906"/>
      <c r="E22" s="90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906"/>
      <c r="D23" s="906"/>
      <c r="E23" s="90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906"/>
      <c r="D24" s="906"/>
      <c r="E24" s="90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906"/>
      <c r="D25" s="906"/>
      <c r="E25" s="90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906"/>
      <c r="D26" s="906"/>
      <c r="E26" s="90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906"/>
      <c r="D27" s="906"/>
      <c r="E27" s="90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906"/>
      <c r="D28" s="906"/>
      <c r="E28" s="90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906"/>
      <c r="D29" s="906"/>
      <c r="E29" s="90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906"/>
      <c r="D30" s="906"/>
      <c r="E30" s="90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906"/>
      <c r="D31" s="906"/>
      <c r="E31" s="90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906"/>
      <c r="D32" s="906"/>
      <c r="E32" s="90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7"/>
      <c r="D33" s="907"/>
      <c r="E33" s="90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90" t="s">
        <v>26</v>
      </c>
      <c r="G34" s="89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95" t="s">
        <v>32</v>
      </c>
      <c r="I38" s="895"/>
      <c r="J38" s="895"/>
      <c r="K38" s="896"/>
      <c r="L38" s="902">
        <f>SUM(L34-H34)</f>
        <v>0</v>
      </c>
      <c r="M38" s="903"/>
      <c r="P38" s="895" t="s">
        <v>33</v>
      </c>
      <c r="Q38" s="895"/>
      <c r="R38" s="895"/>
      <c r="S38" s="896"/>
      <c r="T38" s="904">
        <f>T34-P34</f>
        <v>0</v>
      </c>
      <c r="U38" s="905"/>
      <c r="X38" s="895" t="s">
        <v>34</v>
      </c>
      <c r="Y38" s="895"/>
      <c r="Z38" s="895"/>
      <c r="AA38" s="897"/>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40625" defaultRowHeight="15" x14ac:dyDescent="0.25"/>
  <cols>
    <col min="1" max="16384" width="9.140625" style="141"/>
  </cols>
  <sheetData>
    <row r="1" spans="1:10" x14ac:dyDescent="0.25">
      <c r="A1" s="698"/>
      <c r="B1" s="698" t="s">
        <v>5092</v>
      </c>
      <c r="C1" s="698"/>
      <c r="D1" s="698"/>
      <c r="E1" s="698" t="s">
        <v>5093</v>
      </c>
      <c r="F1" s="698"/>
      <c r="G1" s="698"/>
      <c r="H1" s="698"/>
      <c r="I1" s="698"/>
      <c r="J1" s="698"/>
    </row>
    <row r="2" spans="1:10" x14ac:dyDescent="0.25">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25">
      <c r="A3" s="698" t="s">
        <v>523</v>
      </c>
      <c r="B3" s="698">
        <f>+SUMIF(Sheet1!$R:$R,'COL IJ'!$A3,Sheet1!S:S)</f>
        <v>0</v>
      </c>
      <c r="C3" s="698">
        <f>+SUMIF(Sheet1!$R:$R,'COL IJ'!$A3,Sheet1!T:T)</f>
        <v>0</v>
      </c>
      <c r="D3" s="698">
        <f>+SUMIF(Sheet1!$R:$R,'COL IJ'!$A3,Sheet1!U:U)</f>
        <v>0</v>
      </c>
      <c r="E3" s="698">
        <f t="shared" ref="E3:E16" si="0">+C3+D3</f>
        <v>0</v>
      </c>
      <c r="F3" s="698"/>
      <c r="G3" s="698">
        <f>+'Commissioning &amp; Fees'!N67</f>
        <v>0</v>
      </c>
      <c r="H3" s="698">
        <f>+'Commissioning &amp; Fees'!O67</f>
        <v>0</v>
      </c>
      <c r="I3" s="698">
        <f>+B3-G3</f>
        <v>0</v>
      </c>
      <c r="J3" s="698">
        <f>+E3-H3</f>
        <v>0</v>
      </c>
    </row>
    <row r="4" spans="1:10" x14ac:dyDescent="0.25">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25">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25">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25">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25">
      <c r="A8" s="698" t="s">
        <v>528</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25">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25">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25">
      <c r="A11" s="698" t="s">
        <v>531</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25">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25">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25">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25">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25">
      <c r="A16" s="698" t="s">
        <v>536</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tabSelected="1" view="pageLayout" topLeftCell="A7" workbookViewId="0">
      <selection activeCell="C18" sqref="C18"/>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5124</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5125</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5126</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5127</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v>10000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269</v>
      </c>
      <c r="B17" s="35"/>
      <c r="C17" s="437" t="s">
        <v>5129</v>
      </c>
      <c r="E17" s="160"/>
      <c r="F17" s="160"/>
    </row>
    <row r="18" spans="1:9" ht="22.5" customHeight="1" x14ac:dyDescent="0.25">
      <c r="C18" s="438"/>
      <c r="E18" s="160"/>
      <c r="F18" s="160"/>
    </row>
    <row r="19" spans="1:9" ht="22.5" customHeight="1" x14ac:dyDescent="0.25">
      <c r="C19" s="438"/>
      <c r="E19" s="160"/>
      <c r="F19" s="160"/>
    </row>
    <row r="20" spans="1:9" ht="22.5" customHeight="1" x14ac:dyDescent="0.25">
      <c r="C20" s="439"/>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75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73" zoomScaleNormal="73" workbookViewId="0">
      <pane xSplit="3" ySplit="8" topLeftCell="D21"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22" t="str">
        <f>'Cover Sheet'!C3</f>
        <v>Women of Troy</v>
      </c>
      <c r="C1" s="823"/>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4" t="str">
        <f>'Cover Sheet'!C5</f>
        <v>C151</v>
      </c>
      <c r="C3" s="825"/>
      <c r="I3" s="11"/>
      <c r="J3" s="11"/>
      <c r="K3" s="11"/>
      <c r="L3" s="11"/>
      <c r="M3" s="11"/>
    </row>
    <row r="4" spans="1:25" x14ac:dyDescent="0.25">
      <c r="A4" s="9"/>
      <c r="B4" s="6"/>
      <c r="C4" s="6"/>
      <c r="I4" s="11"/>
      <c r="J4" s="11"/>
      <c r="K4" s="11"/>
      <c r="L4" s="11"/>
      <c r="M4" s="11"/>
    </row>
    <row r="5" spans="1:25" x14ac:dyDescent="0.25">
      <c r="A5" s="9"/>
      <c r="B5" s="826" t="s">
        <v>16</v>
      </c>
      <c r="C5" s="827"/>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8" t="s">
        <v>21</v>
      </c>
      <c r="E7" s="829"/>
      <c r="F7" s="829"/>
      <c r="G7" s="829"/>
      <c r="H7" s="830"/>
      <c r="I7" s="828" t="s">
        <v>22</v>
      </c>
      <c r="J7" s="829"/>
      <c r="K7" s="829"/>
      <c r="L7" s="829"/>
      <c r="M7" s="830"/>
      <c r="O7" s="25"/>
      <c r="R7" s="14"/>
      <c r="T7" s="14"/>
      <c r="V7" s="14"/>
    </row>
    <row r="8" spans="1:25" ht="15.75" thickBot="1" x14ac:dyDescent="0.3">
      <c r="A8" s="832" t="s">
        <v>17</v>
      </c>
      <c r="B8" s="832"/>
      <c r="C8" s="832"/>
      <c r="D8" s="26" t="s">
        <v>7</v>
      </c>
      <c r="E8" s="27"/>
      <c r="F8" s="27" t="s">
        <v>6</v>
      </c>
      <c r="G8" s="27"/>
      <c r="H8" s="28" t="s">
        <v>5</v>
      </c>
      <c r="I8" s="26" t="s">
        <v>7</v>
      </c>
      <c r="J8" s="27"/>
      <c r="K8" s="27" t="s">
        <v>6</v>
      </c>
      <c r="L8" s="27"/>
      <c r="M8" s="28" t="s">
        <v>5</v>
      </c>
      <c r="N8" s="284"/>
      <c r="O8" s="831" t="s">
        <v>18</v>
      </c>
      <c r="P8" s="832"/>
      <c r="Q8" s="832"/>
      <c r="R8" s="26" t="s">
        <v>7</v>
      </c>
      <c r="S8" s="27"/>
      <c r="T8" s="26" t="s">
        <v>6</v>
      </c>
      <c r="U8" s="27"/>
      <c r="V8" s="26" t="s">
        <v>5</v>
      </c>
    </row>
    <row r="9" spans="1:25" s="5" customFormat="1" ht="22.5" customHeight="1" thickBot="1" x14ac:dyDescent="0.3">
      <c r="A9" s="833"/>
      <c r="B9" s="833"/>
      <c r="C9" s="833"/>
      <c r="N9" s="29"/>
      <c r="O9" s="820"/>
      <c r="P9" s="821"/>
      <c r="Q9" s="821"/>
      <c r="R9" s="30"/>
      <c r="S9" s="31"/>
      <c r="T9" s="30"/>
      <c r="U9" s="31"/>
      <c r="V9" s="30"/>
      <c r="W9" s="3"/>
      <c r="X9" s="3"/>
      <c r="Y9" s="3"/>
    </row>
    <row r="10" spans="1:25" s="5" customFormat="1" ht="22.5" customHeight="1" x14ac:dyDescent="0.25">
      <c r="A10" s="807" t="s">
        <v>302</v>
      </c>
      <c r="B10" s="808"/>
      <c r="C10" s="809"/>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0"/>
      <c r="P10" s="811"/>
      <c r="Q10" s="811"/>
      <c r="R10" s="285"/>
      <c r="S10" s="286"/>
      <c r="T10" s="285"/>
      <c r="U10" s="286"/>
      <c r="V10" s="285"/>
      <c r="W10" s="3"/>
      <c r="X10" s="3"/>
      <c r="Y10" s="3"/>
    </row>
    <row r="11" spans="1:25" s="5" customFormat="1" ht="22.5" customHeight="1" x14ac:dyDescent="0.25">
      <c r="A11" s="816" t="s">
        <v>68</v>
      </c>
      <c r="B11" s="816"/>
      <c r="C11" s="816"/>
      <c r="D11" s="285">
        <f>'Commissioning &amp; Fees'!E67</f>
        <v>0</v>
      </c>
      <c r="E11" s="289"/>
      <c r="F11" s="288">
        <f>'Commissioning &amp; Fees'!G67</f>
        <v>0</v>
      </c>
      <c r="G11" s="289"/>
      <c r="H11" s="290">
        <f>'Commissioning &amp; Fees'!H67</f>
        <v>0</v>
      </c>
      <c r="I11" s="288">
        <f>'Commissioning &amp; Fees'!I67</f>
        <v>10000</v>
      </c>
      <c r="J11" s="289"/>
      <c r="K11" s="288">
        <f>'Commissioning &amp; Fees'!K67</f>
        <v>10000</v>
      </c>
      <c r="L11" s="289"/>
      <c r="M11" s="291">
        <f>'Commissioning &amp; Fees'!L67</f>
        <v>0</v>
      </c>
      <c r="N11" s="284"/>
      <c r="O11" s="810" t="s">
        <v>20</v>
      </c>
      <c r="P11" s="811"/>
      <c r="Q11" s="811"/>
      <c r="R11" s="285">
        <f>Merchandise!L38</f>
        <v>0</v>
      </c>
      <c r="S11" s="286"/>
      <c r="T11" s="285">
        <f>Merchandise!T38</f>
        <v>0</v>
      </c>
      <c r="U11" s="286"/>
      <c r="V11" s="285">
        <f>Merchandise!AB38</f>
        <v>0</v>
      </c>
      <c r="W11" s="3"/>
      <c r="X11" s="3"/>
      <c r="Y11" s="3"/>
    </row>
    <row r="12" spans="1:25" s="5" customFormat="1" ht="22.5" customHeight="1" x14ac:dyDescent="0.25">
      <c r="A12" s="816" t="s">
        <v>69</v>
      </c>
      <c r="B12" s="816"/>
      <c r="C12" s="816"/>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0" t="s">
        <v>19</v>
      </c>
      <c r="P12" s="811"/>
      <c r="Q12" s="811"/>
      <c r="R12" s="285">
        <f>' Income Miscellaneous'!L38</f>
        <v>0</v>
      </c>
      <c r="S12" s="286"/>
      <c r="T12" s="285">
        <f>' Income Miscellaneous'!T38</f>
        <v>0</v>
      </c>
      <c r="U12" s="286"/>
      <c r="V12" s="285">
        <f>' Income Miscellaneous'!AB38</f>
        <v>0</v>
      </c>
      <c r="W12" s="3"/>
      <c r="X12" s="3"/>
      <c r="Y12" s="3"/>
    </row>
    <row r="13" spans="1:25" s="5" customFormat="1" ht="22.5" customHeight="1" x14ac:dyDescent="0.25">
      <c r="A13" s="816" t="s">
        <v>70</v>
      </c>
      <c r="B13" s="816"/>
      <c r="C13" s="816"/>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0" t="s">
        <v>5037</v>
      </c>
      <c r="P13" s="811"/>
      <c r="Q13" s="811"/>
      <c r="R13" s="285">
        <f>+Ticketing!S45</f>
        <v>0</v>
      </c>
      <c r="S13" s="286"/>
      <c r="T13" s="285">
        <f>+R13</f>
        <v>0</v>
      </c>
      <c r="U13" s="286"/>
      <c r="V13" s="285">
        <f>' Income Miscellaneous'!AB39</f>
        <v>0</v>
      </c>
      <c r="W13" s="3"/>
      <c r="X13" s="3"/>
      <c r="Y13" s="3"/>
    </row>
    <row r="14" spans="1:25" s="5" customFormat="1" ht="22.5" customHeight="1" x14ac:dyDescent="0.25">
      <c r="A14" s="817" t="s">
        <v>71</v>
      </c>
      <c r="B14" s="818"/>
      <c r="C14" s="819"/>
      <c r="D14" s="285">
        <f>Performers!E63</f>
        <v>0</v>
      </c>
      <c r="E14" s="286"/>
      <c r="F14" s="288">
        <f>Performers!G63</f>
        <v>0</v>
      </c>
      <c r="G14" s="286"/>
      <c r="H14" s="290">
        <f>Performers!H63</f>
        <v>0</v>
      </c>
      <c r="I14" s="285">
        <f>Performers!I63</f>
        <v>0</v>
      </c>
      <c r="J14" s="286"/>
      <c r="K14" s="288">
        <f>Performers!K63</f>
        <v>0</v>
      </c>
      <c r="L14" s="286"/>
      <c r="M14" s="291">
        <f>Performers!L63</f>
        <v>0</v>
      </c>
      <c r="N14" s="284"/>
      <c r="O14" s="814"/>
      <c r="P14" s="815"/>
      <c r="Q14" s="815"/>
      <c r="R14" s="285"/>
      <c r="S14" s="286"/>
      <c r="T14" s="285"/>
      <c r="U14" s="286"/>
      <c r="V14" s="285"/>
      <c r="W14" s="3"/>
      <c r="X14" s="3"/>
      <c r="Y14" s="3"/>
    </row>
    <row r="15" spans="1:25" s="5" customFormat="1" ht="22.5" customHeight="1" x14ac:dyDescent="0.25">
      <c r="A15" s="816" t="s">
        <v>72</v>
      </c>
      <c r="B15" s="816"/>
      <c r="C15" s="816"/>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4"/>
      <c r="P15" s="815"/>
      <c r="Q15" s="815"/>
      <c r="R15" s="285"/>
      <c r="S15" s="286"/>
      <c r="T15" s="285"/>
      <c r="U15" s="286"/>
      <c r="V15" s="285"/>
      <c r="W15" s="3"/>
      <c r="X15" s="3"/>
      <c r="Y15" s="3"/>
    </row>
    <row r="16" spans="1:25" s="5" customFormat="1" ht="22.5" customHeight="1" x14ac:dyDescent="0.25">
      <c r="A16" s="816" t="s">
        <v>73</v>
      </c>
      <c r="B16" s="816"/>
      <c r="C16" s="816"/>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14"/>
      <c r="P16" s="815"/>
      <c r="Q16" s="815"/>
      <c r="R16" s="285"/>
      <c r="S16" s="286"/>
      <c r="T16" s="285"/>
      <c r="U16" s="286"/>
      <c r="V16" s="285"/>
      <c r="W16" s="3"/>
      <c r="X16" s="3"/>
      <c r="Y16" s="3"/>
    </row>
    <row r="17" spans="1:25" s="5" customFormat="1" ht="22.5" customHeight="1" x14ac:dyDescent="0.25">
      <c r="A17" s="816" t="s">
        <v>74</v>
      </c>
      <c r="B17" s="816"/>
      <c r="C17" s="816"/>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16" t="s">
        <v>75</v>
      </c>
      <c r="B18" s="816"/>
      <c r="C18" s="816"/>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17" t="s">
        <v>76</v>
      </c>
      <c r="B19" s="818"/>
      <c r="C19" s="819"/>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17" t="s">
        <v>77</v>
      </c>
      <c r="B20" s="818"/>
      <c r="C20" s="819"/>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17" t="s">
        <v>78</v>
      </c>
      <c r="B21" s="818"/>
      <c r="C21" s="819"/>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16" t="s">
        <v>79</v>
      </c>
      <c r="B22" s="816"/>
      <c r="C22" s="816"/>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16" t="s">
        <v>80</v>
      </c>
      <c r="B23" s="816"/>
      <c r="C23" s="816"/>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16" t="s">
        <v>81</v>
      </c>
      <c r="B24" s="816"/>
      <c r="C24" s="816"/>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34"/>
      <c r="B25" s="835"/>
      <c r="C25" s="836"/>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34"/>
      <c r="B26" s="835"/>
      <c r="C26" s="836"/>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34"/>
      <c r="B27" s="835"/>
      <c r="C27" s="836"/>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39"/>
      <c r="B28" s="839"/>
      <c r="C28" s="839"/>
      <c r="D28" s="294"/>
      <c r="E28" s="295"/>
      <c r="F28" s="294"/>
      <c r="G28" s="295"/>
      <c r="H28" s="296"/>
      <c r="I28" s="297"/>
      <c r="J28" s="295"/>
      <c r="K28" s="294"/>
      <c r="L28" s="295"/>
      <c r="M28" s="298"/>
      <c r="N28" s="299"/>
      <c r="O28" s="812"/>
      <c r="P28" s="813"/>
      <c r="Q28" s="813"/>
      <c r="R28" s="294"/>
      <c r="S28" s="295"/>
      <c r="T28" s="294"/>
      <c r="U28" s="295"/>
      <c r="V28" s="294"/>
    </row>
    <row r="29" spans="1:25" s="3" customFormat="1" ht="22.35" customHeight="1" thickBot="1" x14ac:dyDescent="0.3">
      <c r="A29" s="837" t="s">
        <v>23</v>
      </c>
      <c r="B29" s="837"/>
      <c r="C29" s="838"/>
      <c r="D29" s="300">
        <f>SUM(D11:D28)</f>
        <v>0</v>
      </c>
      <c r="E29" s="301"/>
      <c r="F29" s="300">
        <f>SUM(F11:F28)</f>
        <v>0</v>
      </c>
      <c r="G29" s="301"/>
      <c r="H29" s="302">
        <f>SUM(H10:H28)</f>
        <v>0</v>
      </c>
      <c r="I29" s="300">
        <f>SUM(I11:I28)</f>
        <v>10000</v>
      </c>
      <c r="J29" s="303"/>
      <c r="K29" s="300">
        <f>SUM(K11:K28)</f>
        <v>10000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5" t="s">
        <v>51</v>
      </c>
      <c r="B31" s="805"/>
      <c r="C31" s="805"/>
      <c r="D31" s="300">
        <f>+I29</f>
        <v>10000</v>
      </c>
      <c r="E31" s="301"/>
      <c r="F31" s="300">
        <f>+K29</f>
        <v>10000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5" t="s">
        <v>65</v>
      </c>
      <c r="B33" s="805"/>
      <c r="C33" s="806"/>
      <c r="D33" s="300">
        <f>D29+D31</f>
        <v>10000</v>
      </c>
      <c r="E33" s="301"/>
      <c r="F33" s="300">
        <f>F29+F31</f>
        <v>10000</v>
      </c>
      <c r="G33" s="301"/>
      <c r="H33" s="308">
        <f>H29+H31</f>
        <v>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5" t="s">
        <v>64</v>
      </c>
      <c r="B35" s="805"/>
      <c r="C35" s="806"/>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5" t="s">
        <v>5085</v>
      </c>
      <c r="B37" s="805"/>
      <c r="C37" s="806"/>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5" t="s">
        <v>66</v>
      </c>
      <c r="B39" s="805"/>
      <c r="C39" s="806"/>
      <c r="D39" s="300">
        <f>+D35+D33+D37</f>
        <v>10000</v>
      </c>
      <c r="E39" s="301"/>
      <c r="F39" s="300">
        <f>+F35+F33+F37</f>
        <v>10000</v>
      </c>
      <c r="G39" s="301"/>
      <c r="H39" s="300">
        <f>+H35+H33+H37</f>
        <v>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63" zoomScaleNormal="63"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22" t="str">
        <f>'Cover Sheet'!C3</f>
        <v>Women of Troy</v>
      </c>
      <c r="C1" s="82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4" t="str">
        <f>'Cover Sheet'!C5</f>
        <v>C151</v>
      </c>
      <c r="C3" s="82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6" t="s">
        <v>41</v>
      </c>
      <c r="C5" s="84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9">
        <v>2016</v>
      </c>
      <c r="F6" s="846"/>
      <c r="G6" s="846"/>
      <c r="H6" s="846"/>
      <c r="I6" s="846"/>
      <c r="J6" s="846"/>
      <c r="K6" s="846"/>
      <c r="L6" s="846"/>
      <c r="M6" s="846"/>
      <c r="N6" s="846"/>
      <c r="O6" s="846"/>
      <c r="P6" s="846"/>
      <c r="Q6" s="846"/>
      <c r="R6" s="846"/>
      <c r="S6" s="847"/>
      <c r="T6" s="846"/>
      <c r="U6" s="846"/>
      <c r="V6" s="846"/>
      <c r="W6" s="846"/>
      <c r="X6" s="846"/>
      <c r="Y6" s="846"/>
      <c r="Z6" s="846"/>
      <c r="AA6" s="846"/>
      <c r="AB6" s="846"/>
      <c r="AC6" s="846"/>
      <c r="AD6" s="846"/>
      <c r="AE6" s="847"/>
      <c r="AF6" s="844"/>
      <c r="AG6" s="844"/>
      <c r="AH6" s="844"/>
      <c r="AI6" s="844"/>
      <c r="AJ6" s="844"/>
      <c r="AK6" s="845"/>
      <c r="AL6" s="190"/>
    </row>
    <row r="7" spans="1:39" x14ac:dyDescent="0.25">
      <c r="A7" s="842" t="s">
        <v>60</v>
      </c>
      <c r="B7" s="842"/>
      <c r="C7" s="843"/>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25">
      <c r="A8" s="850"/>
      <c r="B8" s="840"/>
      <c r="C8" s="851"/>
      <c r="D8" s="182"/>
      <c r="AL8" s="188"/>
      <c r="AM8" s="3"/>
    </row>
    <row r="9" spans="1:39" s="5" customFormat="1" ht="22.5" customHeight="1" x14ac:dyDescent="0.25">
      <c r="A9" s="840" t="str">
        <f>+SUMMARY!A10</f>
        <v>ZK100 - Programme &amp; Delivery</v>
      </c>
      <c r="B9" s="840"/>
      <c r="C9" s="840"/>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40" t="str">
        <f>SUMMARY!A11</f>
        <v>ZK101 - Commissioning &amp; Fees</v>
      </c>
      <c r="B10" s="840"/>
      <c r="C10" s="840"/>
      <c r="D10" s="316">
        <f>+'Commissioning &amp; Fees'!N67+'Commissioning &amp; Fees'!O67</f>
        <v>0</v>
      </c>
      <c r="E10" s="316">
        <f>'Commissioning &amp; Fees'!P67</f>
        <v>0</v>
      </c>
      <c r="F10" s="316">
        <f>'Commissioning &amp; Fees'!Q67</f>
        <v>0</v>
      </c>
      <c r="G10" s="316">
        <f>'Commissioning &amp; Fees'!R67</f>
        <v>0</v>
      </c>
      <c r="H10" s="316">
        <f>'Commissioning &amp; Fees'!S67</f>
        <v>0</v>
      </c>
      <c r="I10" s="316">
        <f>'Commissioning &amp; Fees'!T67</f>
        <v>0</v>
      </c>
      <c r="J10" s="316">
        <f>'Commissioning &amp; Fees'!U67</f>
        <v>0</v>
      </c>
      <c r="K10" s="316">
        <f>'Commissioning &amp; Fees'!V67</f>
        <v>0</v>
      </c>
      <c r="L10" s="316">
        <f>'Commissioning &amp; Fees'!W67</f>
        <v>0</v>
      </c>
      <c r="M10" s="316">
        <f>'Commissioning &amp; Fees'!X67</f>
        <v>0</v>
      </c>
      <c r="N10" s="316">
        <f>'Commissioning &amp; Fees'!Y67</f>
        <v>0</v>
      </c>
      <c r="O10" s="316">
        <f>'Commissioning &amp; Fees'!Z67</f>
        <v>0</v>
      </c>
      <c r="P10" s="316">
        <f>'Commissioning &amp; Fees'!AA67</f>
        <v>0</v>
      </c>
      <c r="Q10" s="316">
        <f>'Commissioning &amp; Fees'!AB67</f>
        <v>0</v>
      </c>
      <c r="R10" s="316">
        <f>'Commissioning &amp; Fees'!AC67</f>
        <v>0</v>
      </c>
      <c r="S10" s="316">
        <f>'Commissioning &amp; Fees'!AD67</f>
        <v>0</v>
      </c>
      <c r="T10" s="316">
        <f>'Commissioning &amp; Fees'!AE67</f>
        <v>0</v>
      </c>
      <c r="U10" s="316">
        <f>'Commissioning &amp; Fees'!AF67</f>
        <v>0</v>
      </c>
      <c r="V10" s="316">
        <f>'Commissioning &amp; Fees'!AG67</f>
        <v>0</v>
      </c>
      <c r="W10" s="316">
        <f>'Commissioning &amp; Fees'!AH67</f>
        <v>0</v>
      </c>
      <c r="X10" s="316">
        <f>'Commissioning &amp; Fees'!AI67</f>
        <v>0</v>
      </c>
      <c r="Y10" s="316">
        <f>'Commissioning &amp; Fees'!AJ67</f>
        <v>0</v>
      </c>
      <c r="Z10" s="316">
        <f>'Commissioning &amp; Fees'!AK67</f>
        <v>0</v>
      </c>
      <c r="AA10" s="316">
        <f>'Commissioning &amp; Fees'!AL67</f>
        <v>0</v>
      </c>
      <c r="AB10" s="316">
        <f>'Commissioning &amp; Fees'!AM67</f>
        <v>0</v>
      </c>
      <c r="AC10" s="316">
        <f>'Commissioning &amp; Fees'!AN67</f>
        <v>0</v>
      </c>
      <c r="AD10" s="316">
        <f>'Commissioning &amp; Fees'!AO67</f>
        <v>0</v>
      </c>
      <c r="AE10" s="316">
        <f>'Commissioning &amp; Fees'!AP67</f>
        <v>0</v>
      </c>
      <c r="AF10" s="316">
        <f>'Commissioning &amp; Fees'!AQ67</f>
        <v>0</v>
      </c>
      <c r="AG10" s="316">
        <f>'Commissioning &amp; Fees'!AR67</f>
        <v>0</v>
      </c>
      <c r="AH10" s="316">
        <f>'Commissioning &amp; Fees'!AS67</f>
        <v>0</v>
      </c>
      <c r="AI10" s="316">
        <f>'Commissioning &amp; Fees'!AT67</f>
        <v>0</v>
      </c>
      <c r="AJ10" s="316">
        <f>'Commissioning &amp; Fees'!AU67</f>
        <v>0</v>
      </c>
      <c r="AK10" s="316">
        <f>'Commissioning &amp; Fees'!AV67</f>
        <v>0</v>
      </c>
      <c r="AL10" s="317"/>
      <c r="AM10" s="3"/>
    </row>
    <row r="11" spans="1:39" s="5" customFormat="1" ht="22.5" customHeight="1" x14ac:dyDescent="0.25">
      <c r="A11" s="840" t="str">
        <f>SUMMARY!A12</f>
        <v>ZK102 - Development and R&amp;D</v>
      </c>
      <c r="B11" s="840"/>
      <c r="C11" s="840"/>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40" t="str">
        <f>SUMMARY!A13</f>
        <v>ZK103 - Creative &amp; Production teams and Consultants</v>
      </c>
      <c r="B12" s="840"/>
      <c r="C12" s="840"/>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40" t="str">
        <f>SUMMARY!A14</f>
        <v>ZK104 - Performers</v>
      </c>
      <c r="B13" s="840"/>
      <c r="C13" s="840"/>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40" t="str">
        <f>SUMMARY!A15</f>
        <v>ZK105 - Rehearsal Costs</v>
      </c>
      <c r="B14" s="840"/>
      <c r="C14" s="840"/>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40" t="str">
        <f>SUMMARY!A16</f>
        <v>ZK106 - Technical and Production</v>
      </c>
      <c r="B15" s="840"/>
      <c r="C15" s="840"/>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40" t="str">
        <f>SUMMARY!A17</f>
        <v>ZK107 - Venue &amp; Logistics</v>
      </c>
      <c r="B16" s="840"/>
      <c r="C16" s="840"/>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40" t="str">
        <f>SUMMARY!A18</f>
        <v xml:space="preserve">ZK108 - Programme Legal &amp; Documentation </v>
      </c>
      <c r="B17" s="840"/>
      <c r="C17" s="840"/>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40" t="str">
        <f>SUMMARY!A19</f>
        <v>ZK109 - Programme Marketing, Digital &amp; Comms</v>
      </c>
      <c r="B18" s="840"/>
      <c r="C18" s="840"/>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40" t="str">
        <f>SUMMARY!A20</f>
        <v>ZK110 - Programme Education &amp; Community Engagement</v>
      </c>
      <c r="B19" s="840"/>
      <c r="C19" s="840"/>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40" t="str">
        <f>SUMMARY!A21</f>
        <v>ZK111 - Programme Volunteering</v>
      </c>
      <c r="B20" s="840"/>
      <c r="C20" s="840"/>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40" t="str">
        <f>SUMMARY!A22</f>
        <v>ZK112 - Artist &amp; Guest Liaison</v>
      </c>
      <c r="B21" s="840"/>
      <c r="C21" s="840"/>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40" t="str">
        <f>SUMMARY!A23</f>
        <v>ZK113 - Running Costs</v>
      </c>
      <c r="B22" s="840"/>
      <c r="C22" s="840"/>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40" t="str">
        <f>SUMMARY!A24</f>
        <v>ZK114 - Admin &amp; Miscellaneous</v>
      </c>
      <c r="B23" s="840"/>
      <c r="C23" s="840"/>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40">
        <f>SUMMARY!A25</f>
        <v>0</v>
      </c>
      <c r="B24" s="840"/>
      <c r="C24" s="840"/>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40">
        <f>SUMMARY!A26</f>
        <v>0</v>
      </c>
      <c r="B25" s="840"/>
      <c r="C25" s="840"/>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40"/>
      <c r="B26" s="840"/>
      <c r="C26" s="840"/>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8"/>
      <c r="B36" s="84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8"/>
      <c r="B38" s="84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8"/>
      <c r="B40" s="84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bestFit="1" customWidth="1"/>
    <col min="17" max="24" width="7.42578125" style="489" customWidth="1"/>
    <col min="25" max="26" width="7.42578125" style="489" hidden="1" customWidth="1"/>
    <col min="27" max="27" width="7.42578125" style="489" customWidth="1"/>
    <col min="28" max="29" width="7.42578125" style="489" hidden="1"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IF(G65&gt;E65,"Budget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IF(AY65&lt;0,"Actual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
        <v>294</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ZK100.K116.C151</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2">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2">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2">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2">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2">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2">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2">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2">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2">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2">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2">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2">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2">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2">
      <c r="A23" s="150"/>
      <c r="B23" s="459" t="str">
        <f>+B8</f>
        <v>ZK100.K116.C151</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3">
      <c r="A24" s="170"/>
      <c r="B24" s="460" t="str">
        <f>+B8</f>
        <v>ZK100.K116.C151</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ZK100.K208.C151</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2">
      <c r="A26" s="150"/>
      <c r="B26" s="459" t="str">
        <f>+B25</f>
        <v>ZK100.K208.C151</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25">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2">
      <c r="A28" s="195" t="s">
        <v>86</v>
      </c>
      <c r="B28" s="548" t="str">
        <f>+LEFT($E$5,5)&amp;"."&amp;A28&amp;"."&amp;$E$3</f>
        <v>ZK100.K209.C151</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2">
      <c r="A29" s="150"/>
      <c r="B29" s="459" t="str">
        <f>+B28</f>
        <v>ZK100.K209.C151</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25">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2">
      <c r="A31" s="195" t="s">
        <v>88</v>
      </c>
      <c r="B31" s="548" t="str">
        <f>+LEFT($E$5,5)&amp;"."&amp;A31&amp;"."&amp;$E$3</f>
        <v>ZK100.K210.C151</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2">
      <c r="A32" s="150"/>
      <c r="B32" s="459" t="str">
        <f>+B31</f>
        <v>ZK100.K210.C151</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25">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2">
      <c r="A34" s="195" t="s">
        <v>90</v>
      </c>
      <c r="B34" s="548" t="str">
        <f>+LEFT($E$5,5)&amp;"."&amp;A34&amp;"."&amp;$E$3</f>
        <v>ZK100.K211.C151</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2">
      <c r="A35" s="150"/>
      <c r="B35" s="459" t="str">
        <f>+B34</f>
        <v>ZK100.K211.C151</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25">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2">
      <c r="A37" s="196" t="s">
        <v>92</v>
      </c>
      <c r="B37" s="548" t="str">
        <f>+LEFT($E$5,5)&amp;"."&amp;A37&amp;"."&amp;$E$3</f>
        <v>ZK100.K212.C151</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2">
      <c r="A38" s="151"/>
      <c r="B38" s="463" t="str">
        <f>+B37</f>
        <v>ZK100.K212.C151</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25">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2">
      <c r="A40" s="196" t="s">
        <v>94</v>
      </c>
      <c r="B40" s="548" t="str">
        <f>+LEFT($E$5,5)&amp;"."&amp;A40&amp;"."&amp;$E$3</f>
        <v>ZK100.K213.C151</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ZK100.K213.C151</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25">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2">
      <c r="A43" s="196" t="s">
        <v>96</v>
      </c>
      <c r="B43" s="548" t="str">
        <f>+LEFT($E$5,5)&amp;"."&amp;A43&amp;"."&amp;$E$3</f>
        <v>ZK100.K214.C151</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2">
      <c r="A44" s="151"/>
      <c r="B44" s="463" t="str">
        <f>+B43</f>
        <v>ZK100.K214.C151</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25">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2">
      <c r="A46" s="196" t="s">
        <v>98</v>
      </c>
      <c r="B46" s="458" t="str">
        <f>+LEFT($E$5,5)&amp;"."&amp;A46&amp;"."&amp;$E$3</f>
        <v>ZK100.K215.C151</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2">
      <c r="A47" s="151"/>
      <c r="B47" s="463" t="str">
        <f>+B46</f>
        <v>ZK100.K215.C151</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25">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2">
      <c r="A49" s="195" t="s">
        <v>100</v>
      </c>
      <c r="B49" s="458" t="str">
        <f>+LEFT($E$5,5)&amp;"."&amp;A49&amp;"."&amp;$E$3</f>
        <v>ZK100.K216.C151</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2">
      <c r="A50" s="150"/>
      <c r="B50" s="459" t="str">
        <f>+B49</f>
        <v>ZK100.K216.C151</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25">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2">
      <c r="A52" s="195" t="s">
        <v>102</v>
      </c>
      <c r="B52" s="458" t="str">
        <f>+LEFT($E$5,5)&amp;"."&amp;A52&amp;"."&amp;$E$3</f>
        <v>ZK100.K217.C151</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2">
      <c r="A53" s="150"/>
      <c r="B53" s="459" t="str">
        <f>+B52</f>
        <v>ZK100.K217.C151</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25">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2">
      <c r="A55" s="195" t="s">
        <v>104</v>
      </c>
      <c r="B55" s="458" t="str">
        <f>+LEFT($E$5,5)&amp;"."&amp;A55&amp;"."&amp;$E$3</f>
        <v>ZK100.K218.C151</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2">
      <c r="A56" s="150"/>
      <c r="B56" s="459" t="str">
        <f>+B55</f>
        <v>ZK100.K218.C151</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25">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2">
      <c r="A58" s="197" t="s">
        <v>106</v>
      </c>
      <c r="B58" s="458" t="str">
        <f>+LEFT($E$5,5)&amp;"."&amp;A58&amp;"."&amp;$E$3</f>
        <v>ZK100.K219.C151</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2">
      <c r="A59" s="174"/>
      <c r="B59" s="465" t="str">
        <f>+B58</f>
        <v>ZK100.K219.C151</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25">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2">
      <c r="A61" s="197" t="s">
        <v>267</v>
      </c>
      <c r="B61" s="458" t="str">
        <f>+LEFT($E$5,5)&amp;"."&amp;A61&amp;"."&amp;$E$3</f>
        <v>ZK100.K200.C151</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2">
      <c r="A62" s="174"/>
      <c r="B62" s="465" t="str">
        <f>+B61</f>
        <v>ZK100.K200.C151</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25">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5.75" thickBot="1" x14ac:dyDescent="0.3">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25">
      <c r="A66" s="447"/>
      <c r="B66" s="447"/>
      <c r="C66" s="447"/>
      <c r="D66" s="447"/>
      <c r="E66" s="852"/>
      <c r="F66" s="852"/>
      <c r="G66" s="852"/>
      <c r="H66" s="852"/>
      <c r="I66" s="853"/>
      <c r="J66" s="854"/>
      <c r="K66" s="854"/>
      <c r="L66" s="854"/>
      <c r="M66" s="855"/>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25">
      <c r="A67" s="447"/>
      <c r="B67" s="447"/>
      <c r="C67" s="447"/>
      <c r="D67" s="447"/>
    </row>
    <row r="69" spans="1:51" ht="15.75" hidden="1" thickBot="1" x14ac:dyDescent="0.3">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5.75" hidden="1" thickBot="1" x14ac:dyDescent="0.3">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44"/>
  <sheetViews>
    <sheetView topLeftCell="A7" workbookViewId="0">
      <selection activeCell="H5" sqref="H5"/>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Women of Troy</v>
      </c>
      <c r="E1" s="334"/>
      <c r="F1" s="333"/>
      <c r="M1" s="697" t="s">
        <v>5087</v>
      </c>
      <c r="N1" s="697"/>
      <c r="O1" s="697"/>
      <c r="P1" s="697"/>
      <c r="Q1" s="697"/>
      <c r="R1" s="697"/>
    </row>
    <row r="2" spans="1:18" x14ac:dyDescent="0.25">
      <c r="A2" s="8"/>
      <c r="B2" s="8"/>
      <c r="C2" s="8"/>
      <c r="D2" s="149"/>
      <c r="E2" s="149"/>
      <c r="F2" s="212"/>
      <c r="M2" s="697" t="s">
        <v>5088</v>
      </c>
      <c r="N2" s="697"/>
      <c r="O2" s="697"/>
      <c r="P2" s="697"/>
      <c r="Q2" s="697"/>
      <c r="R2" s="697"/>
    </row>
    <row r="3" spans="1:18" x14ac:dyDescent="0.25">
      <c r="A3" s="8"/>
      <c r="B3" s="8"/>
      <c r="C3" s="9" t="s">
        <v>10</v>
      </c>
      <c r="D3" s="148" t="str">
        <f>+'Cover Sheet'!C5</f>
        <v>C151</v>
      </c>
      <c r="E3" s="212"/>
      <c r="F3" s="212"/>
      <c r="M3" s="697"/>
      <c r="N3" s="697"/>
      <c r="O3" s="697"/>
      <c r="P3" s="697"/>
      <c r="Q3" s="697"/>
      <c r="R3" s="697"/>
    </row>
    <row r="4" spans="1:18" x14ac:dyDescent="0.25">
      <c r="A4" s="8"/>
      <c r="B4" s="8"/>
      <c r="C4" s="9"/>
      <c r="D4" s="147"/>
      <c r="E4" s="212"/>
      <c r="F4" s="212"/>
      <c r="M4" s="697"/>
      <c r="N4" s="697"/>
      <c r="O4" s="697"/>
      <c r="P4" s="697"/>
      <c r="Q4" s="697"/>
      <c r="R4" s="697"/>
    </row>
    <row r="5" spans="1:18" x14ac:dyDescent="0.25">
      <c r="A5" s="8"/>
      <c r="B5" s="8"/>
      <c r="C5" s="9" t="s">
        <v>67</v>
      </c>
      <c r="D5" s="330"/>
      <c r="E5" s="335"/>
      <c r="F5" s="329"/>
    </row>
    <row r="6" spans="1:18" ht="15.75" thickBot="1" x14ac:dyDescent="0.3">
      <c r="A6" s="8"/>
      <c r="B6" s="8"/>
      <c r="C6" s="8"/>
    </row>
    <row r="7" spans="1:18" ht="36.75" x14ac:dyDescent="0.25">
      <c r="A7" s="708" t="s">
        <v>36</v>
      </c>
      <c r="B7" s="709" t="s">
        <v>5086</v>
      </c>
      <c r="C7" s="710" t="s">
        <v>8</v>
      </c>
      <c r="D7" s="710" t="s">
        <v>35</v>
      </c>
      <c r="E7" s="711" t="s">
        <v>7</v>
      </c>
      <c r="F7" s="712" t="s">
        <v>287</v>
      </c>
      <c r="G7" s="712" t="s">
        <v>288</v>
      </c>
      <c r="H7" s="712" t="s">
        <v>5094</v>
      </c>
      <c r="I7" s="712" t="s">
        <v>5089</v>
      </c>
      <c r="J7" s="713" t="s">
        <v>5090</v>
      </c>
      <c r="P7" s="140" t="s">
        <v>5091</v>
      </c>
    </row>
    <row r="8" spans="1:18" x14ac:dyDescent="0.25">
      <c r="A8" s="714"/>
      <c r="B8" s="715" t="s">
        <v>303</v>
      </c>
      <c r="C8" s="716" t="s">
        <v>5096</v>
      </c>
      <c r="D8" s="716"/>
      <c r="E8" s="717">
        <v>0</v>
      </c>
      <c r="F8" s="718">
        <f>+SUMIF(Sheet1!R:R,'PROJECT SUMMARY'!B8,Sheet1!S:S)</f>
        <v>0</v>
      </c>
      <c r="G8" s="718">
        <f>+SUMIF(Sheet1!O:O,'PROJECT SUMMARY'!B8,Sheet1!T:T)</f>
        <v>0</v>
      </c>
      <c r="H8" s="718">
        <f>+E8-F8-G8</f>
        <v>0</v>
      </c>
      <c r="I8" s="718">
        <f>+SUMIF(Sheet1!O:O,'PROJECT SUMMARY'!B8,Sheet1!U:U)</f>
        <v>0</v>
      </c>
      <c r="J8" s="719">
        <f>+H8-I8</f>
        <v>0</v>
      </c>
      <c r="P8" s="698">
        <f>+IF(SUM(E8:I8)=0,1,0)</f>
        <v>1</v>
      </c>
    </row>
    <row r="9" spans="1:18" x14ac:dyDescent="0.25">
      <c r="A9" s="714" t="s">
        <v>82</v>
      </c>
      <c r="B9" s="715" t="str">
        <f>+'Commissioning &amp; Fees'!B8</f>
        <v>ZK101.K207.C151</v>
      </c>
      <c r="C9" s="716" t="s">
        <v>83</v>
      </c>
      <c r="D9" s="716"/>
      <c r="E9" s="717">
        <f>SUM(E10:E25)</f>
        <v>0</v>
      </c>
      <c r="F9" s="718">
        <f>SUM(F10:F25)</f>
        <v>0</v>
      </c>
      <c r="G9" s="718">
        <f>SUM(G10:G25)</f>
        <v>0</v>
      </c>
      <c r="H9" s="718">
        <f>+E9-F9-G9</f>
        <v>0</v>
      </c>
      <c r="I9" s="718">
        <f>SUM(I10:I25)</f>
        <v>0</v>
      </c>
      <c r="J9" s="719">
        <f>+H9-I9</f>
        <v>0</v>
      </c>
      <c r="P9" s="698">
        <f t="shared" ref="P9:P27" si="0">+IF(SUM(E9:I9)=0,1,0)</f>
        <v>1</v>
      </c>
    </row>
    <row r="10" spans="1:18" x14ac:dyDescent="0.25">
      <c r="A10" s="699"/>
      <c r="B10" s="700"/>
      <c r="C10" s="724">
        <f>+'Commissioning &amp; Fees'!C9</f>
        <v>0</v>
      </c>
      <c r="D10" s="724">
        <f>+'Commissioning &amp; Fees'!D9</f>
        <v>0</v>
      </c>
      <c r="E10" s="725">
        <f>+'Commissioning &amp; Fees'!G9</f>
        <v>0</v>
      </c>
      <c r="F10" s="720"/>
      <c r="G10" s="720"/>
      <c r="H10" s="720"/>
      <c r="I10" s="720"/>
      <c r="J10" s="721">
        <f t="shared" ref="J10:J74" si="1">+E10-F10-G10-I10</f>
        <v>0</v>
      </c>
      <c r="P10" s="698">
        <f t="shared" si="0"/>
        <v>1</v>
      </c>
    </row>
    <row r="11" spans="1:18" x14ac:dyDescent="0.25">
      <c r="A11" s="699"/>
      <c r="B11" s="700"/>
      <c r="C11" s="737">
        <f>+'Commissioning &amp; Fees'!C10</f>
        <v>0</v>
      </c>
      <c r="D11" s="737">
        <f>+'Commissioning &amp; Fees'!D10</f>
        <v>0</v>
      </c>
      <c r="E11" s="738">
        <f>+'Commissioning &amp; Fees'!G10</f>
        <v>0</v>
      </c>
      <c r="F11" s="720"/>
      <c r="G11" s="720"/>
      <c r="H11" s="720"/>
      <c r="I11" s="720"/>
      <c r="J11" s="721">
        <f t="shared" si="1"/>
        <v>0</v>
      </c>
      <c r="P11" s="698">
        <f t="shared" si="0"/>
        <v>1</v>
      </c>
    </row>
    <row r="12" spans="1:18" x14ac:dyDescent="0.25">
      <c r="A12" s="699"/>
      <c r="B12" s="700"/>
      <c r="C12" s="737">
        <f>+'Commissioning &amp; Fees'!C11</f>
        <v>0</v>
      </c>
      <c r="D12" s="737">
        <f>+'Commissioning &amp; Fees'!D11</f>
        <v>0</v>
      </c>
      <c r="E12" s="738">
        <f>+'Commissioning &amp; Fees'!G11</f>
        <v>0</v>
      </c>
      <c r="F12" s="720"/>
      <c r="G12" s="720"/>
      <c r="H12" s="720"/>
      <c r="I12" s="720"/>
      <c r="J12" s="721">
        <f t="shared" si="1"/>
        <v>0</v>
      </c>
      <c r="P12" s="698">
        <f t="shared" si="0"/>
        <v>1</v>
      </c>
    </row>
    <row r="13" spans="1:18" x14ac:dyDescent="0.25">
      <c r="A13" s="699"/>
      <c r="B13" s="700"/>
      <c r="C13" s="737">
        <f>+'Commissioning &amp; Fees'!C12</f>
        <v>0</v>
      </c>
      <c r="D13" s="737">
        <f>+'Commissioning &amp; Fees'!D12</f>
        <v>0</v>
      </c>
      <c r="E13" s="738">
        <f>+'Commissioning &amp; Fees'!G12</f>
        <v>0</v>
      </c>
      <c r="F13" s="720"/>
      <c r="G13" s="720"/>
      <c r="H13" s="720"/>
      <c r="I13" s="720"/>
      <c r="J13" s="721">
        <f t="shared" si="1"/>
        <v>0</v>
      </c>
      <c r="P13" s="698">
        <f t="shared" si="0"/>
        <v>1</v>
      </c>
    </row>
    <row r="14" spans="1:18" x14ac:dyDescent="0.25">
      <c r="A14" s="699"/>
      <c r="B14" s="700"/>
      <c r="C14" s="737">
        <f>+'Commissioning &amp; Fees'!C13</f>
        <v>0</v>
      </c>
      <c r="D14" s="737">
        <f>+'Commissioning &amp; Fees'!D13</f>
        <v>0</v>
      </c>
      <c r="E14" s="738">
        <f>+'Commissioning &amp; Fees'!G13</f>
        <v>0</v>
      </c>
      <c r="F14" s="720"/>
      <c r="G14" s="720"/>
      <c r="H14" s="720"/>
      <c r="I14" s="720"/>
      <c r="J14" s="721">
        <f t="shared" si="1"/>
        <v>0</v>
      </c>
      <c r="P14" s="698">
        <f t="shared" si="0"/>
        <v>1</v>
      </c>
    </row>
    <row r="15" spans="1:18" x14ac:dyDescent="0.25">
      <c r="A15" s="699"/>
      <c r="B15" s="700"/>
      <c r="C15" s="737">
        <f>+'Commissioning &amp; Fees'!C14</f>
        <v>0</v>
      </c>
      <c r="D15" s="737">
        <f>+'Commissioning &amp; Fees'!D14</f>
        <v>0</v>
      </c>
      <c r="E15" s="738">
        <f>+'Commissioning &amp; Fees'!G14</f>
        <v>0</v>
      </c>
      <c r="F15" s="720"/>
      <c r="G15" s="720"/>
      <c r="H15" s="720"/>
      <c r="I15" s="720"/>
      <c r="J15" s="721">
        <f t="shared" si="1"/>
        <v>0</v>
      </c>
      <c r="P15" s="698">
        <f t="shared" si="0"/>
        <v>1</v>
      </c>
    </row>
    <row r="16" spans="1:18" x14ac:dyDescent="0.25">
      <c r="A16" s="699"/>
      <c r="B16" s="700"/>
      <c r="C16" s="737">
        <f>+'Commissioning &amp; Fees'!C15</f>
        <v>0</v>
      </c>
      <c r="D16" s="737">
        <f>+'Commissioning &amp; Fees'!D15</f>
        <v>0</v>
      </c>
      <c r="E16" s="738">
        <f>+'Commissioning &amp; Fees'!G15</f>
        <v>0</v>
      </c>
      <c r="F16" s="720"/>
      <c r="G16" s="720"/>
      <c r="H16" s="720"/>
      <c r="I16" s="720"/>
      <c r="J16" s="721">
        <f t="shared" si="1"/>
        <v>0</v>
      </c>
      <c r="P16" s="698">
        <f t="shared" si="0"/>
        <v>1</v>
      </c>
    </row>
    <row r="17" spans="1:16" x14ac:dyDescent="0.25">
      <c r="A17" s="699"/>
      <c r="B17" s="700"/>
      <c r="C17" s="737">
        <f>+'Commissioning &amp; Fees'!C16</f>
        <v>0</v>
      </c>
      <c r="D17" s="737">
        <f>+'Commissioning &amp; Fees'!D16</f>
        <v>0</v>
      </c>
      <c r="E17" s="738">
        <f>+'Commissioning &amp; Fees'!G16</f>
        <v>0</v>
      </c>
      <c r="F17" s="720"/>
      <c r="G17" s="720"/>
      <c r="H17" s="720"/>
      <c r="I17" s="720"/>
      <c r="J17" s="721">
        <f t="shared" si="1"/>
        <v>0</v>
      </c>
      <c r="P17" s="698">
        <f t="shared" si="0"/>
        <v>1</v>
      </c>
    </row>
    <row r="18" spans="1:16" x14ac:dyDescent="0.25">
      <c r="A18" s="699"/>
      <c r="B18" s="700"/>
      <c r="C18" s="737">
        <f>+'Commissioning &amp; Fees'!C17</f>
        <v>0</v>
      </c>
      <c r="D18" s="737">
        <f>+'Commissioning &amp; Fees'!D17</f>
        <v>0</v>
      </c>
      <c r="E18" s="738">
        <f>+'Commissioning &amp; Fees'!G17</f>
        <v>0</v>
      </c>
      <c r="F18" s="720"/>
      <c r="G18" s="720"/>
      <c r="H18" s="720"/>
      <c r="I18" s="720"/>
      <c r="J18" s="721">
        <f t="shared" si="1"/>
        <v>0</v>
      </c>
      <c r="P18" s="698">
        <f t="shared" si="0"/>
        <v>1</v>
      </c>
    </row>
    <row r="19" spans="1:16" x14ac:dyDescent="0.25">
      <c r="A19" s="699"/>
      <c r="B19" s="700"/>
      <c r="C19" s="737">
        <f>+'Commissioning &amp; Fees'!C18</f>
        <v>0</v>
      </c>
      <c r="D19" s="737">
        <f>+'Commissioning &amp; Fees'!D18</f>
        <v>0</v>
      </c>
      <c r="E19" s="738">
        <f>+'Commissioning &amp; Fees'!G18</f>
        <v>0</v>
      </c>
      <c r="F19" s="720"/>
      <c r="G19" s="720"/>
      <c r="H19" s="720"/>
      <c r="I19" s="720"/>
      <c r="J19" s="721">
        <f t="shared" si="1"/>
        <v>0</v>
      </c>
      <c r="P19" s="698">
        <f t="shared" si="0"/>
        <v>1</v>
      </c>
    </row>
    <row r="20" spans="1:16" x14ac:dyDescent="0.25">
      <c r="A20" s="699"/>
      <c r="B20" s="700"/>
      <c r="C20" s="737">
        <f>+'Commissioning &amp; Fees'!C19</f>
        <v>0</v>
      </c>
      <c r="D20" s="737">
        <f>+'Commissioning &amp; Fees'!D19</f>
        <v>0</v>
      </c>
      <c r="E20" s="738">
        <f>+'Commissioning &amp; Fees'!G19</f>
        <v>0</v>
      </c>
      <c r="F20" s="720"/>
      <c r="G20" s="720"/>
      <c r="H20" s="720"/>
      <c r="I20" s="720"/>
      <c r="J20" s="721">
        <f t="shared" si="1"/>
        <v>0</v>
      </c>
      <c r="P20" s="698">
        <f t="shared" si="0"/>
        <v>1</v>
      </c>
    </row>
    <row r="21" spans="1:16" x14ac:dyDescent="0.25">
      <c r="A21" s="699"/>
      <c r="B21" s="700"/>
      <c r="C21" s="737">
        <f>+'Commissioning &amp; Fees'!C20</f>
        <v>0</v>
      </c>
      <c r="D21" s="737">
        <f>+'Commissioning &amp; Fees'!D20</f>
        <v>0</v>
      </c>
      <c r="E21" s="738">
        <f>+'Commissioning &amp; Fees'!G20</f>
        <v>0</v>
      </c>
      <c r="F21" s="720"/>
      <c r="G21" s="720"/>
      <c r="H21" s="720"/>
      <c r="I21" s="720"/>
      <c r="J21" s="721">
        <f t="shared" si="1"/>
        <v>0</v>
      </c>
      <c r="P21" s="698">
        <f t="shared" si="0"/>
        <v>1</v>
      </c>
    </row>
    <row r="22" spans="1:16" x14ac:dyDescent="0.25">
      <c r="A22" s="699"/>
      <c r="B22" s="700"/>
      <c r="C22" s="737">
        <f>+'Commissioning &amp; Fees'!C21</f>
        <v>0</v>
      </c>
      <c r="D22" s="737">
        <f>+'Commissioning &amp; Fees'!D21</f>
        <v>0</v>
      </c>
      <c r="E22" s="738">
        <f>+'Commissioning &amp; Fees'!G21</f>
        <v>0</v>
      </c>
      <c r="F22" s="720"/>
      <c r="G22" s="720"/>
      <c r="H22" s="720"/>
      <c r="I22" s="720"/>
      <c r="J22" s="721">
        <f t="shared" si="1"/>
        <v>0</v>
      </c>
      <c r="P22" s="698">
        <f t="shared" si="0"/>
        <v>1</v>
      </c>
    </row>
    <row r="23" spans="1:16" x14ac:dyDescent="0.25">
      <c r="A23" s="699"/>
      <c r="B23" s="700"/>
      <c r="C23" s="737">
        <f>+'Commissioning &amp; Fees'!C22</f>
        <v>0</v>
      </c>
      <c r="D23" s="737">
        <f>+'Commissioning &amp; Fees'!D22</f>
        <v>0</v>
      </c>
      <c r="E23" s="738">
        <f>+'Commissioning &amp; Fees'!G22</f>
        <v>0</v>
      </c>
      <c r="F23" s="720"/>
      <c r="G23" s="720"/>
      <c r="H23" s="720"/>
      <c r="I23" s="720"/>
      <c r="J23" s="721">
        <f t="shared" si="1"/>
        <v>0</v>
      </c>
      <c r="P23" s="698">
        <f t="shared" si="0"/>
        <v>1</v>
      </c>
    </row>
    <row r="24" spans="1:16" x14ac:dyDescent="0.25">
      <c r="A24" s="699"/>
      <c r="B24" s="700" t="str">
        <f>+B9</f>
        <v>ZK101.K207.C151</v>
      </c>
      <c r="C24" s="737">
        <f>+'Commissioning &amp; Fees'!C23</f>
        <v>0</v>
      </c>
      <c r="D24" s="737">
        <f>+'Commissioning &amp; Fees'!D23</f>
        <v>0</v>
      </c>
      <c r="E24" s="738">
        <f>+'Commissioning &amp; Fees'!G23</f>
        <v>0</v>
      </c>
      <c r="F24" s="720"/>
      <c r="G24" s="720"/>
      <c r="H24" s="720"/>
      <c r="I24" s="720"/>
      <c r="J24" s="721">
        <f t="shared" si="1"/>
        <v>0</v>
      </c>
      <c r="P24" s="698">
        <f t="shared" si="0"/>
        <v>1</v>
      </c>
    </row>
    <row r="25" spans="1:16" x14ac:dyDescent="0.25">
      <c r="A25" s="739"/>
      <c r="B25" s="740"/>
      <c r="C25" s="741" t="s">
        <v>301</v>
      </c>
      <c r="D25" s="741"/>
      <c r="E25" s="742"/>
      <c r="F25" s="720">
        <f>+IFERROR(VLOOKUP($B24,'[1]Sum table'!$A:$E,4,FALSE),0)</f>
        <v>0</v>
      </c>
      <c r="G25" s="720">
        <f>+IFERROR(VLOOKUP($B24,'[1]Sum table'!$A:$E,5,FALSE),0)</f>
        <v>0</v>
      </c>
      <c r="H25" s="720"/>
      <c r="I25" s="720">
        <f>+IFERROR(VLOOKUP($B24,'[1]Sum table'!$A:$F,6,FALSE),0)</f>
        <v>0</v>
      </c>
      <c r="J25" s="721"/>
      <c r="P25" s="698">
        <f t="shared" si="0"/>
        <v>1</v>
      </c>
    </row>
    <row r="26" spans="1:16" x14ac:dyDescent="0.25">
      <c r="A26" s="714" t="s">
        <v>84</v>
      </c>
      <c r="B26" s="715" t="str">
        <f>+'Commissioning &amp; Fees'!B25</f>
        <v>ZK101.K208.C151</v>
      </c>
      <c r="C26" s="716" t="s">
        <v>85</v>
      </c>
      <c r="D26" s="716"/>
      <c r="E26" s="718">
        <f>SUM(E27:E29)</f>
        <v>0</v>
      </c>
      <c r="F26" s="718">
        <f>SUM(F27:F29)</f>
        <v>0</v>
      </c>
      <c r="G26" s="718">
        <f>SUM(G27:G29)</f>
        <v>0</v>
      </c>
      <c r="H26" s="718">
        <f>+E26-F26-G26</f>
        <v>0</v>
      </c>
      <c r="I26" s="718">
        <f>SUM(I27:I29)</f>
        <v>0</v>
      </c>
      <c r="J26" s="719">
        <f>+H26-I26</f>
        <v>0</v>
      </c>
      <c r="P26" s="698">
        <f t="shared" si="0"/>
        <v>1</v>
      </c>
    </row>
    <row r="27" spans="1:16" x14ac:dyDescent="0.25">
      <c r="A27" s="699"/>
      <c r="B27" s="700" t="str">
        <f>+B26</f>
        <v>ZK101.K208.C151</v>
      </c>
      <c r="C27" s="724">
        <f>+'Commissioning &amp; Fees'!C26</f>
        <v>0</v>
      </c>
      <c r="D27" s="724">
        <f>+'Commissioning &amp; Fees'!D26</f>
        <v>0</v>
      </c>
      <c r="E27" s="725">
        <f>+'Commissioning &amp; Fees'!G26</f>
        <v>0</v>
      </c>
      <c r="F27" s="720"/>
      <c r="G27" s="720"/>
      <c r="H27" s="720"/>
      <c r="I27" s="720"/>
      <c r="J27" s="721">
        <f t="shared" si="1"/>
        <v>0</v>
      </c>
      <c r="P27" s="698">
        <f t="shared" si="0"/>
        <v>1</v>
      </c>
    </row>
    <row r="28" spans="1:16" x14ac:dyDescent="0.25">
      <c r="A28" s="699"/>
      <c r="B28" s="700"/>
      <c r="C28" s="724">
        <f>+'Commissioning &amp; Fees'!C27</f>
        <v>0</v>
      </c>
      <c r="D28" s="724">
        <f>+'Commissioning &amp; Fees'!D27</f>
        <v>0</v>
      </c>
      <c r="E28" s="725">
        <f>+'Commissioning &amp; Fees'!G27</f>
        <v>0</v>
      </c>
      <c r="F28" s="720"/>
      <c r="G28" s="720"/>
      <c r="H28" s="720"/>
      <c r="I28" s="720"/>
      <c r="J28" s="721">
        <f t="shared" ref="J28" si="2">+E28-F28-G28-I28</f>
        <v>0</v>
      </c>
      <c r="P28" s="698">
        <f>+IF(SUM(E28:I28)=0,1,0)</f>
        <v>1</v>
      </c>
    </row>
    <row r="29" spans="1:16" x14ac:dyDescent="0.25">
      <c r="A29" s="739"/>
      <c r="B29" s="740"/>
      <c r="C29" s="743" t="s">
        <v>301</v>
      </c>
      <c r="D29" s="743"/>
      <c r="E29" s="738"/>
      <c r="F29" s="720">
        <f>+IFERROR(VLOOKUP($B27,'[1]Sum table'!$A:$E,4,FALSE),0)</f>
        <v>0</v>
      </c>
      <c r="G29" s="720">
        <f>+IFERROR(VLOOKUP($B27,'[1]Sum table'!$A:$E,5,FALSE),0)</f>
        <v>0</v>
      </c>
      <c r="H29" s="720"/>
      <c r="I29" s="720">
        <f>+IFERROR(VLOOKUP($B27,'[1]Sum table'!$A:$F,6,FALSE),0)</f>
        <v>0</v>
      </c>
      <c r="J29" s="721"/>
      <c r="P29" s="698">
        <f t="shared" ref="P29:P92" si="3">+IF(SUM(E29:I29)=0,1,0)</f>
        <v>1</v>
      </c>
    </row>
    <row r="30" spans="1:16" x14ac:dyDescent="0.25">
      <c r="A30" s="714" t="s">
        <v>86</v>
      </c>
      <c r="B30" s="715" t="str">
        <f>+'Commissioning &amp; Fees'!B29</f>
        <v>ZK101.K209.C151</v>
      </c>
      <c r="C30" s="716" t="s">
        <v>87</v>
      </c>
      <c r="D30" s="716"/>
      <c r="E30" s="718">
        <f>SUM(E31:E32)</f>
        <v>0</v>
      </c>
      <c r="F30" s="718">
        <f>SUM(F31:F32)</f>
        <v>0</v>
      </c>
      <c r="G30" s="718">
        <f>SUM(G31:G32)</f>
        <v>0</v>
      </c>
      <c r="H30" s="718">
        <f>+E30-F30-G30</f>
        <v>0</v>
      </c>
      <c r="I30" s="718">
        <f>SUM(I31:I32)</f>
        <v>0</v>
      </c>
      <c r="J30" s="719">
        <f>+H30-I30</f>
        <v>0</v>
      </c>
      <c r="P30" s="698">
        <f t="shared" si="3"/>
        <v>1</v>
      </c>
    </row>
    <row r="31" spans="1:16" x14ac:dyDescent="0.25">
      <c r="A31" s="699"/>
      <c r="B31" s="700" t="str">
        <f>+B30</f>
        <v>ZK101.K209.C151</v>
      </c>
      <c r="C31" s="737" t="str">
        <f>+'Commissioning &amp; Fees'!C30</f>
        <v>Contribution to Project</v>
      </c>
      <c r="D31" s="737">
        <f>+'Commissioning &amp; Fees'!D30</f>
        <v>0</v>
      </c>
      <c r="E31" s="738">
        <f>+'Commissioning &amp; Fees'!G30</f>
        <v>0</v>
      </c>
      <c r="F31" s="720"/>
      <c r="G31" s="720"/>
      <c r="H31" s="720"/>
      <c r="I31" s="720"/>
      <c r="J31" s="721">
        <f t="shared" si="1"/>
        <v>0</v>
      </c>
      <c r="P31" s="698">
        <f t="shared" si="3"/>
        <v>1</v>
      </c>
    </row>
    <row r="32" spans="1:16" x14ac:dyDescent="0.25">
      <c r="A32" s="739"/>
      <c r="B32" s="740"/>
      <c r="C32" s="743" t="s">
        <v>301</v>
      </c>
      <c r="D32" s="743"/>
      <c r="E32" s="738"/>
      <c r="F32" s="720">
        <f>+IFERROR(VLOOKUP($B31,'[1]Sum table'!$A:$E,4,FALSE),0)</f>
        <v>0</v>
      </c>
      <c r="G32" s="720">
        <f>+IFERROR(VLOOKUP($B31,'[1]Sum table'!$A:$E,5,FALSE),0)</f>
        <v>0</v>
      </c>
      <c r="H32" s="720"/>
      <c r="I32" s="720">
        <f>+IFERROR(VLOOKUP($B31,'[1]Sum table'!$A:$F,6,FALSE),0)</f>
        <v>0</v>
      </c>
      <c r="J32" s="721"/>
      <c r="P32" s="698">
        <f t="shared" si="3"/>
        <v>1</v>
      </c>
    </row>
    <row r="33" spans="1:16" x14ac:dyDescent="0.25">
      <c r="A33" s="714" t="s">
        <v>88</v>
      </c>
      <c r="B33" s="715" t="str">
        <f>+'Commissioning &amp; Fees'!B33</f>
        <v>ZK101.K210.C151</v>
      </c>
      <c r="C33" s="716" t="s">
        <v>89</v>
      </c>
      <c r="D33" s="716"/>
      <c r="E33" s="718">
        <f>SUM(E34:E35)</f>
        <v>0</v>
      </c>
      <c r="F33" s="718">
        <f>SUM(F34:F35)</f>
        <v>0</v>
      </c>
      <c r="G33" s="718">
        <f>SUM(G34:G35)</f>
        <v>0</v>
      </c>
      <c r="H33" s="718">
        <f>+E33-F33-G33</f>
        <v>0</v>
      </c>
      <c r="I33" s="718">
        <f>SUM(I34:I35)</f>
        <v>0</v>
      </c>
      <c r="J33" s="719">
        <f>+H33-I33</f>
        <v>0</v>
      </c>
      <c r="P33" s="698">
        <f t="shared" si="3"/>
        <v>1</v>
      </c>
    </row>
    <row r="34" spans="1:16" x14ac:dyDescent="0.25">
      <c r="A34" s="699"/>
      <c r="B34" s="700" t="str">
        <f>+B33</f>
        <v>ZK101.K210.C151</v>
      </c>
      <c r="C34" s="737">
        <f>+'Commissioning &amp; Fees'!C34</f>
        <v>0</v>
      </c>
      <c r="D34" s="737">
        <f>+'Commissioning &amp; Fees'!D34</f>
        <v>0</v>
      </c>
      <c r="E34" s="738">
        <f>+'Commissioning &amp; Fees'!G34</f>
        <v>0</v>
      </c>
      <c r="F34" s="720"/>
      <c r="G34" s="720"/>
      <c r="H34" s="720"/>
      <c r="I34" s="720"/>
      <c r="J34" s="721">
        <f t="shared" si="1"/>
        <v>0</v>
      </c>
      <c r="P34" s="698">
        <f t="shared" si="3"/>
        <v>1</v>
      </c>
    </row>
    <row r="35" spans="1:16" x14ac:dyDescent="0.25">
      <c r="A35" s="699"/>
      <c r="B35" s="700"/>
      <c r="C35" s="743" t="s">
        <v>301</v>
      </c>
      <c r="D35" s="743"/>
      <c r="E35" s="738"/>
      <c r="F35" s="720">
        <f>+IFERROR(VLOOKUP($B34,'[1]Sum table'!$A:$E,4,FALSE),0)</f>
        <v>0</v>
      </c>
      <c r="G35" s="720">
        <f>+IFERROR(VLOOKUP($B34,'[1]Sum table'!$A:$E,5,FALSE),0)</f>
        <v>0</v>
      </c>
      <c r="H35" s="720"/>
      <c r="I35" s="720">
        <f>+IFERROR(VLOOKUP($B34,'[1]Sum table'!$A:$F,6,FALSE),0)</f>
        <v>0</v>
      </c>
      <c r="J35" s="721"/>
      <c r="P35" s="698">
        <f t="shared" si="3"/>
        <v>1</v>
      </c>
    </row>
    <row r="36" spans="1:16" x14ac:dyDescent="0.25">
      <c r="A36" s="714" t="s">
        <v>90</v>
      </c>
      <c r="B36" s="715" t="str">
        <f>+'Commissioning &amp; Fees'!B36</f>
        <v>ZK101.K211.C151</v>
      </c>
      <c r="C36" s="716" t="s">
        <v>91</v>
      </c>
      <c r="D36" s="716"/>
      <c r="E36" s="718">
        <f>SUM(E37:E38)</f>
        <v>0</v>
      </c>
      <c r="F36" s="718">
        <f>SUM(F37:F38)</f>
        <v>0</v>
      </c>
      <c r="G36" s="718">
        <f>SUM(G37:G38)</f>
        <v>0</v>
      </c>
      <c r="H36" s="718">
        <f>+E36-F36-G36</f>
        <v>0</v>
      </c>
      <c r="I36" s="718">
        <f>SUM(I37:I38)</f>
        <v>0</v>
      </c>
      <c r="J36" s="719">
        <f>+H36-I36</f>
        <v>0</v>
      </c>
      <c r="P36" s="698">
        <f t="shared" si="3"/>
        <v>1</v>
      </c>
    </row>
    <row r="37" spans="1:16" x14ac:dyDescent="0.25">
      <c r="A37" s="699"/>
      <c r="B37" s="700" t="str">
        <f>+B36</f>
        <v>ZK101.K211.C151</v>
      </c>
      <c r="C37" s="737">
        <f>+'Commissioning &amp; Fees'!C37</f>
        <v>0</v>
      </c>
      <c r="D37" s="737">
        <f>+'Commissioning &amp; Fees'!D37</f>
        <v>0</v>
      </c>
      <c r="E37" s="738">
        <f>+'Commissioning &amp; Fees'!G37</f>
        <v>0</v>
      </c>
      <c r="F37" s="720"/>
      <c r="G37" s="720"/>
      <c r="H37" s="720"/>
      <c r="I37" s="720"/>
      <c r="J37" s="721">
        <f t="shared" si="1"/>
        <v>0</v>
      </c>
      <c r="P37" s="698">
        <f t="shared" si="3"/>
        <v>1</v>
      </c>
    </row>
    <row r="38" spans="1:16" x14ac:dyDescent="0.25">
      <c r="A38" s="699"/>
      <c r="B38" s="700"/>
      <c r="C38" s="743" t="s">
        <v>301</v>
      </c>
      <c r="D38" s="743"/>
      <c r="E38" s="738"/>
      <c r="F38" s="720">
        <f>+IFERROR(VLOOKUP($B37,'[1]Sum table'!$A:$E,4,FALSE),0)</f>
        <v>0</v>
      </c>
      <c r="G38" s="720">
        <f>+IFERROR(VLOOKUP($B37,'[1]Sum table'!$A:$E,5,FALSE),0)</f>
        <v>0</v>
      </c>
      <c r="H38" s="720"/>
      <c r="I38" s="720">
        <f>+IFERROR(VLOOKUP($B37,'[1]Sum table'!$A:$F,6,FALSE),0)</f>
        <v>0</v>
      </c>
      <c r="J38" s="721"/>
      <c r="P38" s="698">
        <f t="shared" si="3"/>
        <v>1</v>
      </c>
    </row>
    <row r="39" spans="1:16" x14ac:dyDescent="0.25">
      <c r="A39" s="722" t="s">
        <v>92</v>
      </c>
      <c r="B39" s="715" t="str">
        <f>+'Commissioning &amp; Fees'!B39</f>
        <v>ZK101.K212.C151</v>
      </c>
      <c r="C39" s="716" t="s">
        <v>93</v>
      </c>
      <c r="D39" s="716"/>
      <c r="E39" s="718">
        <f>SUM(E40:E41)</f>
        <v>0</v>
      </c>
      <c r="F39" s="718">
        <f>SUM(F40:F41)</f>
        <v>0</v>
      </c>
      <c r="G39" s="718">
        <f>SUM(G40:G41)</f>
        <v>0</v>
      </c>
      <c r="H39" s="718">
        <f>+E39-F39-G39</f>
        <v>0</v>
      </c>
      <c r="I39" s="718">
        <f>SUM(I40:I41)</f>
        <v>0</v>
      </c>
      <c r="J39" s="719">
        <f>+H39-I39</f>
        <v>0</v>
      </c>
      <c r="P39" s="698">
        <f t="shared" si="3"/>
        <v>1</v>
      </c>
    </row>
    <row r="40" spans="1:16" x14ac:dyDescent="0.25">
      <c r="A40" s="703"/>
      <c r="B40" s="704" t="str">
        <f>+B39</f>
        <v>ZK101.K212.C151</v>
      </c>
      <c r="C40" s="737">
        <f>+'Commissioning &amp; Fees'!C40</f>
        <v>0</v>
      </c>
      <c r="D40" s="737">
        <f>+'Commissioning &amp; Fees'!D40</f>
        <v>0</v>
      </c>
      <c r="E40" s="738">
        <f>+'Commissioning &amp; Fees'!G40</f>
        <v>0</v>
      </c>
      <c r="F40" s="720"/>
      <c r="G40" s="720"/>
      <c r="H40" s="720"/>
      <c r="I40" s="720"/>
      <c r="J40" s="721">
        <f t="shared" si="1"/>
        <v>0</v>
      </c>
      <c r="P40" s="698">
        <f t="shared" si="3"/>
        <v>1</v>
      </c>
    </row>
    <row r="41" spans="1:16" x14ac:dyDescent="0.25">
      <c r="A41" s="699"/>
      <c r="B41" s="700"/>
      <c r="C41" s="743" t="s">
        <v>301</v>
      </c>
      <c r="D41" s="743"/>
      <c r="E41" s="738"/>
      <c r="F41" s="720">
        <f>+IFERROR(VLOOKUP($B40,'[1]Sum table'!$A:$E,4,FALSE),0)</f>
        <v>0</v>
      </c>
      <c r="G41" s="720">
        <f>+IFERROR(VLOOKUP($B40,'[1]Sum table'!$A:$E,5,FALSE),0)</f>
        <v>0</v>
      </c>
      <c r="H41" s="720"/>
      <c r="I41" s="720">
        <f>+IFERROR(VLOOKUP($B40,'[1]Sum table'!$A:$F,6,FALSE),0)</f>
        <v>0</v>
      </c>
      <c r="J41" s="721"/>
      <c r="P41" s="698">
        <f t="shared" si="3"/>
        <v>1</v>
      </c>
    </row>
    <row r="42" spans="1:16" x14ac:dyDescent="0.25">
      <c r="A42" s="722" t="s">
        <v>94</v>
      </c>
      <c r="B42" s="715" t="str">
        <f>+'Commissioning &amp; Fees'!B42</f>
        <v>ZK101.K213.C151</v>
      </c>
      <c r="C42" s="716" t="s">
        <v>95</v>
      </c>
      <c r="D42" s="716"/>
      <c r="E42" s="718">
        <f>SUM(E43:E44)</f>
        <v>0</v>
      </c>
      <c r="F42" s="718">
        <f>SUM(F43:F44)</f>
        <v>0</v>
      </c>
      <c r="G42" s="718">
        <f>SUM(G43:G44)</f>
        <v>0</v>
      </c>
      <c r="H42" s="718">
        <f>+E42-F42-G42</f>
        <v>0</v>
      </c>
      <c r="I42" s="718">
        <f>SUM(I43:I44)</f>
        <v>0</v>
      </c>
      <c r="J42" s="719">
        <f>+H42-I42</f>
        <v>0</v>
      </c>
      <c r="P42" s="698">
        <f t="shared" si="3"/>
        <v>1</v>
      </c>
    </row>
    <row r="43" spans="1:16" x14ac:dyDescent="0.25">
      <c r="A43" s="703"/>
      <c r="B43" s="704" t="str">
        <f>+B42</f>
        <v>ZK101.K213.C151</v>
      </c>
      <c r="C43" s="737">
        <f>+'Commissioning &amp; Fees'!C43</f>
        <v>0</v>
      </c>
      <c r="D43" s="737">
        <f>+'Commissioning &amp; Fees'!D43</f>
        <v>0</v>
      </c>
      <c r="E43" s="738">
        <f>+'Commissioning &amp; Fees'!G43</f>
        <v>0</v>
      </c>
      <c r="F43" s="720"/>
      <c r="G43" s="720"/>
      <c r="H43" s="720"/>
      <c r="I43" s="720"/>
      <c r="J43" s="721">
        <f t="shared" si="1"/>
        <v>0</v>
      </c>
      <c r="P43" s="698">
        <f t="shared" si="3"/>
        <v>1</v>
      </c>
    </row>
    <row r="44" spans="1:16" x14ac:dyDescent="0.25">
      <c r="A44" s="699"/>
      <c r="B44" s="700"/>
      <c r="C44" s="743" t="s">
        <v>301</v>
      </c>
      <c r="D44" s="743"/>
      <c r="E44" s="738"/>
      <c r="F44" s="720">
        <f>+IFERROR(VLOOKUP($B43,'[1]Sum table'!$A:$E,4,FALSE),0)</f>
        <v>0</v>
      </c>
      <c r="G44" s="720">
        <f>+IFERROR(VLOOKUP($B43,'[1]Sum table'!$A:$E,5,FALSE),0)</f>
        <v>0</v>
      </c>
      <c r="H44" s="720"/>
      <c r="I44" s="720">
        <f>+IFERROR(VLOOKUP($B43,'[1]Sum table'!$A:$F,6,FALSE),0)</f>
        <v>0</v>
      </c>
      <c r="J44" s="721"/>
      <c r="P44" s="698">
        <f t="shared" si="3"/>
        <v>1</v>
      </c>
    </row>
    <row r="45" spans="1:16" x14ac:dyDescent="0.25">
      <c r="A45" s="722" t="s">
        <v>96</v>
      </c>
      <c r="B45" s="715" t="str">
        <f>+'Commissioning &amp; Fees'!B45</f>
        <v>ZK101.K214.C151</v>
      </c>
      <c r="C45" s="716" t="s">
        <v>97</v>
      </c>
      <c r="D45" s="716"/>
      <c r="E45" s="718">
        <f>SUM(E46:E47)</f>
        <v>0</v>
      </c>
      <c r="F45" s="718">
        <f>SUM(F46:F47)</f>
        <v>0</v>
      </c>
      <c r="G45" s="718">
        <f>SUM(G46:G47)</f>
        <v>0</v>
      </c>
      <c r="H45" s="718">
        <f>+E45-F45-G45</f>
        <v>0</v>
      </c>
      <c r="I45" s="718">
        <f>SUM(I46:I47)</f>
        <v>0</v>
      </c>
      <c r="J45" s="719">
        <f>+H45-I45</f>
        <v>0</v>
      </c>
      <c r="P45" s="698">
        <f t="shared" si="3"/>
        <v>1</v>
      </c>
    </row>
    <row r="46" spans="1:16" x14ac:dyDescent="0.25">
      <c r="A46" s="703"/>
      <c r="B46" s="704" t="str">
        <f>+B45</f>
        <v>ZK101.K214.C151</v>
      </c>
      <c r="C46" s="737">
        <f>+'Commissioning &amp; Fees'!C46</f>
        <v>0</v>
      </c>
      <c r="D46" s="737">
        <f>+'Commissioning &amp; Fees'!D46</f>
        <v>0</v>
      </c>
      <c r="E46" s="738">
        <f>+'Commissioning &amp; Fees'!G46</f>
        <v>0</v>
      </c>
      <c r="F46" s="720"/>
      <c r="G46" s="720"/>
      <c r="H46" s="720"/>
      <c r="I46" s="720"/>
      <c r="J46" s="721">
        <f t="shared" si="1"/>
        <v>0</v>
      </c>
      <c r="P46" s="698">
        <f t="shared" si="3"/>
        <v>1</v>
      </c>
    </row>
    <row r="47" spans="1:16" x14ac:dyDescent="0.25">
      <c r="A47" s="699"/>
      <c r="B47" s="700"/>
      <c r="C47" s="743" t="s">
        <v>301</v>
      </c>
      <c r="D47" s="743"/>
      <c r="E47" s="738"/>
      <c r="F47" s="720">
        <f>+IFERROR(VLOOKUP($B46,'[1]Sum table'!$A:$E,4,FALSE),0)</f>
        <v>0</v>
      </c>
      <c r="G47" s="720">
        <f>+IFERROR(VLOOKUP($B46,'[1]Sum table'!$A:$E,5,FALSE),0)</f>
        <v>0</v>
      </c>
      <c r="H47" s="720"/>
      <c r="I47" s="720">
        <f>+IFERROR(VLOOKUP($B46,'[1]Sum table'!$A:$F,6,FALSE),0)</f>
        <v>0</v>
      </c>
      <c r="J47" s="721"/>
      <c r="P47" s="698">
        <f t="shared" si="3"/>
        <v>1</v>
      </c>
    </row>
    <row r="48" spans="1:16" x14ac:dyDescent="0.25">
      <c r="A48" s="722" t="s">
        <v>98</v>
      </c>
      <c r="B48" s="715" t="str">
        <f>+'Commissioning &amp; Fees'!B48</f>
        <v>ZK101.K215.C151</v>
      </c>
      <c r="C48" s="716" t="s">
        <v>99</v>
      </c>
      <c r="D48" s="716"/>
      <c r="E48" s="718">
        <f>SUM(E49:E50)</f>
        <v>0</v>
      </c>
      <c r="F48" s="718">
        <f>SUM(F49:F50)</f>
        <v>0</v>
      </c>
      <c r="G48" s="718">
        <f>SUM(G49:G50)</f>
        <v>0</v>
      </c>
      <c r="H48" s="718">
        <f>+E48-F48-G48</f>
        <v>0</v>
      </c>
      <c r="I48" s="718">
        <f>SUM(I49:I50)</f>
        <v>0</v>
      </c>
      <c r="J48" s="719">
        <f>+H48-I48</f>
        <v>0</v>
      </c>
      <c r="P48" s="698">
        <f t="shared" si="3"/>
        <v>1</v>
      </c>
    </row>
    <row r="49" spans="1:16" x14ac:dyDescent="0.25">
      <c r="A49" s="703"/>
      <c r="B49" s="704" t="str">
        <f>+B48</f>
        <v>ZK101.K215.C151</v>
      </c>
      <c r="C49" s="737">
        <f>+'Commissioning &amp; Fees'!C49</f>
        <v>0</v>
      </c>
      <c r="D49" s="737">
        <f>+'Commissioning &amp; Fees'!D49</f>
        <v>0</v>
      </c>
      <c r="E49" s="738">
        <f>+'Commissioning &amp; Fees'!G49</f>
        <v>0</v>
      </c>
      <c r="F49" s="720"/>
      <c r="G49" s="720"/>
      <c r="H49" s="720"/>
      <c r="I49" s="720"/>
      <c r="J49" s="721">
        <f t="shared" si="1"/>
        <v>0</v>
      </c>
      <c r="P49" s="698">
        <f t="shared" si="3"/>
        <v>1</v>
      </c>
    </row>
    <row r="50" spans="1:16" x14ac:dyDescent="0.25">
      <c r="A50" s="699"/>
      <c r="B50" s="700"/>
      <c r="C50" s="743" t="s">
        <v>301</v>
      </c>
      <c r="D50" s="743"/>
      <c r="E50" s="738"/>
      <c r="F50" s="720">
        <f>+IFERROR(VLOOKUP($B49,'[1]Sum table'!$A:$E,4,FALSE),0)</f>
        <v>0</v>
      </c>
      <c r="G50" s="720">
        <f>+IFERROR(VLOOKUP($B49,'[1]Sum table'!$A:$E,5,FALSE),0)</f>
        <v>0</v>
      </c>
      <c r="H50" s="720"/>
      <c r="I50" s="720">
        <f>+IFERROR(VLOOKUP($B49,'[1]Sum table'!$A:$F,6,FALSE),0)</f>
        <v>0</v>
      </c>
      <c r="J50" s="721"/>
      <c r="P50" s="698">
        <f t="shared" si="3"/>
        <v>1</v>
      </c>
    </row>
    <row r="51" spans="1:16" x14ac:dyDescent="0.25">
      <c r="A51" s="714" t="s">
        <v>100</v>
      </c>
      <c r="B51" s="715" t="str">
        <f>+'Commissioning &amp; Fees'!B51</f>
        <v>ZK101.K216.C151</v>
      </c>
      <c r="C51" s="716" t="s">
        <v>101</v>
      </c>
      <c r="D51" s="716"/>
      <c r="E51" s="718">
        <f>SUM(E52:E53)</f>
        <v>0</v>
      </c>
      <c r="F51" s="718">
        <f>SUM(F52:F53)</f>
        <v>0</v>
      </c>
      <c r="G51" s="718">
        <f>SUM(G52:G53)</f>
        <v>0</v>
      </c>
      <c r="H51" s="718">
        <f>+E51-F51-G51</f>
        <v>0</v>
      </c>
      <c r="I51" s="718">
        <f>SUM(I52:I53)</f>
        <v>0</v>
      </c>
      <c r="J51" s="719">
        <f>+H51-I51</f>
        <v>0</v>
      </c>
      <c r="P51" s="698">
        <f t="shared" si="3"/>
        <v>1</v>
      </c>
    </row>
    <row r="52" spans="1:16" x14ac:dyDescent="0.25">
      <c r="A52" s="699"/>
      <c r="B52" s="700" t="str">
        <f>+B51</f>
        <v>ZK101.K216.C151</v>
      </c>
      <c r="C52" s="737">
        <f>+'Commissioning &amp; Fees'!C52</f>
        <v>0</v>
      </c>
      <c r="D52" s="737">
        <f>+'Commissioning &amp; Fees'!D52</f>
        <v>0</v>
      </c>
      <c r="E52" s="738">
        <f>+'Commissioning &amp; Fees'!G52</f>
        <v>0</v>
      </c>
      <c r="F52" s="720"/>
      <c r="G52" s="720"/>
      <c r="H52" s="720"/>
      <c r="I52" s="720"/>
      <c r="J52" s="721">
        <f t="shared" si="1"/>
        <v>0</v>
      </c>
      <c r="P52" s="698">
        <f t="shared" si="3"/>
        <v>1</v>
      </c>
    </row>
    <row r="53" spans="1:16" x14ac:dyDescent="0.25">
      <c r="A53" s="699"/>
      <c r="B53" s="700"/>
      <c r="C53" s="743" t="s">
        <v>301</v>
      </c>
      <c r="D53" s="743"/>
      <c r="E53" s="738"/>
      <c r="F53" s="720">
        <f>+IFERROR(VLOOKUP($B52,'[1]Sum table'!$A:$E,4,FALSE),0)</f>
        <v>0</v>
      </c>
      <c r="G53" s="720">
        <f>+IFERROR(VLOOKUP($B52,'[1]Sum table'!$A:$E,5,FALSE),0)</f>
        <v>0</v>
      </c>
      <c r="H53" s="720"/>
      <c r="I53" s="720">
        <f>+IFERROR(VLOOKUP($B52,'[1]Sum table'!$A:$F,6,FALSE),0)</f>
        <v>0</v>
      </c>
      <c r="J53" s="721"/>
      <c r="P53" s="698">
        <f t="shared" si="3"/>
        <v>1</v>
      </c>
    </row>
    <row r="54" spans="1:16" x14ac:dyDescent="0.25">
      <c r="A54" s="714" t="s">
        <v>102</v>
      </c>
      <c r="B54" s="715" t="str">
        <f>+'Commissioning &amp; Fees'!B54</f>
        <v>ZK101.K217.C151</v>
      </c>
      <c r="C54" s="716" t="s">
        <v>103</v>
      </c>
      <c r="D54" s="716"/>
      <c r="E54" s="718">
        <f>SUM(E55:E56)</f>
        <v>0</v>
      </c>
      <c r="F54" s="718">
        <f>SUM(F55:F56)</f>
        <v>0</v>
      </c>
      <c r="G54" s="718">
        <f>SUM(G55:G56)</f>
        <v>0</v>
      </c>
      <c r="H54" s="718">
        <f>+E54-F54-G54</f>
        <v>0</v>
      </c>
      <c r="I54" s="718">
        <f>SUM(I55:I56)</f>
        <v>0</v>
      </c>
      <c r="J54" s="719">
        <f>+H54-I54</f>
        <v>0</v>
      </c>
      <c r="P54" s="698">
        <f t="shared" si="3"/>
        <v>1</v>
      </c>
    </row>
    <row r="55" spans="1:16" x14ac:dyDescent="0.25">
      <c r="A55" s="699"/>
      <c r="B55" s="700" t="str">
        <f>+B54</f>
        <v>ZK101.K217.C151</v>
      </c>
      <c r="C55" s="737">
        <f>+'Commissioning &amp; Fees'!C55</f>
        <v>0</v>
      </c>
      <c r="D55" s="737">
        <f>+'Commissioning &amp; Fees'!D55</f>
        <v>0</v>
      </c>
      <c r="E55" s="738">
        <f>+'Commissioning &amp; Fees'!G55</f>
        <v>0</v>
      </c>
      <c r="F55" s="720"/>
      <c r="G55" s="720"/>
      <c r="H55" s="720"/>
      <c r="I55" s="720"/>
      <c r="J55" s="721">
        <f t="shared" si="1"/>
        <v>0</v>
      </c>
      <c r="P55" s="698">
        <f t="shared" si="3"/>
        <v>1</v>
      </c>
    </row>
    <row r="56" spans="1:16" x14ac:dyDescent="0.25">
      <c r="A56" s="699"/>
      <c r="B56" s="700"/>
      <c r="C56" s="743" t="s">
        <v>301</v>
      </c>
      <c r="D56" s="743"/>
      <c r="E56" s="738"/>
      <c r="F56" s="720">
        <f>+IFERROR(VLOOKUP($B55,'[1]Sum table'!$A:$E,4,FALSE),0)</f>
        <v>0</v>
      </c>
      <c r="G56" s="720">
        <f>+IFERROR(VLOOKUP($B55,'[1]Sum table'!$A:$E,5,FALSE),0)</f>
        <v>0</v>
      </c>
      <c r="H56" s="720"/>
      <c r="I56" s="720">
        <f>+IFERROR(VLOOKUP($B55,'[1]Sum table'!$A:$F,6,FALSE),0)</f>
        <v>0</v>
      </c>
      <c r="J56" s="721"/>
      <c r="P56" s="698">
        <f t="shared" si="3"/>
        <v>1</v>
      </c>
    </row>
    <row r="57" spans="1:16" x14ac:dyDescent="0.25">
      <c r="A57" s="714" t="s">
        <v>104</v>
      </c>
      <c r="B57" s="715" t="str">
        <f>+'Commissioning &amp; Fees'!B57</f>
        <v>ZK101.K218.C151</v>
      </c>
      <c r="C57" s="716" t="s">
        <v>105</v>
      </c>
      <c r="D57" s="716"/>
      <c r="E57" s="718">
        <f>SUM(E58:E59)</f>
        <v>0</v>
      </c>
      <c r="F57" s="718">
        <f>SUM(F58:F59)</f>
        <v>0</v>
      </c>
      <c r="G57" s="718">
        <f>SUM(G58:G59)</f>
        <v>0</v>
      </c>
      <c r="H57" s="718">
        <f>+E57-F57-G57</f>
        <v>0</v>
      </c>
      <c r="I57" s="718">
        <f>SUM(I58:I59)</f>
        <v>0</v>
      </c>
      <c r="J57" s="719">
        <f>+H57-I57</f>
        <v>0</v>
      </c>
      <c r="P57" s="698">
        <f t="shared" si="3"/>
        <v>1</v>
      </c>
    </row>
    <row r="58" spans="1:16" x14ac:dyDescent="0.25">
      <c r="A58" s="699"/>
      <c r="B58" s="700" t="str">
        <f>+B57</f>
        <v>ZK101.K218.C151</v>
      </c>
      <c r="C58" s="737">
        <f>+'Commissioning &amp; Fees'!C58</f>
        <v>0</v>
      </c>
      <c r="D58" s="737">
        <f>+'Commissioning &amp; Fees'!D58</f>
        <v>0</v>
      </c>
      <c r="E58" s="738">
        <f>+'Commissioning &amp; Fees'!G58</f>
        <v>0</v>
      </c>
      <c r="F58" s="720"/>
      <c r="G58" s="720"/>
      <c r="H58" s="720"/>
      <c r="I58" s="720"/>
      <c r="J58" s="721">
        <f t="shared" si="1"/>
        <v>0</v>
      </c>
      <c r="P58" s="698">
        <f t="shared" si="3"/>
        <v>1</v>
      </c>
    </row>
    <row r="59" spans="1:16" x14ac:dyDescent="0.25">
      <c r="A59" s="739"/>
      <c r="B59" s="740"/>
      <c r="C59" s="743" t="s">
        <v>301</v>
      </c>
      <c r="D59" s="743"/>
      <c r="E59" s="738"/>
      <c r="F59" s="720">
        <f>+IFERROR(VLOOKUP($B58,'[1]Sum table'!$A:$E,4,FALSE),0)</f>
        <v>0</v>
      </c>
      <c r="G59" s="720">
        <f>+IFERROR(VLOOKUP($B58,'[1]Sum table'!$A:$E,5,FALSE),0)</f>
        <v>0</v>
      </c>
      <c r="H59" s="720"/>
      <c r="I59" s="720">
        <f>+IFERROR(VLOOKUP($B58,'[1]Sum table'!$A:$F,6,FALSE),0)</f>
        <v>0</v>
      </c>
      <c r="J59" s="721"/>
      <c r="P59" s="698">
        <f t="shared" si="3"/>
        <v>1</v>
      </c>
    </row>
    <row r="60" spans="1:16" x14ac:dyDescent="0.25">
      <c r="A60" s="722" t="s">
        <v>106</v>
      </c>
      <c r="B60" s="715" t="str">
        <f>+'Commissioning &amp; Fees'!B60</f>
        <v>ZK101.K219.C151</v>
      </c>
      <c r="C60" s="716" t="s">
        <v>107</v>
      </c>
      <c r="D60" s="716"/>
      <c r="E60" s="718">
        <f>SUM(E61:E62)</f>
        <v>0</v>
      </c>
      <c r="F60" s="718">
        <f>SUM(F61:F62)</f>
        <v>0</v>
      </c>
      <c r="G60" s="718">
        <f>SUM(G61:G62)</f>
        <v>0</v>
      </c>
      <c r="H60" s="718">
        <f>+E60-F60-G60</f>
        <v>0</v>
      </c>
      <c r="I60" s="718">
        <f>SUM(I61:I62)</f>
        <v>0</v>
      </c>
      <c r="J60" s="719">
        <f>+H60-I60</f>
        <v>0</v>
      </c>
      <c r="P60" s="698">
        <f t="shared" si="3"/>
        <v>1</v>
      </c>
    </row>
    <row r="61" spans="1:16" x14ac:dyDescent="0.25">
      <c r="A61" s="739"/>
      <c r="B61" s="740" t="str">
        <f>+B60</f>
        <v>ZK101.K219.C151</v>
      </c>
      <c r="C61" s="737">
        <f>+'Commissioning &amp; Fees'!C61</f>
        <v>0</v>
      </c>
      <c r="D61" s="737">
        <f>+'Commissioning &amp; Fees'!D61</f>
        <v>0</v>
      </c>
      <c r="E61" s="738">
        <f>+'Commissioning &amp; Fees'!G61</f>
        <v>0</v>
      </c>
      <c r="F61" s="720"/>
      <c r="G61" s="720"/>
      <c r="H61" s="720"/>
      <c r="I61" s="720"/>
      <c r="J61" s="721">
        <f t="shared" si="1"/>
        <v>0</v>
      </c>
      <c r="P61" s="698">
        <f t="shared" si="3"/>
        <v>1</v>
      </c>
    </row>
    <row r="62" spans="1:16" x14ac:dyDescent="0.25">
      <c r="A62" s="739"/>
      <c r="B62" s="740"/>
      <c r="C62" s="743" t="s">
        <v>301</v>
      </c>
      <c r="D62" s="743"/>
      <c r="E62" s="738"/>
      <c r="F62" s="720">
        <f>+IFERROR(VLOOKUP($B61,'[1]Sum table'!$A:$E,4,FALSE),0)</f>
        <v>0</v>
      </c>
      <c r="G62" s="720">
        <f>+IFERROR(VLOOKUP($B61,'[1]Sum table'!$A:$E,5,FALSE),0)</f>
        <v>0</v>
      </c>
      <c r="H62" s="720"/>
      <c r="I62" s="720">
        <f>+IFERROR(VLOOKUP($B61,'[1]Sum table'!$A:$F,6,FALSE),0)</f>
        <v>0</v>
      </c>
      <c r="J62" s="721"/>
      <c r="P62" s="698">
        <f t="shared" si="3"/>
        <v>1</v>
      </c>
    </row>
    <row r="63" spans="1:16" x14ac:dyDescent="0.25">
      <c r="A63" s="714" t="s">
        <v>108</v>
      </c>
      <c r="B63" s="715" t="str">
        <f>+'Development R&amp;D'!B8</f>
        <v>ZK102.K201.C151</v>
      </c>
      <c r="C63" s="716" t="s">
        <v>109</v>
      </c>
      <c r="D63" s="716"/>
      <c r="E63" s="723">
        <f>SUM(E64:E65)</f>
        <v>0</v>
      </c>
      <c r="F63" s="723">
        <f>SUM(F64:F85)</f>
        <v>0</v>
      </c>
      <c r="G63" s="723">
        <f>SUM(G64:G85)</f>
        <v>0</v>
      </c>
      <c r="H63" s="723">
        <f>+E63-F63-G63</f>
        <v>0</v>
      </c>
      <c r="I63" s="723">
        <f>SUM(I64:I85)</f>
        <v>0</v>
      </c>
      <c r="J63" s="719">
        <f>+H63-I63</f>
        <v>0</v>
      </c>
      <c r="P63" s="698">
        <f t="shared" si="3"/>
        <v>1</v>
      </c>
    </row>
    <row r="64" spans="1:16" x14ac:dyDescent="0.25">
      <c r="A64" s="699"/>
      <c r="B64" s="700"/>
      <c r="C64" s="724">
        <f>+'Development R&amp;D'!C9</f>
        <v>0</v>
      </c>
      <c r="D64" s="724" t="str">
        <f>+'Development R&amp;D'!D9</f>
        <v>Royalties</v>
      </c>
      <c r="E64" s="725">
        <f>+'Development R&amp;D'!G9</f>
        <v>0</v>
      </c>
      <c r="F64" s="701"/>
      <c r="G64" s="701"/>
      <c r="H64" s="701"/>
      <c r="I64" s="701"/>
      <c r="J64" s="702">
        <f t="shared" si="1"/>
        <v>0</v>
      </c>
      <c r="P64" s="698">
        <f t="shared" si="3"/>
        <v>1</v>
      </c>
    </row>
    <row r="65" spans="1:16" x14ac:dyDescent="0.25">
      <c r="A65" s="699"/>
      <c r="B65" s="700"/>
      <c r="C65" s="724">
        <f>+'Development R&amp;D'!C10</f>
        <v>0</v>
      </c>
      <c r="D65" s="724">
        <f>+'Development R&amp;D'!D10</f>
        <v>0</v>
      </c>
      <c r="E65" s="744">
        <f>+'Development R&amp;D'!G10</f>
        <v>0</v>
      </c>
      <c r="F65" s="720"/>
      <c r="G65" s="720"/>
      <c r="H65" s="720"/>
      <c r="I65" s="720"/>
      <c r="J65" s="721">
        <f t="shared" si="1"/>
        <v>0</v>
      </c>
      <c r="P65" s="698">
        <f t="shared" si="3"/>
        <v>1</v>
      </c>
    </row>
    <row r="66" spans="1:16" x14ac:dyDescent="0.25">
      <c r="A66" s="699"/>
      <c r="B66" s="700"/>
      <c r="C66" s="724">
        <f>+'Development R&amp;D'!C11</f>
        <v>0</v>
      </c>
      <c r="D66" s="724">
        <f>+'Development R&amp;D'!D11</f>
        <v>0</v>
      </c>
      <c r="E66" s="744">
        <f>+'Development R&amp;D'!G11</f>
        <v>0</v>
      </c>
      <c r="F66" s="720"/>
      <c r="G66" s="720"/>
      <c r="H66" s="720"/>
      <c r="I66" s="720"/>
      <c r="J66" s="721">
        <f t="shared" si="1"/>
        <v>0</v>
      </c>
      <c r="P66" s="698">
        <f t="shared" si="3"/>
        <v>1</v>
      </c>
    </row>
    <row r="67" spans="1:16" x14ac:dyDescent="0.25">
      <c r="A67" s="699"/>
      <c r="B67" s="700"/>
      <c r="C67" s="724">
        <f>+'Development R&amp;D'!C12</f>
        <v>0</v>
      </c>
      <c r="D67" s="724">
        <f>+'Development R&amp;D'!D12</f>
        <v>0</v>
      </c>
      <c r="E67" s="744">
        <f>+'Development R&amp;D'!G12</f>
        <v>0</v>
      </c>
      <c r="F67" s="720"/>
      <c r="G67" s="720"/>
      <c r="H67" s="720"/>
      <c r="I67" s="720"/>
      <c r="J67" s="721">
        <f t="shared" si="1"/>
        <v>0</v>
      </c>
      <c r="P67" s="698">
        <f t="shared" si="3"/>
        <v>1</v>
      </c>
    </row>
    <row r="68" spans="1:16" x14ac:dyDescent="0.25">
      <c r="A68" s="699"/>
      <c r="B68" s="700"/>
      <c r="C68" s="724">
        <f>+'Development R&amp;D'!C13</f>
        <v>0</v>
      </c>
      <c r="D68" s="724">
        <f>+'Development R&amp;D'!D13</f>
        <v>0</v>
      </c>
      <c r="E68" s="744">
        <f>+'Development R&amp;D'!G13</f>
        <v>0</v>
      </c>
      <c r="F68" s="720"/>
      <c r="G68" s="720"/>
      <c r="H68" s="720"/>
      <c r="I68" s="720"/>
      <c r="J68" s="721">
        <f t="shared" si="1"/>
        <v>0</v>
      </c>
      <c r="P68" s="698">
        <f t="shared" si="3"/>
        <v>1</v>
      </c>
    </row>
    <row r="69" spans="1:16" x14ac:dyDescent="0.25">
      <c r="A69" s="699"/>
      <c r="B69" s="700"/>
      <c r="C69" s="724">
        <f>+'Development R&amp;D'!C14</f>
        <v>0</v>
      </c>
      <c r="D69" s="724">
        <f>+'Development R&amp;D'!D14</f>
        <v>0</v>
      </c>
      <c r="E69" s="744">
        <f>+'Development R&amp;D'!G14</f>
        <v>0</v>
      </c>
      <c r="F69" s="720"/>
      <c r="G69" s="720"/>
      <c r="H69" s="720"/>
      <c r="I69" s="720"/>
      <c r="J69" s="721">
        <f t="shared" si="1"/>
        <v>0</v>
      </c>
      <c r="P69" s="698">
        <f t="shared" si="3"/>
        <v>1</v>
      </c>
    </row>
    <row r="70" spans="1:16" x14ac:dyDescent="0.25">
      <c r="A70" s="699"/>
      <c r="B70" s="700"/>
      <c r="C70" s="724">
        <f>+'Development R&amp;D'!C15</f>
        <v>0</v>
      </c>
      <c r="D70" s="724">
        <f>+'Development R&amp;D'!D15</f>
        <v>0</v>
      </c>
      <c r="E70" s="744">
        <f>+'Development R&amp;D'!G15</f>
        <v>0</v>
      </c>
      <c r="F70" s="720"/>
      <c r="G70" s="720"/>
      <c r="H70" s="720"/>
      <c r="I70" s="720"/>
      <c r="J70" s="721">
        <f t="shared" si="1"/>
        <v>0</v>
      </c>
      <c r="P70" s="698">
        <f t="shared" si="3"/>
        <v>1</v>
      </c>
    </row>
    <row r="71" spans="1:16" x14ac:dyDescent="0.25">
      <c r="A71" s="699"/>
      <c r="B71" s="700"/>
      <c r="C71" s="724">
        <f>+'Development R&amp;D'!C16</f>
        <v>0</v>
      </c>
      <c r="D71" s="724">
        <f>+'Development R&amp;D'!D16</f>
        <v>0</v>
      </c>
      <c r="E71" s="744">
        <f>+'Development R&amp;D'!G16</f>
        <v>0</v>
      </c>
      <c r="F71" s="720"/>
      <c r="G71" s="720"/>
      <c r="H71" s="720"/>
      <c r="I71" s="720"/>
      <c r="J71" s="721">
        <f t="shared" si="1"/>
        <v>0</v>
      </c>
      <c r="P71" s="698">
        <f t="shared" si="3"/>
        <v>1</v>
      </c>
    </row>
    <row r="72" spans="1:16" x14ac:dyDescent="0.25">
      <c r="A72" s="699"/>
      <c r="B72" s="700"/>
      <c r="C72" s="724">
        <f>+'Development R&amp;D'!C17</f>
        <v>0</v>
      </c>
      <c r="D72" s="724">
        <f>+'Development R&amp;D'!D17</f>
        <v>0</v>
      </c>
      <c r="E72" s="744">
        <f>+'Development R&amp;D'!G17</f>
        <v>0</v>
      </c>
      <c r="F72" s="720"/>
      <c r="G72" s="720"/>
      <c r="H72" s="720"/>
      <c r="I72" s="720"/>
      <c r="J72" s="721">
        <f t="shared" si="1"/>
        <v>0</v>
      </c>
      <c r="P72" s="698">
        <f t="shared" si="3"/>
        <v>1</v>
      </c>
    </row>
    <row r="73" spans="1:16" x14ac:dyDescent="0.25">
      <c r="A73" s="699"/>
      <c r="B73" s="700"/>
      <c r="C73" s="724">
        <f>+'Development R&amp;D'!C18</f>
        <v>0</v>
      </c>
      <c r="D73" s="724">
        <f>+'Development R&amp;D'!D18</f>
        <v>0</v>
      </c>
      <c r="E73" s="744">
        <f>+'Development R&amp;D'!G18</f>
        <v>0</v>
      </c>
      <c r="F73" s="720"/>
      <c r="G73" s="720"/>
      <c r="H73" s="720"/>
      <c r="I73" s="720"/>
      <c r="J73" s="721">
        <f t="shared" si="1"/>
        <v>0</v>
      </c>
      <c r="P73" s="698">
        <f t="shared" si="3"/>
        <v>1</v>
      </c>
    </row>
    <row r="74" spans="1:16" x14ac:dyDescent="0.25">
      <c r="A74" s="699"/>
      <c r="B74" s="700"/>
      <c r="C74" s="724">
        <f>+'Development R&amp;D'!C19</f>
        <v>0</v>
      </c>
      <c r="D74" s="724">
        <f>+'Development R&amp;D'!D19</f>
        <v>0</v>
      </c>
      <c r="E74" s="744">
        <f>+'Development R&amp;D'!G19</f>
        <v>0</v>
      </c>
      <c r="F74" s="720"/>
      <c r="G74" s="720"/>
      <c r="H74" s="720"/>
      <c r="I74" s="720"/>
      <c r="J74" s="721">
        <f t="shared" si="1"/>
        <v>0</v>
      </c>
      <c r="P74" s="698">
        <f t="shared" si="3"/>
        <v>1</v>
      </c>
    </row>
    <row r="75" spans="1:16" x14ac:dyDescent="0.25">
      <c r="A75" s="699"/>
      <c r="B75" s="700"/>
      <c r="C75" s="724">
        <f>+'Development R&amp;D'!C20</f>
        <v>0</v>
      </c>
      <c r="D75" s="724">
        <f>+'Development R&amp;D'!D20</f>
        <v>0</v>
      </c>
      <c r="E75" s="744">
        <f>+'Development R&amp;D'!G20</f>
        <v>0</v>
      </c>
      <c r="F75" s="720"/>
      <c r="G75" s="720"/>
      <c r="H75" s="720"/>
      <c r="I75" s="720"/>
      <c r="J75" s="721">
        <f t="shared" ref="J75:J140" si="4">+E75-F75-G75-I75</f>
        <v>0</v>
      </c>
      <c r="P75" s="698">
        <f t="shared" si="3"/>
        <v>1</v>
      </c>
    </row>
    <row r="76" spans="1:16" x14ac:dyDescent="0.25">
      <c r="A76" s="699"/>
      <c r="B76" s="700"/>
      <c r="C76" s="724">
        <f>+'Development R&amp;D'!C21</f>
        <v>0</v>
      </c>
      <c r="D76" s="724">
        <f>+'Development R&amp;D'!D21</f>
        <v>0</v>
      </c>
      <c r="E76" s="744">
        <f>+'Development R&amp;D'!G21</f>
        <v>0</v>
      </c>
      <c r="F76" s="720"/>
      <c r="G76" s="720"/>
      <c r="H76" s="720"/>
      <c r="I76" s="720"/>
      <c r="J76" s="721">
        <f t="shared" si="4"/>
        <v>0</v>
      </c>
      <c r="P76" s="698">
        <f t="shared" si="3"/>
        <v>1</v>
      </c>
    </row>
    <row r="77" spans="1:16" x14ac:dyDescent="0.25">
      <c r="A77" s="699"/>
      <c r="B77" s="700"/>
      <c r="C77" s="724">
        <f>+'Development R&amp;D'!C22</f>
        <v>0</v>
      </c>
      <c r="D77" s="724">
        <f>+'Development R&amp;D'!D22</f>
        <v>0</v>
      </c>
      <c r="E77" s="744">
        <f>+'Development R&amp;D'!G22</f>
        <v>0</v>
      </c>
      <c r="F77" s="720"/>
      <c r="G77" s="720"/>
      <c r="H77" s="720"/>
      <c r="I77" s="720"/>
      <c r="J77" s="721">
        <f t="shared" si="4"/>
        <v>0</v>
      </c>
      <c r="P77" s="698">
        <f t="shared" si="3"/>
        <v>1</v>
      </c>
    </row>
    <row r="78" spans="1:16" x14ac:dyDescent="0.25">
      <c r="A78" s="699"/>
      <c r="B78" s="700"/>
      <c r="C78" s="724">
        <f>+'Development R&amp;D'!C23</f>
        <v>0</v>
      </c>
      <c r="D78" s="724">
        <f>+'Development R&amp;D'!D23</f>
        <v>0</v>
      </c>
      <c r="E78" s="744">
        <f>+'Development R&amp;D'!G23</f>
        <v>0</v>
      </c>
      <c r="F78" s="720"/>
      <c r="G78" s="720"/>
      <c r="H78" s="720"/>
      <c r="I78" s="720"/>
      <c r="J78" s="721">
        <f t="shared" si="4"/>
        <v>0</v>
      </c>
      <c r="P78" s="698">
        <f t="shared" si="3"/>
        <v>1</v>
      </c>
    </row>
    <row r="79" spans="1:16" x14ac:dyDescent="0.25">
      <c r="A79" s="699"/>
      <c r="B79" s="700"/>
      <c r="C79" s="724">
        <f>+'Development R&amp;D'!C24</f>
        <v>0</v>
      </c>
      <c r="D79" s="724">
        <f>+'Development R&amp;D'!D24</f>
        <v>0</v>
      </c>
      <c r="E79" s="744">
        <f>+'Development R&amp;D'!G24</f>
        <v>0</v>
      </c>
      <c r="F79" s="720"/>
      <c r="G79" s="720"/>
      <c r="H79" s="720"/>
      <c r="I79" s="720"/>
      <c r="J79" s="721">
        <f t="shared" si="4"/>
        <v>0</v>
      </c>
      <c r="P79" s="698">
        <f t="shared" si="3"/>
        <v>1</v>
      </c>
    </row>
    <row r="80" spans="1:16" x14ac:dyDescent="0.25">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c r="I80" s="720">
        <f>+IFERROR(VLOOKUP(#REF!,#REF!,3,FALSE)+VLOOKUP(#REF!,#REF!,6,FALSE),0)</f>
        <v>0</v>
      </c>
      <c r="J80" s="721">
        <f t="shared" si="4"/>
        <v>0</v>
      </c>
      <c r="P80" s="698">
        <f t="shared" si="3"/>
        <v>1</v>
      </c>
    </row>
    <row r="81" spans="1:16" x14ac:dyDescent="0.25">
      <c r="A81" s="699"/>
      <c r="B81" s="700"/>
      <c r="C81" s="724">
        <f>+'Development R&amp;D'!C26</f>
        <v>0</v>
      </c>
      <c r="D81" s="724">
        <f>+'Development R&amp;D'!D26</f>
        <v>0</v>
      </c>
      <c r="E81" s="744">
        <f>+'Development R&amp;D'!G26</f>
        <v>0</v>
      </c>
      <c r="F81" s="720"/>
      <c r="G81" s="720"/>
      <c r="H81" s="720"/>
      <c r="I81" s="720"/>
      <c r="J81" s="721">
        <f t="shared" si="4"/>
        <v>0</v>
      </c>
      <c r="P81" s="698">
        <f t="shared" si="3"/>
        <v>1</v>
      </c>
    </row>
    <row r="82" spans="1:16" x14ac:dyDescent="0.25">
      <c r="A82" s="699"/>
      <c r="B82" s="700"/>
      <c r="C82" s="724">
        <f>+'Development R&amp;D'!C27</f>
        <v>0</v>
      </c>
      <c r="D82" s="724">
        <f>+'Development R&amp;D'!D27</f>
        <v>0</v>
      </c>
      <c r="E82" s="744">
        <f>+'Development R&amp;D'!G27</f>
        <v>0</v>
      </c>
      <c r="F82" s="720"/>
      <c r="G82" s="720"/>
      <c r="H82" s="720"/>
      <c r="I82" s="720"/>
      <c r="J82" s="721">
        <f t="shared" si="4"/>
        <v>0</v>
      </c>
      <c r="P82" s="698">
        <f t="shared" si="3"/>
        <v>1</v>
      </c>
    </row>
    <row r="83" spans="1:16" x14ac:dyDescent="0.25">
      <c r="A83" s="699"/>
      <c r="B83" s="700"/>
      <c r="C83" s="724">
        <f>+'Development R&amp;D'!C28</f>
        <v>0</v>
      </c>
      <c r="D83" s="724">
        <f>+'Development R&amp;D'!D28</f>
        <v>0</v>
      </c>
      <c r="E83" s="744">
        <f>+'Development R&amp;D'!G28</f>
        <v>0</v>
      </c>
      <c r="F83" s="720"/>
      <c r="G83" s="720"/>
      <c r="H83" s="720"/>
      <c r="I83" s="720"/>
      <c r="J83" s="721">
        <f t="shared" si="4"/>
        <v>0</v>
      </c>
      <c r="P83" s="698">
        <f t="shared" si="3"/>
        <v>1</v>
      </c>
    </row>
    <row r="84" spans="1:16" x14ac:dyDescent="0.25">
      <c r="A84" s="699"/>
      <c r="B84" s="700" t="str">
        <f>+B63</f>
        <v>ZK102.K201.C151</v>
      </c>
      <c r="C84" s="724">
        <f>+'Development R&amp;D'!C29</f>
        <v>0</v>
      </c>
      <c r="D84" s="724">
        <f>+'Development R&amp;D'!D29</f>
        <v>0</v>
      </c>
      <c r="E84" s="744">
        <f>+'Development R&amp;D'!G29</f>
        <v>0</v>
      </c>
      <c r="F84" s="720"/>
      <c r="G84" s="720"/>
      <c r="H84" s="720"/>
      <c r="I84" s="720"/>
      <c r="J84" s="721">
        <f t="shared" si="4"/>
        <v>0</v>
      </c>
      <c r="P84" s="698">
        <f t="shared" si="3"/>
        <v>1</v>
      </c>
    </row>
    <row r="85" spans="1:16" x14ac:dyDescent="0.25">
      <c r="A85" s="739"/>
      <c r="B85" s="740"/>
      <c r="C85" s="741" t="s">
        <v>301</v>
      </c>
      <c r="D85" s="741"/>
      <c r="E85" s="744"/>
      <c r="F85" s="720">
        <f>+IFERROR(VLOOKUP($B84,'[1]Sum table'!$A:$E,4,FALSE),0)</f>
        <v>0</v>
      </c>
      <c r="G85" s="720">
        <f>+IFERROR(VLOOKUP($B84,'[1]Sum table'!$A:$E,5,FALSE),0)</f>
        <v>0</v>
      </c>
      <c r="H85" s="720"/>
      <c r="I85" s="720">
        <f>+IFERROR(VLOOKUP($B84,'[1]Sum table'!$A:$F,6,FALSE),0)</f>
        <v>0</v>
      </c>
      <c r="J85" s="721"/>
      <c r="P85" s="698">
        <f t="shared" si="3"/>
        <v>1</v>
      </c>
    </row>
    <row r="86" spans="1:16" x14ac:dyDescent="0.25">
      <c r="A86" s="714" t="s">
        <v>112</v>
      </c>
      <c r="B86" s="715" t="str">
        <f>+'Development R&amp;D'!B31</f>
        <v>ZK102.K115.C151</v>
      </c>
      <c r="C86" s="716" t="s">
        <v>113</v>
      </c>
      <c r="D86" s="716"/>
      <c r="E86" s="723">
        <f>SUM(E87:E90)</f>
        <v>0</v>
      </c>
      <c r="F86" s="723">
        <f>SUM(F87:F90)</f>
        <v>0</v>
      </c>
      <c r="G86" s="723">
        <f>SUM(G87:G90)</f>
        <v>0</v>
      </c>
      <c r="H86" s="723">
        <f>+E86-F86-G86</f>
        <v>0</v>
      </c>
      <c r="I86" s="723">
        <f>SUM(I87:I90)</f>
        <v>0</v>
      </c>
      <c r="J86" s="719">
        <f>+H86-I86</f>
        <v>0</v>
      </c>
      <c r="P86" s="698">
        <f t="shared" si="3"/>
        <v>1</v>
      </c>
    </row>
    <row r="87" spans="1:16" x14ac:dyDescent="0.25">
      <c r="A87" s="699"/>
      <c r="B87" s="700"/>
      <c r="C87" s="724">
        <f>+'Development R&amp;D'!C32</f>
        <v>0</v>
      </c>
      <c r="D87" s="724">
        <f>+'Development R&amp;D'!D32</f>
        <v>0</v>
      </c>
      <c r="E87" s="725">
        <f>+'Development R&amp;D'!G32</f>
        <v>0</v>
      </c>
      <c r="F87" s="701"/>
      <c r="G87" s="705"/>
      <c r="H87" s="705"/>
      <c r="I87" s="705"/>
      <c r="J87" s="706">
        <f t="shared" si="4"/>
        <v>0</v>
      </c>
      <c r="P87" s="698">
        <f t="shared" si="3"/>
        <v>1</v>
      </c>
    </row>
    <row r="88" spans="1:16" x14ac:dyDescent="0.25">
      <c r="A88" s="699"/>
      <c r="B88" s="700"/>
      <c r="C88" s="724">
        <f>+'Development R&amp;D'!C33</f>
        <v>0</v>
      </c>
      <c r="D88" s="724">
        <f>+'Development R&amp;D'!D33</f>
        <v>0</v>
      </c>
      <c r="E88" s="744">
        <f>+'Development R&amp;D'!G33</f>
        <v>0</v>
      </c>
      <c r="F88" s="727"/>
      <c r="G88" s="727"/>
      <c r="H88" s="727"/>
      <c r="I88" s="727"/>
      <c r="J88" s="728">
        <f t="shared" si="4"/>
        <v>0</v>
      </c>
      <c r="P88" s="698">
        <f t="shared" si="3"/>
        <v>1</v>
      </c>
    </row>
    <row r="89" spans="1:16" x14ac:dyDescent="0.25">
      <c r="A89" s="699"/>
      <c r="B89" s="700" t="str">
        <f>+B86</f>
        <v>ZK102.K115.C151</v>
      </c>
      <c r="C89" s="724">
        <f>+'Development R&amp;D'!C34</f>
        <v>0</v>
      </c>
      <c r="D89" s="724">
        <f>+'Development R&amp;D'!D34</f>
        <v>0</v>
      </c>
      <c r="E89" s="744">
        <f>+'Development R&amp;D'!G34</f>
        <v>0</v>
      </c>
      <c r="F89" s="727"/>
      <c r="G89" s="727"/>
      <c r="H89" s="727"/>
      <c r="I89" s="727"/>
      <c r="J89" s="728">
        <f t="shared" si="4"/>
        <v>0</v>
      </c>
      <c r="P89" s="698">
        <f t="shared" si="3"/>
        <v>1</v>
      </c>
    </row>
    <row r="90" spans="1:16" x14ac:dyDescent="0.25">
      <c r="A90" s="739"/>
      <c r="B90" s="740"/>
      <c r="C90" s="743" t="s">
        <v>301</v>
      </c>
      <c r="D90" s="743"/>
      <c r="E90" s="744"/>
      <c r="F90" s="720">
        <f>+IFERROR(VLOOKUP($B89,'[1]Sum table'!$A:$E,4,FALSE),0)</f>
        <v>0</v>
      </c>
      <c r="G90" s="720">
        <f>+IFERROR(VLOOKUP($B89,'[1]Sum table'!$A:$E,5,FALSE),0)</f>
        <v>0</v>
      </c>
      <c r="H90" s="720"/>
      <c r="I90" s="720">
        <f>+IFERROR(VLOOKUP($B89,'[1]Sum table'!$A:$F,6,FALSE),0)</f>
        <v>0</v>
      </c>
      <c r="J90" s="721"/>
      <c r="P90" s="698">
        <f t="shared" si="3"/>
        <v>1</v>
      </c>
    </row>
    <row r="91" spans="1:16" x14ac:dyDescent="0.25">
      <c r="A91" s="714" t="s">
        <v>110</v>
      </c>
      <c r="B91" s="715" t="str">
        <f>+'Development R&amp;D'!B36</f>
        <v>ZK102.K116.C151</v>
      </c>
      <c r="C91" s="716" t="s">
        <v>111</v>
      </c>
      <c r="D91" s="716"/>
      <c r="E91" s="718">
        <f>SUM(E92:E95)</f>
        <v>0</v>
      </c>
      <c r="F91" s="718">
        <f>SUM(F92:F95)</f>
        <v>0</v>
      </c>
      <c r="G91" s="718">
        <f>SUM(G92:G95)</f>
        <v>0</v>
      </c>
      <c r="H91" s="718">
        <f>+E91-F91-G91</f>
        <v>0</v>
      </c>
      <c r="I91" s="718">
        <f>SUM(I92:I95)</f>
        <v>0</v>
      </c>
      <c r="J91" s="719">
        <f>+H91-I91</f>
        <v>0</v>
      </c>
      <c r="P91" s="698">
        <f t="shared" si="3"/>
        <v>1</v>
      </c>
    </row>
    <row r="92" spans="1:16" x14ac:dyDescent="0.25">
      <c r="A92" s="699"/>
      <c r="B92" s="700"/>
      <c r="C92" s="724">
        <f>+'Development R&amp;D'!C37</f>
        <v>0</v>
      </c>
      <c r="D92" s="724">
        <f>+'Development R&amp;D'!D37</f>
        <v>0</v>
      </c>
      <c r="E92" s="744">
        <f>+'Development R&amp;D'!G37</f>
        <v>0</v>
      </c>
      <c r="F92" s="720"/>
      <c r="G92" s="727"/>
      <c r="H92" s="727"/>
      <c r="I92" s="727"/>
      <c r="J92" s="728">
        <f t="shared" si="4"/>
        <v>0</v>
      </c>
      <c r="P92" s="698">
        <f t="shared" si="3"/>
        <v>1</v>
      </c>
    </row>
    <row r="93" spans="1:16" x14ac:dyDescent="0.25">
      <c r="A93" s="699"/>
      <c r="B93" s="700"/>
      <c r="C93" s="724">
        <f>+'Development R&amp;D'!C38</f>
        <v>0</v>
      </c>
      <c r="D93" s="724">
        <f>+'Development R&amp;D'!D38</f>
        <v>0</v>
      </c>
      <c r="E93" s="744">
        <f>+'Development R&amp;D'!G38</f>
        <v>0</v>
      </c>
      <c r="F93" s="727"/>
      <c r="G93" s="727"/>
      <c r="H93" s="727"/>
      <c r="I93" s="727"/>
      <c r="J93" s="728">
        <f t="shared" si="4"/>
        <v>0</v>
      </c>
      <c r="P93" s="698">
        <f t="shared" ref="P93:P156" si="5">+IF(SUM(E93:I93)=0,1,0)</f>
        <v>1</v>
      </c>
    </row>
    <row r="94" spans="1:16" x14ac:dyDescent="0.25">
      <c r="A94" s="699"/>
      <c r="B94" s="700" t="str">
        <f>+B91</f>
        <v>ZK102.K116.C151</v>
      </c>
      <c r="C94" s="724">
        <f>+'Development R&amp;D'!C39</f>
        <v>0</v>
      </c>
      <c r="D94" s="724">
        <f>+'Development R&amp;D'!D39</f>
        <v>0</v>
      </c>
      <c r="E94" s="744">
        <f>+'Development R&amp;D'!G39</f>
        <v>0</v>
      </c>
      <c r="F94" s="720"/>
      <c r="G94" s="720"/>
      <c r="H94" s="720"/>
      <c r="I94" s="720"/>
      <c r="J94" s="721">
        <f t="shared" si="4"/>
        <v>0</v>
      </c>
      <c r="P94" s="698">
        <f t="shared" si="5"/>
        <v>1</v>
      </c>
    </row>
    <row r="95" spans="1:16" x14ac:dyDescent="0.25">
      <c r="A95" s="739"/>
      <c r="B95" s="740"/>
      <c r="C95" s="743" t="s">
        <v>301</v>
      </c>
      <c r="D95" s="743"/>
      <c r="E95" s="744"/>
      <c r="F95" s="720">
        <f>+IFERROR(VLOOKUP($B94,'[1]Sum table'!$A:$E,4,FALSE),0)</f>
        <v>0</v>
      </c>
      <c r="G95" s="720">
        <f>+IFERROR(VLOOKUP($B94,'[1]Sum table'!$A:$E,5,FALSE),0)</f>
        <v>0</v>
      </c>
      <c r="H95" s="720"/>
      <c r="I95" s="720">
        <f>+IFERROR(VLOOKUP($B94,'[1]Sum table'!$A:$F,6,FALSE),0)</f>
        <v>0</v>
      </c>
      <c r="J95" s="721"/>
      <c r="P95" s="698">
        <f t="shared" si="5"/>
        <v>1</v>
      </c>
    </row>
    <row r="96" spans="1:16" x14ac:dyDescent="0.25">
      <c r="A96" s="714" t="s">
        <v>114</v>
      </c>
      <c r="B96" s="715" t="str">
        <f>+'Development R&amp;D'!B41</f>
        <v>ZK102.K202.C151</v>
      </c>
      <c r="C96" s="716" t="s">
        <v>115</v>
      </c>
      <c r="D96" s="716"/>
      <c r="E96" s="718">
        <f>SUM(E97:E100)</f>
        <v>0</v>
      </c>
      <c r="F96" s="718">
        <f>SUM(F97:F100)</f>
        <v>0</v>
      </c>
      <c r="G96" s="718">
        <f>SUM(G97:G100)</f>
        <v>0</v>
      </c>
      <c r="H96" s="718">
        <f>+E96-F96-G96</f>
        <v>0</v>
      </c>
      <c r="I96" s="718">
        <f>SUM(I97:I100)</f>
        <v>0</v>
      </c>
      <c r="J96" s="719">
        <f>+H96-I96</f>
        <v>0</v>
      </c>
      <c r="P96" s="698">
        <f t="shared" si="5"/>
        <v>1</v>
      </c>
    </row>
    <row r="97" spans="1:16" x14ac:dyDescent="0.25">
      <c r="A97" s="703"/>
      <c r="B97" s="704"/>
      <c r="C97" s="724">
        <f>+'Development R&amp;D'!C42</f>
        <v>0</v>
      </c>
      <c r="D97" s="724">
        <f>+'Development R&amp;D'!D42</f>
        <v>0</v>
      </c>
      <c r="E97" s="744">
        <f>+'Development R&amp;D'!G42</f>
        <v>0</v>
      </c>
      <c r="F97" s="720"/>
      <c r="G97" s="727"/>
      <c r="H97" s="727"/>
      <c r="I97" s="727"/>
      <c r="J97" s="728">
        <f t="shared" si="4"/>
        <v>0</v>
      </c>
      <c r="P97" s="698">
        <f t="shared" si="5"/>
        <v>1</v>
      </c>
    </row>
    <row r="98" spans="1:16" x14ac:dyDescent="0.25">
      <c r="A98" s="699"/>
      <c r="B98" s="700"/>
      <c r="C98" s="724">
        <f>+'Development R&amp;D'!C43</f>
        <v>0</v>
      </c>
      <c r="D98" s="724">
        <f>+'Development R&amp;D'!D43</f>
        <v>0</v>
      </c>
      <c r="E98" s="744">
        <f>+'Development R&amp;D'!G43</f>
        <v>0</v>
      </c>
      <c r="F98" s="727"/>
      <c r="G98" s="727"/>
      <c r="H98" s="727"/>
      <c r="I98" s="727"/>
      <c r="J98" s="728">
        <f t="shared" si="4"/>
        <v>0</v>
      </c>
      <c r="P98" s="698">
        <f t="shared" si="5"/>
        <v>1</v>
      </c>
    </row>
    <row r="99" spans="1:16" x14ac:dyDescent="0.25">
      <c r="A99" s="703"/>
      <c r="B99" s="700" t="str">
        <f>+B96</f>
        <v>ZK102.K202.C151</v>
      </c>
      <c r="C99" s="724">
        <f>+'Development R&amp;D'!C44</f>
        <v>0</v>
      </c>
      <c r="D99" s="724">
        <f>+'Development R&amp;D'!D44</f>
        <v>0</v>
      </c>
      <c r="E99" s="744">
        <f>+'Development R&amp;D'!G44</f>
        <v>0</v>
      </c>
      <c r="F99" s="727"/>
      <c r="G99" s="727"/>
      <c r="H99" s="727"/>
      <c r="I99" s="727"/>
      <c r="J99" s="728">
        <f t="shared" si="4"/>
        <v>0</v>
      </c>
      <c r="P99" s="698">
        <f t="shared" si="5"/>
        <v>1</v>
      </c>
    </row>
    <row r="100" spans="1:16" x14ac:dyDescent="0.25">
      <c r="A100" s="699"/>
      <c r="B100" s="700"/>
      <c r="C100" s="743" t="s">
        <v>301</v>
      </c>
      <c r="D100" s="743"/>
      <c r="E100" s="744"/>
      <c r="F100" s="720">
        <f>+IFERROR(VLOOKUP($B99,'[1]Sum table'!$A:$E,4,FALSE),0)</f>
        <v>0</v>
      </c>
      <c r="G100" s="720">
        <f>+IFERROR(VLOOKUP($B99,'[1]Sum table'!$A:$E,5,FALSE),0)</f>
        <v>0</v>
      </c>
      <c r="H100" s="720"/>
      <c r="I100" s="720">
        <f>+IFERROR(VLOOKUP($B99,'[1]Sum table'!$A:$F,6,FALSE),0)</f>
        <v>0</v>
      </c>
      <c r="J100" s="721"/>
      <c r="P100" s="698">
        <f t="shared" si="5"/>
        <v>1</v>
      </c>
    </row>
    <row r="101" spans="1:16" x14ac:dyDescent="0.25">
      <c r="A101" s="714" t="s">
        <v>116</v>
      </c>
      <c r="B101" s="715" t="str">
        <f>+'Development R&amp;D'!B46</f>
        <v>ZK102.K203.C151</v>
      </c>
      <c r="C101" s="716" t="s">
        <v>117</v>
      </c>
      <c r="D101" s="716"/>
      <c r="E101" s="718">
        <f>SUM(E102:E105)</f>
        <v>0</v>
      </c>
      <c r="F101" s="718">
        <f>SUM(F102:F105)</f>
        <v>0</v>
      </c>
      <c r="G101" s="718">
        <f>SUM(G102:G105)</f>
        <v>0</v>
      </c>
      <c r="H101" s="718">
        <f>+E101-F101-G101</f>
        <v>0</v>
      </c>
      <c r="I101" s="718">
        <f>SUM(I102:I105)</f>
        <v>0</v>
      </c>
      <c r="J101" s="719">
        <f>+H101-I101</f>
        <v>0</v>
      </c>
      <c r="P101" s="698">
        <f t="shared" si="5"/>
        <v>1</v>
      </c>
    </row>
    <row r="102" spans="1:16" x14ac:dyDescent="0.25">
      <c r="A102" s="703"/>
      <c r="B102" s="704"/>
      <c r="C102" s="724">
        <f>+'Development R&amp;D'!C47</f>
        <v>0</v>
      </c>
      <c r="D102" s="724">
        <f>+'Development R&amp;D'!D47</f>
        <v>0</v>
      </c>
      <c r="E102" s="744">
        <f>+'Development R&amp;D'!G47</f>
        <v>0</v>
      </c>
      <c r="F102" s="720"/>
      <c r="G102" s="720"/>
      <c r="H102" s="720"/>
      <c r="I102" s="720"/>
      <c r="J102" s="721">
        <f t="shared" si="4"/>
        <v>0</v>
      </c>
      <c r="P102" s="698">
        <f t="shared" si="5"/>
        <v>1</v>
      </c>
    </row>
    <row r="103" spans="1:16" x14ac:dyDescent="0.25">
      <c r="A103" s="703"/>
      <c r="B103" s="704"/>
      <c r="C103" s="724">
        <f>+'Development R&amp;D'!C48</f>
        <v>0</v>
      </c>
      <c r="D103" s="724">
        <f>+'Development R&amp;D'!D48</f>
        <v>0</v>
      </c>
      <c r="E103" s="744">
        <f>+'Development R&amp;D'!G48</f>
        <v>0</v>
      </c>
      <c r="F103" s="727"/>
      <c r="G103" s="727"/>
      <c r="H103" s="727"/>
      <c r="I103" s="727"/>
      <c r="J103" s="728">
        <f t="shared" si="4"/>
        <v>0</v>
      </c>
      <c r="P103" s="698">
        <f t="shared" si="5"/>
        <v>1</v>
      </c>
    </row>
    <row r="104" spans="1:16" x14ac:dyDescent="0.25">
      <c r="A104" s="699"/>
      <c r="B104" s="700" t="str">
        <f>+B101</f>
        <v>ZK102.K203.C151</v>
      </c>
      <c r="C104" s="724">
        <f>+'Development R&amp;D'!C49</f>
        <v>0</v>
      </c>
      <c r="D104" s="724">
        <f>+'Development R&amp;D'!D49</f>
        <v>0</v>
      </c>
      <c r="E104" s="744">
        <f>+'Development R&amp;D'!G49</f>
        <v>0</v>
      </c>
      <c r="F104" s="727"/>
      <c r="G104" s="727"/>
      <c r="H104" s="727"/>
      <c r="I104" s="727"/>
      <c r="J104" s="728">
        <f t="shared" si="4"/>
        <v>0</v>
      </c>
      <c r="P104" s="698">
        <f t="shared" si="5"/>
        <v>1</v>
      </c>
    </row>
    <row r="105" spans="1:16" x14ac:dyDescent="0.25">
      <c r="A105" s="699"/>
      <c r="B105" s="700"/>
      <c r="C105" s="743" t="s">
        <v>301</v>
      </c>
      <c r="D105" s="743"/>
      <c r="E105" s="744"/>
      <c r="F105" s="720">
        <f>+IFERROR(VLOOKUP($B104,'[1]Sum table'!$A:$E,4,FALSE),0)</f>
        <v>0</v>
      </c>
      <c r="G105" s="720">
        <f>+IFERROR(VLOOKUP($B104,'[1]Sum table'!$A:$E,5,FALSE),0)</f>
        <v>0</v>
      </c>
      <c r="H105" s="720"/>
      <c r="I105" s="720">
        <f>+IFERROR(VLOOKUP($B104,'[1]Sum table'!$A:$F,6,FALSE),0)</f>
        <v>0</v>
      </c>
      <c r="J105" s="721"/>
      <c r="P105" s="698">
        <f t="shared" si="5"/>
        <v>1</v>
      </c>
    </row>
    <row r="106" spans="1:16" x14ac:dyDescent="0.25">
      <c r="A106" s="714" t="s">
        <v>317</v>
      </c>
      <c r="B106" s="715" t="str">
        <f>+'Development R&amp;D'!B51</f>
        <v>ZK102.K117.C151</v>
      </c>
      <c r="C106" s="716" t="s">
        <v>5095</v>
      </c>
      <c r="D106" s="716"/>
      <c r="E106" s="718">
        <f>SUM(E107:E109)</f>
        <v>0</v>
      </c>
      <c r="F106" s="718">
        <f>SUM(F107:F109)</f>
        <v>0</v>
      </c>
      <c r="G106" s="718">
        <f>SUM(G107:G109)</f>
        <v>0</v>
      </c>
      <c r="H106" s="718">
        <f>+E106-F106-G106</f>
        <v>0</v>
      </c>
      <c r="I106" s="718">
        <f>SUM(I107:I109)</f>
        <v>0</v>
      </c>
      <c r="J106" s="719">
        <f>+H106-I106</f>
        <v>0</v>
      </c>
      <c r="P106" s="698">
        <f t="shared" si="5"/>
        <v>1</v>
      </c>
    </row>
    <row r="107" spans="1:16" x14ac:dyDescent="0.25">
      <c r="A107" s="699"/>
      <c r="B107" s="700"/>
      <c r="C107" s="724">
        <f>+'Development R&amp;D'!C52</f>
        <v>0</v>
      </c>
      <c r="D107" s="724">
        <f>+'Development R&amp;D'!D52</f>
        <v>0</v>
      </c>
      <c r="E107" s="744">
        <f>+'Development R&amp;D'!G52</f>
        <v>0</v>
      </c>
      <c r="F107" s="720"/>
      <c r="G107" s="720"/>
      <c r="H107" s="720"/>
      <c r="I107" s="720"/>
      <c r="J107" s="721">
        <f t="shared" ref="J107:J108" si="6">+E107-F107-G107-I107</f>
        <v>0</v>
      </c>
      <c r="P107" s="698">
        <f t="shared" si="5"/>
        <v>1</v>
      </c>
    </row>
    <row r="108" spans="1:16" x14ac:dyDescent="0.25">
      <c r="A108" s="699"/>
      <c r="B108" s="700" t="str">
        <f>+B106</f>
        <v>ZK102.K117.C151</v>
      </c>
      <c r="C108" s="724">
        <f>+'Development R&amp;D'!C53</f>
        <v>0</v>
      </c>
      <c r="D108" s="724">
        <f>+'Development R&amp;D'!D53</f>
        <v>0</v>
      </c>
      <c r="E108" s="744">
        <f>+'Development R&amp;D'!G53</f>
        <v>0</v>
      </c>
      <c r="F108" s="727"/>
      <c r="G108" s="727"/>
      <c r="H108" s="727"/>
      <c r="I108" s="727"/>
      <c r="J108" s="728">
        <f t="shared" si="6"/>
        <v>0</v>
      </c>
      <c r="P108" s="698">
        <f t="shared" si="5"/>
        <v>1</v>
      </c>
    </row>
    <row r="109" spans="1:16" x14ac:dyDescent="0.25">
      <c r="A109" s="699"/>
      <c r="B109" s="700"/>
      <c r="C109" s="743" t="s">
        <v>301</v>
      </c>
      <c r="D109" s="743"/>
      <c r="E109" s="744"/>
      <c r="F109" s="720">
        <f>+IFERROR(VLOOKUP($B108,'[1]Sum table'!$A:$E,4,FALSE),0)</f>
        <v>0</v>
      </c>
      <c r="G109" s="720">
        <f>+IFERROR(VLOOKUP($B108,'[1]Sum table'!$A:$E,5,FALSE),0)</f>
        <v>0</v>
      </c>
      <c r="H109" s="720"/>
      <c r="I109" s="720">
        <f>+IFERROR(VLOOKUP($B108,'[1]Sum table'!$A:$F,6,FALSE),0)</f>
        <v>0</v>
      </c>
      <c r="J109" s="721"/>
      <c r="P109" s="698">
        <f t="shared" si="5"/>
        <v>1</v>
      </c>
    </row>
    <row r="110" spans="1:16" x14ac:dyDescent="0.25">
      <c r="A110" s="722" t="s">
        <v>118</v>
      </c>
      <c r="B110" s="715" t="str">
        <f>+'Creative &amp; Production'!B8</f>
        <v>ZK103.K161.C151</v>
      </c>
      <c r="C110" s="716" t="s">
        <v>119</v>
      </c>
      <c r="D110" s="716"/>
      <c r="E110" s="723">
        <f>SUM(E111:E127)</f>
        <v>0</v>
      </c>
      <c r="F110" s="723">
        <f>SUM(F111:F127)</f>
        <v>0</v>
      </c>
      <c r="G110" s="723">
        <f>SUM(G111:G127)</f>
        <v>0</v>
      </c>
      <c r="H110" s="723">
        <f>+E110-F110-G110</f>
        <v>0</v>
      </c>
      <c r="I110" s="723">
        <f>SUM(I111:I127)</f>
        <v>0</v>
      </c>
      <c r="J110" s="719">
        <f>+H110-I110</f>
        <v>0</v>
      </c>
      <c r="P110" s="698">
        <f t="shared" si="5"/>
        <v>1</v>
      </c>
    </row>
    <row r="111" spans="1:16" x14ac:dyDescent="0.25">
      <c r="A111" s="699"/>
      <c r="B111" s="700"/>
      <c r="C111" s="724">
        <f>+'Creative &amp; Production'!C9</f>
        <v>0</v>
      </c>
      <c r="D111" s="724">
        <f>+'Creative &amp; Production'!D9</f>
        <v>0</v>
      </c>
      <c r="E111" s="726">
        <f>+'Creative &amp; Production'!G9</f>
        <v>0</v>
      </c>
      <c r="F111" s="701"/>
      <c r="G111" s="701"/>
      <c r="H111" s="701"/>
      <c r="I111" s="701"/>
      <c r="J111" s="702">
        <f t="shared" si="4"/>
        <v>0</v>
      </c>
      <c r="P111" s="698">
        <f t="shared" si="5"/>
        <v>1</v>
      </c>
    </row>
    <row r="112" spans="1:16" x14ac:dyDescent="0.25">
      <c r="A112" s="699"/>
      <c r="B112" s="700"/>
      <c r="C112" s="724">
        <f>+'Creative &amp; Production'!C10</f>
        <v>0</v>
      </c>
      <c r="D112" s="724">
        <f>+'Creative &amp; Production'!D10</f>
        <v>0</v>
      </c>
      <c r="E112" s="726">
        <f>+'Creative &amp; Production'!G10</f>
        <v>0</v>
      </c>
      <c r="F112" s="701"/>
      <c r="G112" s="701"/>
      <c r="H112" s="701"/>
      <c r="I112" s="701"/>
      <c r="J112" s="702">
        <f t="shared" si="4"/>
        <v>0</v>
      </c>
      <c r="P112" s="698">
        <f t="shared" si="5"/>
        <v>1</v>
      </c>
    </row>
    <row r="113" spans="1:16" x14ac:dyDescent="0.25">
      <c r="A113" s="699"/>
      <c r="B113" s="700"/>
      <c r="C113" s="724">
        <f>+'Creative &amp; Production'!C11</f>
        <v>0</v>
      </c>
      <c r="D113" s="724">
        <f>+'Creative &amp; Production'!D11</f>
        <v>0</v>
      </c>
      <c r="E113" s="738">
        <f>+'Creative &amp; Production'!G11</f>
        <v>0</v>
      </c>
      <c r="F113" s="720"/>
      <c r="G113" s="720"/>
      <c r="H113" s="720"/>
      <c r="I113" s="720"/>
      <c r="J113" s="721">
        <f t="shared" si="4"/>
        <v>0</v>
      </c>
      <c r="P113" s="698">
        <f t="shared" si="5"/>
        <v>1</v>
      </c>
    </row>
    <row r="114" spans="1:16" x14ac:dyDescent="0.25">
      <c r="A114" s="699"/>
      <c r="B114" s="700"/>
      <c r="C114" s="724">
        <f>+'Creative &amp; Production'!C12</f>
        <v>0</v>
      </c>
      <c r="D114" s="724">
        <f>+'Creative &amp; Production'!D12</f>
        <v>0</v>
      </c>
      <c r="E114" s="738">
        <f>+'Creative &amp; Production'!G12</f>
        <v>0</v>
      </c>
      <c r="F114" s="720"/>
      <c r="G114" s="720"/>
      <c r="H114" s="720"/>
      <c r="I114" s="720"/>
      <c r="J114" s="721">
        <f t="shared" si="4"/>
        <v>0</v>
      </c>
      <c r="P114" s="698">
        <f t="shared" si="5"/>
        <v>1</v>
      </c>
    </row>
    <row r="115" spans="1:16" x14ac:dyDescent="0.25">
      <c r="A115" s="699"/>
      <c r="B115" s="700"/>
      <c r="C115" s="724">
        <f>+'Creative &amp; Production'!C13</f>
        <v>0</v>
      </c>
      <c r="D115" s="724">
        <f>+'Creative &amp; Production'!D13</f>
        <v>0</v>
      </c>
      <c r="E115" s="738">
        <f>+'Creative &amp; Production'!G13</f>
        <v>0</v>
      </c>
      <c r="F115" s="720"/>
      <c r="G115" s="720"/>
      <c r="H115" s="720"/>
      <c r="I115" s="720"/>
      <c r="J115" s="721">
        <f t="shared" si="4"/>
        <v>0</v>
      </c>
      <c r="P115" s="698">
        <f t="shared" si="5"/>
        <v>1</v>
      </c>
    </row>
    <row r="116" spans="1:16" x14ac:dyDescent="0.25">
      <c r="A116" s="699"/>
      <c r="B116" s="700"/>
      <c r="C116" s="724">
        <f>+'Creative &amp; Production'!C14</f>
        <v>0</v>
      </c>
      <c r="D116" s="724">
        <f>+'Creative &amp; Production'!D14</f>
        <v>0</v>
      </c>
      <c r="E116" s="738">
        <f>+'Creative &amp; Production'!G14</f>
        <v>0</v>
      </c>
      <c r="F116" s="720"/>
      <c r="G116" s="720"/>
      <c r="H116" s="720"/>
      <c r="I116" s="720"/>
      <c r="J116" s="721">
        <f t="shared" si="4"/>
        <v>0</v>
      </c>
      <c r="P116" s="698">
        <f t="shared" si="5"/>
        <v>1</v>
      </c>
    </row>
    <row r="117" spans="1:16" x14ac:dyDescent="0.25">
      <c r="A117" s="699"/>
      <c r="B117" s="700"/>
      <c r="C117" s="724">
        <f>+'Creative &amp; Production'!C15</f>
        <v>0</v>
      </c>
      <c r="D117" s="724">
        <f>+'Creative &amp; Production'!D15</f>
        <v>0</v>
      </c>
      <c r="E117" s="738">
        <f>+'Creative &amp; Production'!G15</f>
        <v>0</v>
      </c>
      <c r="F117" s="720"/>
      <c r="G117" s="720"/>
      <c r="H117" s="720"/>
      <c r="I117" s="720"/>
      <c r="J117" s="721">
        <f t="shared" si="4"/>
        <v>0</v>
      </c>
      <c r="P117" s="698">
        <f t="shared" si="5"/>
        <v>1</v>
      </c>
    </row>
    <row r="118" spans="1:16" x14ac:dyDescent="0.25">
      <c r="A118" s="699"/>
      <c r="B118" s="700"/>
      <c r="C118" s="724">
        <f>+'Creative &amp; Production'!C16</f>
        <v>0</v>
      </c>
      <c r="D118" s="724">
        <f>+'Creative &amp; Production'!D16</f>
        <v>0</v>
      </c>
      <c r="E118" s="738">
        <f>+'Creative &amp; Production'!G16</f>
        <v>0</v>
      </c>
      <c r="F118" s="720"/>
      <c r="G118" s="720"/>
      <c r="H118" s="720"/>
      <c r="I118" s="720"/>
      <c r="J118" s="721">
        <f t="shared" si="4"/>
        <v>0</v>
      </c>
      <c r="P118" s="698">
        <f t="shared" si="5"/>
        <v>1</v>
      </c>
    </row>
    <row r="119" spans="1:16" x14ac:dyDescent="0.25">
      <c r="A119" s="699"/>
      <c r="B119" s="700"/>
      <c r="C119" s="724">
        <f>+'Creative &amp; Production'!C17</f>
        <v>0</v>
      </c>
      <c r="D119" s="724">
        <f>+'Creative &amp; Production'!D17</f>
        <v>0</v>
      </c>
      <c r="E119" s="738">
        <f>+'Creative &amp; Production'!G17</f>
        <v>0</v>
      </c>
      <c r="F119" s="720"/>
      <c r="G119" s="720"/>
      <c r="H119" s="720"/>
      <c r="I119" s="720"/>
      <c r="J119" s="721">
        <f t="shared" si="4"/>
        <v>0</v>
      </c>
      <c r="P119" s="698">
        <f t="shared" si="5"/>
        <v>1</v>
      </c>
    </row>
    <row r="120" spans="1:16" x14ac:dyDescent="0.25">
      <c r="A120" s="699"/>
      <c r="B120" s="700"/>
      <c r="C120" s="724">
        <f>+'Creative &amp; Production'!C18</f>
        <v>0</v>
      </c>
      <c r="D120" s="724">
        <f>+'Creative &amp; Production'!D18</f>
        <v>0</v>
      </c>
      <c r="E120" s="738">
        <f>+'Creative &amp; Production'!G18</f>
        <v>0</v>
      </c>
      <c r="F120" s="720"/>
      <c r="G120" s="720"/>
      <c r="H120" s="720"/>
      <c r="I120" s="720"/>
      <c r="J120" s="721">
        <f t="shared" si="4"/>
        <v>0</v>
      </c>
      <c r="P120" s="698">
        <f t="shared" si="5"/>
        <v>1</v>
      </c>
    </row>
    <row r="121" spans="1:16" x14ac:dyDescent="0.25">
      <c r="A121" s="699"/>
      <c r="B121" s="700"/>
      <c r="C121" s="724">
        <f>+'Creative &amp; Production'!C19</f>
        <v>0</v>
      </c>
      <c r="D121" s="724">
        <f>+'Creative &amp; Production'!D19</f>
        <v>0</v>
      </c>
      <c r="E121" s="738">
        <f>+'Creative &amp; Production'!G19</f>
        <v>0</v>
      </c>
      <c r="F121" s="720"/>
      <c r="G121" s="720"/>
      <c r="H121" s="720"/>
      <c r="I121" s="720"/>
      <c r="J121" s="721">
        <f t="shared" si="4"/>
        <v>0</v>
      </c>
      <c r="P121" s="698">
        <f t="shared" si="5"/>
        <v>1</v>
      </c>
    </row>
    <row r="122" spans="1:16" x14ac:dyDescent="0.25">
      <c r="A122" s="699"/>
      <c r="B122" s="700"/>
      <c r="C122" s="724">
        <f>+'Creative &amp; Production'!C20</f>
        <v>0</v>
      </c>
      <c r="D122" s="724">
        <f>+'Creative &amp; Production'!D20</f>
        <v>0</v>
      </c>
      <c r="E122" s="738">
        <f>+'Creative &amp; Production'!G20</f>
        <v>0</v>
      </c>
      <c r="F122" s="720"/>
      <c r="G122" s="720"/>
      <c r="H122" s="720"/>
      <c r="I122" s="720"/>
      <c r="J122" s="721">
        <f t="shared" si="4"/>
        <v>0</v>
      </c>
      <c r="P122" s="698">
        <f t="shared" si="5"/>
        <v>1</v>
      </c>
    </row>
    <row r="123" spans="1:16" x14ac:dyDescent="0.25">
      <c r="A123" s="699"/>
      <c r="B123" s="700"/>
      <c r="C123" s="724">
        <f>+'Creative &amp; Production'!C21</f>
        <v>0</v>
      </c>
      <c r="D123" s="724">
        <f>+'Creative &amp; Production'!D21</f>
        <v>0</v>
      </c>
      <c r="E123" s="738">
        <f>+'Creative &amp; Production'!G21</f>
        <v>0</v>
      </c>
      <c r="F123" s="720"/>
      <c r="G123" s="720"/>
      <c r="H123" s="720"/>
      <c r="I123" s="720"/>
      <c r="J123" s="721">
        <f t="shared" si="4"/>
        <v>0</v>
      </c>
      <c r="P123" s="698">
        <f t="shared" si="5"/>
        <v>1</v>
      </c>
    </row>
    <row r="124" spans="1:16" x14ac:dyDescent="0.25">
      <c r="A124" s="699"/>
      <c r="B124" s="700"/>
      <c r="C124" s="724">
        <f>+'Creative &amp; Production'!C22</f>
        <v>0</v>
      </c>
      <c r="D124" s="724">
        <f>+'Creative &amp; Production'!D22</f>
        <v>0</v>
      </c>
      <c r="E124" s="738">
        <f>+'Creative &amp; Production'!G22</f>
        <v>0</v>
      </c>
      <c r="F124" s="720"/>
      <c r="G124" s="720"/>
      <c r="H124" s="720"/>
      <c r="I124" s="720"/>
      <c r="J124" s="721">
        <f t="shared" si="4"/>
        <v>0</v>
      </c>
      <c r="P124" s="698">
        <f t="shared" si="5"/>
        <v>1</v>
      </c>
    </row>
    <row r="125" spans="1:16" x14ac:dyDescent="0.25">
      <c r="A125" s="699"/>
      <c r="B125" s="700"/>
      <c r="C125" s="724">
        <f>+'Creative &amp; Production'!C23</f>
        <v>0</v>
      </c>
      <c r="D125" s="724">
        <f>+'Creative &amp; Production'!D23</f>
        <v>0</v>
      </c>
      <c r="E125" s="738">
        <f>+'Creative &amp; Production'!G23</f>
        <v>0</v>
      </c>
      <c r="F125" s="720"/>
      <c r="G125" s="720"/>
      <c r="H125" s="720"/>
      <c r="I125" s="720"/>
      <c r="J125" s="721">
        <f t="shared" si="4"/>
        <v>0</v>
      </c>
      <c r="P125" s="698">
        <f t="shared" si="5"/>
        <v>1</v>
      </c>
    </row>
    <row r="126" spans="1:16" x14ac:dyDescent="0.25">
      <c r="A126" s="699"/>
      <c r="B126" s="700" t="str">
        <f>+B110</f>
        <v>ZK103.K161.C151</v>
      </c>
      <c r="C126" s="724">
        <f>+'Creative &amp; Production'!C24</f>
        <v>0</v>
      </c>
      <c r="D126" s="724">
        <f>+'Creative &amp; Production'!D24</f>
        <v>0</v>
      </c>
      <c r="E126" s="738">
        <f>+'Creative &amp; Production'!G24</f>
        <v>0</v>
      </c>
      <c r="F126" s="720"/>
      <c r="G126" s="720"/>
      <c r="H126" s="720"/>
      <c r="I126" s="720"/>
      <c r="J126" s="721">
        <f t="shared" si="4"/>
        <v>0</v>
      </c>
      <c r="P126" s="698">
        <f t="shared" si="5"/>
        <v>1</v>
      </c>
    </row>
    <row r="127" spans="1:16" x14ac:dyDescent="0.25">
      <c r="A127" s="739"/>
      <c r="B127" s="740"/>
      <c r="C127" s="741" t="s">
        <v>301</v>
      </c>
      <c r="D127" s="741"/>
      <c r="E127" s="742"/>
      <c r="F127" s="720">
        <f>+IFERROR(VLOOKUP($B126,'[1]Sum table'!$A:$E,4,FALSE),0)</f>
        <v>0</v>
      </c>
      <c r="G127" s="720">
        <f>+IFERROR(VLOOKUP($B126,'[1]Sum table'!$A:$E,5,FALSE),0)</f>
        <v>0</v>
      </c>
      <c r="H127" s="720"/>
      <c r="I127" s="720">
        <f>+IFERROR(VLOOKUP($B126,'[1]Sum table'!$A:$F,6,FALSE),0)</f>
        <v>0</v>
      </c>
      <c r="J127" s="721"/>
      <c r="P127" s="698">
        <f t="shared" si="5"/>
        <v>1</v>
      </c>
    </row>
    <row r="128" spans="1:16" x14ac:dyDescent="0.25">
      <c r="A128" s="722" t="s">
        <v>120</v>
      </c>
      <c r="B128" s="715" t="str">
        <f>+'Creative &amp; Production'!B26</f>
        <v>ZK103.K223.C151</v>
      </c>
      <c r="C128" s="716" t="s">
        <v>121</v>
      </c>
      <c r="D128" s="716"/>
      <c r="E128" s="723">
        <f>SUM(E129:E141)</f>
        <v>0</v>
      </c>
      <c r="F128" s="723">
        <f>SUM(F129:F141)</f>
        <v>0</v>
      </c>
      <c r="G128" s="723">
        <f>SUM(G129:G141)</f>
        <v>0</v>
      </c>
      <c r="H128" s="723">
        <f>+E128-F128-G128</f>
        <v>0</v>
      </c>
      <c r="I128" s="723">
        <f>SUM(I129:I141)</f>
        <v>0</v>
      </c>
      <c r="J128" s="719">
        <f>+H128-I128</f>
        <v>0</v>
      </c>
      <c r="P128" s="698">
        <f t="shared" si="5"/>
        <v>1</v>
      </c>
    </row>
    <row r="129" spans="1:16" x14ac:dyDescent="0.25">
      <c r="A129" s="699"/>
      <c r="B129" s="700"/>
      <c r="C129" s="724">
        <f>+'Creative &amp; Production'!C27</f>
        <v>0</v>
      </c>
      <c r="D129" s="724">
        <f>+'Creative &amp; Production'!D27</f>
        <v>0</v>
      </c>
      <c r="E129" s="726">
        <f>+'Creative &amp; Production'!G27</f>
        <v>0</v>
      </c>
      <c r="F129" s="701"/>
      <c r="G129" s="701"/>
      <c r="H129" s="701"/>
      <c r="I129" s="701"/>
      <c r="J129" s="702">
        <f t="shared" si="4"/>
        <v>0</v>
      </c>
      <c r="P129" s="698">
        <f t="shared" si="5"/>
        <v>1</v>
      </c>
    </row>
    <row r="130" spans="1:16" x14ac:dyDescent="0.25">
      <c r="A130" s="699"/>
      <c r="B130" s="700"/>
      <c r="C130" s="724">
        <f>+'Creative &amp; Production'!C28</f>
        <v>0</v>
      </c>
      <c r="D130" s="724">
        <f>+'Creative &amp; Production'!D28</f>
        <v>0</v>
      </c>
      <c r="E130" s="738">
        <f>+'Creative &amp; Production'!G28</f>
        <v>0</v>
      </c>
      <c r="F130" s="727"/>
      <c r="G130" s="727"/>
      <c r="H130" s="727"/>
      <c r="I130" s="727"/>
      <c r="J130" s="728">
        <f t="shared" si="4"/>
        <v>0</v>
      </c>
      <c r="P130" s="698">
        <f t="shared" si="5"/>
        <v>1</v>
      </c>
    </row>
    <row r="131" spans="1:16" x14ac:dyDescent="0.25">
      <c r="A131" s="699"/>
      <c r="B131" s="700"/>
      <c r="C131" s="724">
        <f>+'Creative &amp; Production'!C29</f>
        <v>0</v>
      </c>
      <c r="D131" s="724">
        <f>+'Creative &amp; Production'!D29</f>
        <v>0</v>
      </c>
      <c r="E131" s="738">
        <f>+'Creative &amp; Production'!G29</f>
        <v>0</v>
      </c>
      <c r="F131" s="727"/>
      <c r="G131" s="727"/>
      <c r="H131" s="727"/>
      <c r="I131" s="727"/>
      <c r="J131" s="728">
        <f t="shared" si="4"/>
        <v>0</v>
      </c>
      <c r="P131" s="698">
        <f t="shared" si="5"/>
        <v>1</v>
      </c>
    </row>
    <row r="132" spans="1:16" x14ac:dyDescent="0.25">
      <c r="A132" s="699"/>
      <c r="B132" s="700"/>
      <c r="C132" s="724">
        <f>+'Creative &amp; Production'!C30</f>
        <v>0</v>
      </c>
      <c r="D132" s="724">
        <f>+'Creative &amp; Production'!D30</f>
        <v>0</v>
      </c>
      <c r="E132" s="738">
        <f>+'Creative &amp; Production'!G30</f>
        <v>0</v>
      </c>
      <c r="F132" s="727"/>
      <c r="G132" s="727"/>
      <c r="H132" s="727"/>
      <c r="I132" s="727"/>
      <c r="J132" s="728">
        <f t="shared" si="4"/>
        <v>0</v>
      </c>
      <c r="P132" s="698">
        <f t="shared" si="5"/>
        <v>1</v>
      </c>
    </row>
    <row r="133" spans="1:16" x14ac:dyDescent="0.25">
      <c r="A133" s="699"/>
      <c r="B133" s="700"/>
      <c r="C133" s="724">
        <f>+'Creative &amp; Production'!C31</f>
        <v>0</v>
      </c>
      <c r="D133" s="724">
        <f>+'Creative &amp; Production'!D31</f>
        <v>0</v>
      </c>
      <c r="E133" s="738">
        <f>+'Creative &amp; Production'!G31</f>
        <v>0</v>
      </c>
      <c r="F133" s="727"/>
      <c r="G133" s="727"/>
      <c r="H133" s="727"/>
      <c r="I133" s="727"/>
      <c r="J133" s="728">
        <f t="shared" si="4"/>
        <v>0</v>
      </c>
      <c r="P133" s="698">
        <f t="shared" si="5"/>
        <v>1</v>
      </c>
    </row>
    <row r="134" spans="1:16" x14ac:dyDescent="0.25">
      <c r="A134" s="699"/>
      <c r="B134" s="700"/>
      <c r="C134" s="724">
        <f>+'Creative &amp; Production'!C32</f>
        <v>0</v>
      </c>
      <c r="D134" s="724">
        <f>+'Creative &amp; Production'!D32</f>
        <v>0</v>
      </c>
      <c r="E134" s="738">
        <f>+'Creative &amp; Production'!G32</f>
        <v>0</v>
      </c>
      <c r="F134" s="727"/>
      <c r="G134" s="727"/>
      <c r="H134" s="727"/>
      <c r="I134" s="727"/>
      <c r="J134" s="728">
        <f t="shared" si="4"/>
        <v>0</v>
      </c>
      <c r="P134" s="698">
        <f t="shared" si="5"/>
        <v>1</v>
      </c>
    </row>
    <row r="135" spans="1:16" x14ac:dyDescent="0.25">
      <c r="A135" s="699"/>
      <c r="B135" s="700"/>
      <c r="C135" s="724">
        <f>+'Creative &amp; Production'!C33</f>
        <v>0</v>
      </c>
      <c r="D135" s="724">
        <f>+'Creative &amp; Production'!D33</f>
        <v>0</v>
      </c>
      <c r="E135" s="738">
        <f>+'Creative &amp; Production'!G33</f>
        <v>0</v>
      </c>
      <c r="F135" s="727"/>
      <c r="G135" s="727"/>
      <c r="H135" s="727"/>
      <c r="I135" s="727"/>
      <c r="J135" s="728">
        <f t="shared" si="4"/>
        <v>0</v>
      </c>
      <c r="P135" s="698">
        <f t="shared" si="5"/>
        <v>1</v>
      </c>
    </row>
    <row r="136" spans="1:16" x14ac:dyDescent="0.25">
      <c r="A136" s="699"/>
      <c r="B136" s="700"/>
      <c r="C136" s="724">
        <f>+'Creative &amp; Production'!C34</f>
        <v>0</v>
      </c>
      <c r="D136" s="724">
        <f>+'Creative &amp; Production'!D34</f>
        <v>0</v>
      </c>
      <c r="E136" s="738">
        <f>+'Creative &amp; Production'!G34</f>
        <v>0</v>
      </c>
      <c r="F136" s="727"/>
      <c r="G136" s="727"/>
      <c r="H136" s="727"/>
      <c r="I136" s="727"/>
      <c r="J136" s="728">
        <f t="shared" si="4"/>
        <v>0</v>
      </c>
      <c r="P136" s="698">
        <f t="shared" si="5"/>
        <v>1</v>
      </c>
    </row>
    <row r="137" spans="1:16" x14ac:dyDescent="0.25">
      <c r="A137" s="699"/>
      <c r="B137" s="700"/>
      <c r="C137" s="724">
        <f>+'Creative &amp; Production'!C35</f>
        <v>0</v>
      </c>
      <c r="D137" s="724">
        <f>+'Creative &amp; Production'!D35</f>
        <v>0</v>
      </c>
      <c r="E137" s="738">
        <f>+'Creative &amp; Production'!G35</f>
        <v>0</v>
      </c>
      <c r="F137" s="727"/>
      <c r="G137" s="727"/>
      <c r="H137" s="727"/>
      <c r="I137" s="727"/>
      <c r="J137" s="728">
        <f t="shared" si="4"/>
        <v>0</v>
      </c>
      <c r="P137" s="698">
        <f t="shared" si="5"/>
        <v>1</v>
      </c>
    </row>
    <row r="138" spans="1:16" x14ac:dyDescent="0.25">
      <c r="A138" s="699"/>
      <c r="B138" s="700"/>
      <c r="C138" s="724">
        <f>+'Creative &amp; Production'!C36</f>
        <v>0</v>
      </c>
      <c r="D138" s="724">
        <f>+'Creative &amp; Production'!D36</f>
        <v>0</v>
      </c>
      <c r="E138" s="738">
        <f>+'Creative &amp; Production'!G36</f>
        <v>0</v>
      </c>
      <c r="F138" s="727"/>
      <c r="G138" s="727"/>
      <c r="H138" s="727"/>
      <c r="I138" s="727"/>
      <c r="J138" s="728">
        <f t="shared" si="4"/>
        <v>0</v>
      </c>
      <c r="P138" s="698">
        <f t="shared" si="5"/>
        <v>1</v>
      </c>
    </row>
    <row r="139" spans="1:16" x14ac:dyDescent="0.25">
      <c r="A139" s="699"/>
      <c r="B139" s="700"/>
      <c r="C139" s="724">
        <f>+'Creative &amp; Production'!C37</f>
        <v>0</v>
      </c>
      <c r="D139" s="724">
        <f>+'Creative &amp; Production'!D37</f>
        <v>0</v>
      </c>
      <c r="E139" s="738">
        <f>+'Creative &amp; Production'!G37</f>
        <v>0</v>
      </c>
      <c r="F139" s="727"/>
      <c r="G139" s="727"/>
      <c r="H139" s="727"/>
      <c r="I139" s="727"/>
      <c r="J139" s="728">
        <f t="shared" si="4"/>
        <v>0</v>
      </c>
      <c r="P139" s="698">
        <f t="shared" si="5"/>
        <v>1</v>
      </c>
    </row>
    <row r="140" spans="1:16" x14ac:dyDescent="0.25">
      <c r="A140" s="703"/>
      <c r="B140" s="715" t="str">
        <f>+B128</f>
        <v>ZK103.K223.C151</v>
      </c>
      <c r="C140" s="724">
        <f>+'Creative &amp; Production'!C38</f>
        <v>0</v>
      </c>
      <c r="D140" s="724">
        <f>+'Creative &amp; Production'!D38</f>
        <v>0</v>
      </c>
      <c r="E140" s="738">
        <f>+'Creative &amp; Production'!G38</f>
        <v>0</v>
      </c>
      <c r="F140" s="727"/>
      <c r="G140" s="727"/>
      <c r="H140" s="727"/>
      <c r="I140" s="727"/>
      <c r="J140" s="728">
        <f t="shared" si="4"/>
        <v>0</v>
      </c>
      <c r="P140" s="698">
        <f t="shared" si="5"/>
        <v>1</v>
      </c>
    </row>
    <row r="141" spans="1:16" x14ac:dyDescent="0.25">
      <c r="A141" s="739"/>
      <c r="B141" s="740"/>
      <c r="C141" s="743" t="s">
        <v>301</v>
      </c>
      <c r="D141" s="743"/>
      <c r="E141" s="738"/>
      <c r="F141" s="720">
        <f>+IFERROR(VLOOKUP($B140,'[1]Sum table'!$A:$E,4,FALSE),0)</f>
        <v>0</v>
      </c>
      <c r="G141" s="720">
        <f>+IFERROR(VLOOKUP($B140,'[1]Sum table'!$A:$E,5,FALSE),0)</f>
        <v>0</v>
      </c>
      <c r="H141" s="720"/>
      <c r="I141" s="720">
        <f>+IFERROR(VLOOKUP($B140,'[1]Sum table'!$A:$F,6,FALSE),0)</f>
        <v>0</v>
      </c>
      <c r="J141" s="721"/>
      <c r="P141" s="698">
        <f t="shared" si="5"/>
        <v>1</v>
      </c>
    </row>
    <row r="142" spans="1:16" x14ac:dyDescent="0.25">
      <c r="A142" s="722" t="s">
        <v>122</v>
      </c>
      <c r="B142" s="715" t="str">
        <f>+'Creative &amp; Production'!B40</f>
        <v>ZK103.K224.C151</v>
      </c>
      <c r="C142" s="716" t="s">
        <v>123</v>
      </c>
      <c r="D142" s="716"/>
      <c r="E142" s="717">
        <f>SUM(E143:E147)</f>
        <v>0</v>
      </c>
      <c r="F142" s="718">
        <f>SUM(F143:F147)</f>
        <v>0</v>
      </c>
      <c r="G142" s="718">
        <f>SUM(G143:G147)</f>
        <v>0</v>
      </c>
      <c r="H142" s="718">
        <f>+E142-F142-G142</f>
        <v>0</v>
      </c>
      <c r="I142" s="718">
        <f>SUM(I143:I147)</f>
        <v>0</v>
      </c>
      <c r="J142" s="719">
        <f>+H142-I142</f>
        <v>0</v>
      </c>
      <c r="P142" s="698">
        <f t="shared" si="5"/>
        <v>1</v>
      </c>
    </row>
    <row r="143" spans="1:16" x14ac:dyDescent="0.25">
      <c r="A143" s="703"/>
      <c r="B143" s="704"/>
      <c r="C143" s="724">
        <f>+'Creative &amp; Production'!C41</f>
        <v>0</v>
      </c>
      <c r="D143" s="724">
        <f>+'Creative &amp; Production'!D41</f>
        <v>0</v>
      </c>
      <c r="E143" s="738">
        <f>+'Creative &amp; Production'!G41</f>
        <v>0</v>
      </c>
      <c r="F143" s="720"/>
      <c r="G143" s="720"/>
      <c r="H143" s="720"/>
      <c r="I143" s="720"/>
      <c r="J143" s="721">
        <f t="shared" ref="J143:J206" si="7">+E143-F143-G143-I143</f>
        <v>0</v>
      </c>
      <c r="P143" s="698">
        <f t="shared" si="5"/>
        <v>1</v>
      </c>
    </row>
    <row r="144" spans="1:16" x14ac:dyDescent="0.25">
      <c r="A144" s="703"/>
      <c r="B144" s="704"/>
      <c r="C144" s="724">
        <f>+'Creative &amp; Production'!C42</f>
        <v>0</v>
      </c>
      <c r="D144" s="724">
        <f>+'Creative &amp; Production'!D42</f>
        <v>0</v>
      </c>
      <c r="E144" s="738">
        <f>+'Creative &amp; Production'!G42</f>
        <v>0</v>
      </c>
      <c r="F144" s="727"/>
      <c r="G144" s="727"/>
      <c r="H144" s="727"/>
      <c r="I144" s="727"/>
      <c r="J144" s="728">
        <f t="shared" si="7"/>
        <v>0</v>
      </c>
      <c r="P144" s="698">
        <f t="shared" si="5"/>
        <v>1</v>
      </c>
    </row>
    <row r="145" spans="1:16" x14ac:dyDescent="0.25">
      <c r="A145" s="699"/>
      <c r="B145" s="700"/>
      <c r="C145" s="724">
        <f>+'Creative &amp; Production'!C43</f>
        <v>0</v>
      </c>
      <c r="D145" s="724">
        <f>+'Creative &amp; Production'!D43</f>
        <v>0</v>
      </c>
      <c r="E145" s="738">
        <f>+'Creative &amp; Production'!G43</f>
        <v>0</v>
      </c>
      <c r="F145" s="727"/>
      <c r="G145" s="727"/>
      <c r="H145" s="727"/>
      <c r="I145" s="727"/>
      <c r="J145" s="728">
        <f t="shared" si="7"/>
        <v>0</v>
      </c>
      <c r="P145" s="698">
        <f t="shared" si="5"/>
        <v>1</v>
      </c>
    </row>
    <row r="146" spans="1:16" x14ac:dyDescent="0.25">
      <c r="A146" s="703"/>
      <c r="B146" s="740" t="str">
        <f>+B142</f>
        <v>ZK103.K224.C151</v>
      </c>
      <c r="C146" s="724">
        <f>+'Creative &amp; Production'!C44</f>
        <v>0</v>
      </c>
      <c r="D146" s="724">
        <f>+'Creative &amp; Production'!D44</f>
        <v>0</v>
      </c>
      <c r="E146" s="738">
        <f>+'Creative &amp; Production'!G44</f>
        <v>0</v>
      </c>
      <c r="F146" s="727"/>
      <c r="G146" s="727"/>
      <c r="H146" s="727"/>
      <c r="I146" s="727"/>
      <c r="J146" s="728">
        <f t="shared" si="7"/>
        <v>0</v>
      </c>
      <c r="P146" s="698">
        <f t="shared" si="5"/>
        <v>1</v>
      </c>
    </row>
    <row r="147" spans="1:16" x14ac:dyDescent="0.25">
      <c r="A147" s="739"/>
      <c r="B147" s="740" t="s">
        <v>290</v>
      </c>
      <c r="C147" s="743" t="s">
        <v>301</v>
      </c>
      <c r="D147" s="743"/>
      <c r="E147" s="738"/>
      <c r="F147" s="720">
        <f>+IFERROR(VLOOKUP($B146,'[1]Sum table'!$A:$E,4,FALSE),0)</f>
        <v>0</v>
      </c>
      <c r="G147" s="720">
        <f>+IFERROR(VLOOKUP($B146,'[1]Sum table'!$A:$E,5,FALSE),0)</f>
        <v>0</v>
      </c>
      <c r="H147" s="720"/>
      <c r="I147" s="720">
        <f>+IFERROR(VLOOKUP($B146,'[1]Sum table'!$A:$F,6,FALSE),0)</f>
        <v>0</v>
      </c>
      <c r="J147" s="721"/>
      <c r="P147" s="698">
        <f t="shared" si="5"/>
        <v>1</v>
      </c>
    </row>
    <row r="148" spans="1:16" x14ac:dyDescent="0.25">
      <c r="A148" s="722" t="s">
        <v>124</v>
      </c>
      <c r="B148" s="715" t="str">
        <f>+'Creative &amp; Production'!B46</f>
        <v>ZK103.K225.C151</v>
      </c>
      <c r="C148" s="716" t="s">
        <v>125</v>
      </c>
      <c r="D148" s="716"/>
      <c r="E148" s="723">
        <f>SUM(E149:E154)</f>
        <v>0</v>
      </c>
      <c r="F148" s="723">
        <f>SUM(F149:F154)</f>
        <v>0</v>
      </c>
      <c r="G148" s="723">
        <f>SUM(G149:G154)</f>
        <v>0</v>
      </c>
      <c r="H148" s="723">
        <f>+E148-F148-G148</f>
        <v>0</v>
      </c>
      <c r="I148" s="723">
        <f>SUM(I149:I154)</f>
        <v>0</v>
      </c>
      <c r="J148" s="719">
        <f>+H148-I148</f>
        <v>0</v>
      </c>
      <c r="P148" s="698">
        <f t="shared" si="5"/>
        <v>1</v>
      </c>
    </row>
    <row r="149" spans="1:16" x14ac:dyDescent="0.25">
      <c r="A149" s="703"/>
      <c r="B149" s="704"/>
      <c r="C149" s="724">
        <f>+'Creative &amp; Production'!C47</f>
        <v>0</v>
      </c>
      <c r="D149" s="724">
        <f>+'Creative &amp; Production'!D47</f>
        <v>0</v>
      </c>
      <c r="E149" s="726">
        <f>+'Creative &amp; Production'!G47</f>
        <v>0</v>
      </c>
      <c r="F149" s="701"/>
      <c r="G149" s="701"/>
      <c r="H149" s="701"/>
      <c r="I149" s="701"/>
      <c r="J149" s="702">
        <f t="shared" si="7"/>
        <v>0</v>
      </c>
      <c r="P149" s="698">
        <f t="shared" si="5"/>
        <v>1</v>
      </c>
    </row>
    <row r="150" spans="1:16" x14ac:dyDescent="0.25">
      <c r="A150" s="703"/>
      <c r="B150" s="704"/>
      <c r="C150" s="724">
        <f>+'Creative &amp; Production'!C48</f>
        <v>0</v>
      </c>
      <c r="D150" s="724">
        <f>+'Creative &amp; Production'!D48</f>
        <v>0</v>
      </c>
      <c r="E150" s="726">
        <f>+'Creative &amp; Production'!G48</f>
        <v>0</v>
      </c>
      <c r="F150" s="705"/>
      <c r="G150" s="705"/>
      <c r="H150" s="705"/>
      <c r="I150" s="705"/>
      <c r="J150" s="706">
        <f t="shared" si="7"/>
        <v>0</v>
      </c>
      <c r="P150" s="698">
        <f t="shared" si="5"/>
        <v>1</v>
      </c>
    </row>
    <row r="151" spans="1:16" x14ac:dyDescent="0.25">
      <c r="A151" s="699"/>
      <c r="B151" s="700"/>
      <c r="C151" s="724">
        <f>+'Creative &amp; Production'!C49</f>
        <v>0</v>
      </c>
      <c r="D151" s="724">
        <f>+'Creative &amp; Production'!D49</f>
        <v>0</v>
      </c>
      <c r="E151" s="726">
        <f>+'Creative &amp; Production'!G49</f>
        <v>0</v>
      </c>
      <c r="F151" s="705"/>
      <c r="G151" s="705"/>
      <c r="H151" s="705"/>
      <c r="I151" s="705"/>
      <c r="J151" s="706">
        <f t="shared" si="7"/>
        <v>0</v>
      </c>
      <c r="P151" s="698">
        <f t="shared" si="5"/>
        <v>1</v>
      </c>
    </row>
    <row r="152" spans="1:16" x14ac:dyDescent="0.25">
      <c r="A152" s="699"/>
      <c r="B152" s="700"/>
      <c r="C152" s="724">
        <f>+'Creative &amp; Production'!C50</f>
        <v>0</v>
      </c>
      <c r="D152" s="724">
        <f>+'Creative &amp; Production'!D50</f>
        <v>0</v>
      </c>
      <c r="E152" s="738">
        <f>+'Creative &amp; Production'!G50</f>
        <v>0</v>
      </c>
      <c r="F152" s="727"/>
      <c r="G152" s="727"/>
      <c r="H152" s="727"/>
      <c r="I152" s="727"/>
      <c r="J152" s="728">
        <f t="shared" si="7"/>
        <v>0</v>
      </c>
      <c r="P152" s="698">
        <f t="shared" si="5"/>
        <v>1</v>
      </c>
    </row>
    <row r="153" spans="1:16" x14ac:dyDescent="0.25">
      <c r="A153" s="699"/>
      <c r="B153" s="700" t="str">
        <f>+B148</f>
        <v>ZK103.K225.C151</v>
      </c>
      <c r="C153" s="724">
        <f>+'Creative &amp; Production'!C51</f>
        <v>0</v>
      </c>
      <c r="D153" s="724">
        <f>+'Creative &amp; Production'!D51</f>
        <v>0</v>
      </c>
      <c r="E153" s="738">
        <f>+'Creative &amp; Production'!G51</f>
        <v>0</v>
      </c>
      <c r="F153" s="727"/>
      <c r="G153" s="727"/>
      <c r="H153" s="727"/>
      <c r="I153" s="727"/>
      <c r="J153" s="728">
        <f t="shared" si="7"/>
        <v>0</v>
      </c>
      <c r="P153" s="698">
        <f t="shared" si="5"/>
        <v>1</v>
      </c>
    </row>
    <row r="154" spans="1:16" x14ac:dyDescent="0.25">
      <c r="A154" s="699"/>
      <c r="B154" s="700"/>
      <c r="C154" s="743" t="s">
        <v>301</v>
      </c>
      <c r="D154" s="743"/>
      <c r="E154" s="738"/>
      <c r="F154" s="720">
        <f>+IFERROR(VLOOKUP($B153,'[1]Sum table'!$A:$E,4,FALSE),0)</f>
        <v>0</v>
      </c>
      <c r="G154" s="720">
        <f>+IFERROR(VLOOKUP($B153,'[1]Sum table'!$A:$E,5,FALSE),0)</f>
        <v>0</v>
      </c>
      <c r="H154" s="720"/>
      <c r="I154" s="720">
        <f>+IFERROR(VLOOKUP($B153,'[1]Sum table'!$A:$F,6,FALSE),0)</f>
        <v>0</v>
      </c>
      <c r="J154" s="721"/>
      <c r="P154" s="698">
        <f t="shared" si="5"/>
        <v>1</v>
      </c>
    </row>
    <row r="155" spans="1:16" x14ac:dyDescent="0.25">
      <c r="A155" s="722" t="s">
        <v>126</v>
      </c>
      <c r="B155" s="715" t="str">
        <f>+'Creative &amp; Production'!B53</f>
        <v>ZK103.K226.C151</v>
      </c>
      <c r="C155" s="716" t="s">
        <v>127</v>
      </c>
      <c r="D155" s="716"/>
      <c r="E155" s="717">
        <f>SUM(E156:E171)</f>
        <v>0</v>
      </c>
      <c r="F155" s="718">
        <f>SUM(F156:F171)</f>
        <v>0</v>
      </c>
      <c r="G155" s="718">
        <f>SUM(G156:G171)</f>
        <v>0</v>
      </c>
      <c r="H155" s="718">
        <f>+E155-F155-G155</f>
        <v>0</v>
      </c>
      <c r="I155" s="718">
        <f>SUM(I156:I171)</f>
        <v>0</v>
      </c>
      <c r="J155" s="719">
        <f>+H155-I155</f>
        <v>0</v>
      </c>
      <c r="P155" s="698">
        <f t="shared" si="5"/>
        <v>1</v>
      </c>
    </row>
    <row r="156" spans="1:16" x14ac:dyDescent="0.25">
      <c r="A156" s="699"/>
      <c r="B156" s="700"/>
      <c r="C156" s="724">
        <f>+'Creative &amp; Production'!C54</f>
        <v>0</v>
      </c>
      <c r="D156" s="724">
        <f>+'Creative &amp; Production'!D54</f>
        <v>0</v>
      </c>
      <c r="E156" s="738">
        <f>+'Creative &amp; Production'!G54</f>
        <v>0</v>
      </c>
      <c r="F156" s="720"/>
      <c r="G156" s="720"/>
      <c r="H156" s="720"/>
      <c r="I156" s="720"/>
      <c r="J156" s="721">
        <f t="shared" si="7"/>
        <v>0</v>
      </c>
      <c r="P156" s="698">
        <f t="shared" si="5"/>
        <v>1</v>
      </c>
    </row>
    <row r="157" spans="1:16" x14ac:dyDescent="0.25">
      <c r="A157" s="699"/>
      <c r="B157" s="700"/>
      <c r="C157" s="724">
        <f>+'Creative &amp; Production'!C55</f>
        <v>0</v>
      </c>
      <c r="D157" s="724">
        <f>+'Creative &amp; Production'!D55</f>
        <v>0</v>
      </c>
      <c r="E157" s="738">
        <f>+'Creative &amp; Production'!G55</f>
        <v>0</v>
      </c>
      <c r="F157" s="727"/>
      <c r="G157" s="727"/>
      <c r="H157" s="727"/>
      <c r="I157" s="727"/>
      <c r="J157" s="728">
        <f t="shared" si="7"/>
        <v>0</v>
      </c>
      <c r="P157" s="698">
        <f t="shared" ref="P157:P220" si="8">+IF(SUM(E157:I157)=0,1,0)</f>
        <v>1</v>
      </c>
    </row>
    <row r="158" spans="1:16" x14ac:dyDescent="0.25">
      <c r="A158" s="699"/>
      <c r="B158" s="700"/>
      <c r="C158" s="724">
        <f>+'Creative &amp; Production'!C56</f>
        <v>0</v>
      </c>
      <c r="D158" s="724">
        <f>+'Creative &amp; Production'!D56</f>
        <v>0</v>
      </c>
      <c r="E158" s="738">
        <f>+'Creative &amp; Production'!G56</f>
        <v>0</v>
      </c>
      <c r="F158" s="727"/>
      <c r="G158" s="727"/>
      <c r="H158" s="727"/>
      <c r="I158" s="727"/>
      <c r="J158" s="728">
        <f t="shared" si="7"/>
        <v>0</v>
      </c>
      <c r="P158" s="698">
        <f t="shared" si="8"/>
        <v>1</v>
      </c>
    </row>
    <row r="159" spans="1:16" x14ac:dyDescent="0.25">
      <c r="A159" s="699"/>
      <c r="B159" s="700"/>
      <c r="C159" s="724">
        <f>+'Creative &amp; Production'!C57</f>
        <v>0</v>
      </c>
      <c r="D159" s="724">
        <f>+'Creative &amp; Production'!D57</f>
        <v>0</v>
      </c>
      <c r="E159" s="738">
        <f>+'Creative &amp; Production'!G57</f>
        <v>0</v>
      </c>
      <c r="F159" s="727"/>
      <c r="G159" s="727"/>
      <c r="H159" s="727"/>
      <c r="I159" s="727"/>
      <c r="J159" s="728">
        <f t="shared" si="7"/>
        <v>0</v>
      </c>
      <c r="P159" s="698">
        <f t="shared" si="8"/>
        <v>1</v>
      </c>
    </row>
    <row r="160" spans="1:16" x14ac:dyDescent="0.25">
      <c r="A160" s="699"/>
      <c r="B160" s="700"/>
      <c r="C160" s="724">
        <f>+'Creative &amp; Production'!C58</f>
        <v>0</v>
      </c>
      <c r="D160" s="724">
        <f>+'Creative &amp; Production'!D58</f>
        <v>0</v>
      </c>
      <c r="E160" s="738">
        <f>+'Creative &amp; Production'!G58</f>
        <v>0</v>
      </c>
      <c r="F160" s="727"/>
      <c r="G160" s="727"/>
      <c r="H160" s="727"/>
      <c r="I160" s="727"/>
      <c r="J160" s="728">
        <f t="shared" si="7"/>
        <v>0</v>
      </c>
      <c r="P160" s="698">
        <f t="shared" si="8"/>
        <v>1</v>
      </c>
    </row>
    <row r="161" spans="1:16" x14ac:dyDescent="0.25">
      <c r="A161" s="699"/>
      <c r="B161" s="700"/>
      <c r="C161" s="724">
        <f>+'Creative &amp; Production'!C59</f>
        <v>0</v>
      </c>
      <c r="D161" s="724">
        <f>+'Creative &amp; Production'!D59</f>
        <v>0</v>
      </c>
      <c r="E161" s="738">
        <f>+'Creative &amp; Production'!G59</f>
        <v>0</v>
      </c>
      <c r="F161" s="727"/>
      <c r="G161" s="727"/>
      <c r="H161" s="727"/>
      <c r="I161" s="727"/>
      <c r="J161" s="728">
        <f t="shared" si="7"/>
        <v>0</v>
      </c>
      <c r="P161" s="698">
        <f t="shared" si="8"/>
        <v>1</v>
      </c>
    </row>
    <row r="162" spans="1:16" x14ac:dyDescent="0.25">
      <c r="A162" s="699"/>
      <c r="B162" s="700"/>
      <c r="C162" s="724">
        <f>+'Creative &amp; Production'!C60</f>
        <v>0</v>
      </c>
      <c r="D162" s="724">
        <f>+'Creative &amp; Production'!D60</f>
        <v>0</v>
      </c>
      <c r="E162" s="738">
        <f>+'Creative &amp; Production'!G60</f>
        <v>0</v>
      </c>
      <c r="F162" s="727"/>
      <c r="G162" s="727"/>
      <c r="H162" s="727"/>
      <c r="I162" s="727"/>
      <c r="J162" s="728">
        <f t="shared" si="7"/>
        <v>0</v>
      </c>
      <c r="P162" s="698">
        <f t="shared" si="8"/>
        <v>1</v>
      </c>
    </row>
    <row r="163" spans="1:16" x14ac:dyDescent="0.25">
      <c r="A163" s="699"/>
      <c r="B163" s="700"/>
      <c r="C163" s="724">
        <f>+'Creative &amp; Production'!C61</f>
        <v>0</v>
      </c>
      <c r="D163" s="724">
        <f>+'Creative &amp; Production'!D61</f>
        <v>0</v>
      </c>
      <c r="E163" s="738">
        <f>+'Creative &amp; Production'!G61</f>
        <v>0</v>
      </c>
      <c r="F163" s="727"/>
      <c r="G163" s="727"/>
      <c r="H163" s="727"/>
      <c r="I163" s="727"/>
      <c r="J163" s="728">
        <f t="shared" si="7"/>
        <v>0</v>
      </c>
      <c r="P163" s="698">
        <f t="shared" si="8"/>
        <v>1</v>
      </c>
    </row>
    <row r="164" spans="1:16" x14ac:dyDescent="0.25">
      <c r="A164" s="699"/>
      <c r="B164" s="700"/>
      <c r="C164" s="724">
        <f>+'Creative &amp; Production'!C62</f>
        <v>0</v>
      </c>
      <c r="D164" s="724">
        <f>+'Creative &amp; Production'!D62</f>
        <v>0</v>
      </c>
      <c r="E164" s="738">
        <f>+'Creative &amp; Production'!G62</f>
        <v>0</v>
      </c>
      <c r="F164" s="727"/>
      <c r="G164" s="727"/>
      <c r="H164" s="727"/>
      <c r="I164" s="727"/>
      <c r="J164" s="728">
        <f t="shared" si="7"/>
        <v>0</v>
      </c>
      <c r="P164" s="698">
        <f t="shared" si="8"/>
        <v>1</v>
      </c>
    </row>
    <row r="165" spans="1:16" x14ac:dyDescent="0.25">
      <c r="A165" s="699"/>
      <c r="B165" s="700"/>
      <c r="C165" s="724">
        <f>+'Creative &amp; Production'!C63</f>
        <v>0</v>
      </c>
      <c r="D165" s="724">
        <f>+'Creative &amp; Production'!D63</f>
        <v>0</v>
      </c>
      <c r="E165" s="738">
        <f>+'Creative &amp; Production'!G63</f>
        <v>0</v>
      </c>
      <c r="F165" s="727"/>
      <c r="G165" s="727"/>
      <c r="H165" s="727"/>
      <c r="I165" s="727"/>
      <c r="J165" s="728">
        <f t="shared" si="7"/>
        <v>0</v>
      </c>
      <c r="P165" s="698">
        <f t="shared" si="8"/>
        <v>1</v>
      </c>
    </row>
    <row r="166" spans="1:16" x14ac:dyDescent="0.25">
      <c r="A166" s="699"/>
      <c r="B166" s="700"/>
      <c r="C166" s="724">
        <f>+'Creative &amp; Production'!C64</f>
        <v>0</v>
      </c>
      <c r="D166" s="724">
        <f>+'Creative &amp; Production'!D64</f>
        <v>0</v>
      </c>
      <c r="E166" s="738">
        <f>+'Creative &amp; Production'!G64</f>
        <v>0</v>
      </c>
      <c r="F166" s="727"/>
      <c r="G166" s="727"/>
      <c r="H166" s="727"/>
      <c r="I166" s="727"/>
      <c r="J166" s="728">
        <f t="shared" si="7"/>
        <v>0</v>
      </c>
      <c r="P166" s="698">
        <f t="shared" si="8"/>
        <v>1</v>
      </c>
    </row>
    <row r="167" spans="1:16" x14ac:dyDescent="0.25">
      <c r="A167" s="699"/>
      <c r="B167" s="700"/>
      <c r="C167" s="724">
        <f>+'Creative &amp; Production'!C65</f>
        <v>0</v>
      </c>
      <c r="D167" s="724">
        <f>+'Creative &amp; Production'!D65</f>
        <v>0</v>
      </c>
      <c r="E167" s="738">
        <f>+'Creative &amp; Production'!G65</f>
        <v>0</v>
      </c>
      <c r="F167" s="727"/>
      <c r="G167" s="727"/>
      <c r="H167" s="727"/>
      <c r="I167" s="727"/>
      <c r="J167" s="728">
        <f t="shared" si="7"/>
        <v>0</v>
      </c>
      <c r="P167" s="698">
        <f t="shared" si="8"/>
        <v>1</v>
      </c>
    </row>
    <row r="168" spans="1:16" x14ac:dyDescent="0.25">
      <c r="A168" s="699"/>
      <c r="B168" s="700"/>
      <c r="C168" s="724">
        <f>+'Creative &amp; Production'!C66</f>
        <v>0</v>
      </c>
      <c r="D168" s="724">
        <f>+'Creative &amp; Production'!D66</f>
        <v>0</v>
      </c>
      <c r="E168" s="738">
        <f>+'Creative &amp; Production'!G66</f>
        <v>0</v>
      </c>
      <c r="F168" s="727"/>
      <c r="G168" s="727"/>
      <c r="H168" s="727"/>
      <c r="I168" s="727"/>
      <c r="J168" s="728">
        <f t="shared" si="7"/>
        <v>0</v>
      </c>
      <c r="P168" s="698">
        <f t="shared" si="8"/>
        <v>1</v>
      </c>
    </row>
    <row r="169" spans="1:16" x14ac:dyDescent="0.25">
      <c r="A169" s="699"/>
      <c r="B169" s="700"/>
      <c r="C169" s="724">
        <f>+'Creative &amp; Production'!C67</f>
        <v>0</v>
      </c>
      <c r="D169" s="724">
        <f>+'Creative &amp; Production'!D67</f>
        <v>0</v>
      </c>
      <c r="E169" s="738">
        <f>+'Creative &amp; Production'!G67</f>
        <v>0</v>
      </c>
      <c r="F169" s="727"/>
      <c r="G169" s="727"/>
      <c r="H169" s="727"/>
      <c r="I169" s="727"/>
      <c r="J169" s="728">
        <f t="shared" si="7"/>
        <v>0</v>
      </c>
      <c r="P169" s="698">
        <f t="shared" si="8"/>
        <v>1</v>
      </c>
    </row>
    <row r="170" spans="1:16" x14ac:dyDescent="0.25">
      <c r="A170" s="699"/>
      <c r="B170" s="700" t="str">
        <f>+B155</f>
        <v>ZK103.K226.C151</v>
      </c>
      <c r="C170" s="724">
        <f>+'Creative &amp; Production'!C68</f>
        <v>0</v>
      </c>
      <c r="D170" s="724">
        <f>+'Creative &amp; Production'!D68</f>
        <v>0</v>
      </c>
      <c r="E170" s="738">
        <f>+'Creative &amp; Production'!G68</f>
        <v>0</v>
      </c>
      <c r="F170" s="727"/>
      <c r="G170" s="727"/>
      <c r="H170" s="727"/>
      <c r="I170" s="727"/>
      <c r="J170" s="728">
        <f t="shared" si="7"/>
        <v>0</v>
      </c>
      <c r="P170" s="698">
        <f t="shared" si="8"/>
        <v>1</v>
      </c>
    </row>
    <row r="171" spans="1:16" x14ac:dyDescent="0.25">
      <c r="A171" s="699"/>
      <c r="B171" s="700"/>
      <c r="C171" s="743" t="s">
        <v>301</v>
      </c>
      <c r="D171" s="743"/>
      <c r="E171" s="738"/>
      <c r="F171" s="720">
        <f>+IFERROR(VLOOKUP($B170,'[1]Sum table'!$A:$E,4,FALSE),0)</f>
        <v>0</v>
      </c>
      <c r="G171" s="720">
        <f>+IFERROR(VLOOKUP($B170,'[1]Sum table'!$A:$E,5,FALSE),0)</f>
        <v>0</v>
      </c>
      <c r="H171" s="720"/>
      <c r="I171" s="720">
        <f>+IFERROR(VLOOKUP($B170,'[1]Sum table'!$A:$F,6,FALSE),0)</f>
        <v>0</v>
      </c>
      <c r="J171" s="721"/>
      <c r="P171" s="698">
        <f t="shared" si="8"/>
        <v>1</v>
      </c>
    </row>
    <row r="172" spans="1:16" x14ac:dyDescent="0.25">
      <c r="A172" s="722" t="s">
        <v>128</v>
      </c>
      <c r="B172" s="715" t="str">
        <f>+'Creative &amp; Production'!B70</f>
        <v>ZK103.K227.C151</v>
      </c>
      <c r="C172" s="716" t="s">
        <v>129</v>
      </c>
      <c r="D172" s="716"/>
      <c r="E172" s="717">
        <f>SUM(E173:E178)</f>
        <v>0</v>
      </c>
      <c r="F172" s="718">
        <f>SUM(F173:F178)</f>
        <v>0</v>
      </c>
      <c r="G172" s="718">
        <f>SUM(G173:G178)</f>
        <v>0</v>
      </c>
      <c r="H172" s="718">
        <f>+E172-F172-G172</f>
        <v>0</v>
      </c>
      <c r="I172" s="718">
        <f>SUM(I173:I178)</f>
        <v>0</v>
      </c>
      <c r="J172" s="719">
        <f>+H172-I172</f>
        <v>0</v>
      </c>
      <c r="P172" s="698">
        <f t="shared" si="8"/>
        <v>1</v>
      </c>
    </row>
    <row r="173" spans="1:16" x14ac:dyDescent="0.25">
      <c r="A173" s="699"/>
      <c r="B173" s="700"/>
      <c r="C173" s="724">
        <f>+'Creative &amp; Production'!C71</f>
        <v>0</v>
      </c>
      <c r="D173" s="724">
        <f>+'Creative &amp; Production'!D71</f>
        <v>0</v>
      </c>
      <c r="E173" s="738">
        <f>+'Creative &amp; Production'!G71</f>
        <v>0</v>
      </c>
      <c r="F173" s="720"/>
      <c r="G173" s="720"/>
      <c r="H173" s="720"/>
      <c r="I173" s="720"/>
      <c r="J173" s="721">
        <f t="shared" si="7"/>
        <v>0</v>
      </c>
      <c r="P173" s="698">
        <f t="shared" si="8"/>
        <v>1</v>
      </c>
    </row>
    <row r="174" spans="1:16" x14ac:dyDescent="0.25">
      <c r="A174" s="699"/>
      <c r="B174" s="700"/>
      <c r="C174" s="724">
        <f>+'Creative &amp; Production'!C72</f>
        <v>0</v>
      </c>
      <c r="D174" s="724">
        <f>+'Creative &amp; Production'!D72</f>
        <v>0</v>
      </c>
      <c r="E174" s="738">
        <f>+'Creative &amp; Production'!G72</f>
        <v>0</v>
      </c>
      <c r="F174" s="727"/>
      <c r="G174" s="727"/>
      <c r="H174" s="727"/>
      <c r="I174" s="727"/>
      <c r="J174" s="728">
        <f t="shared" si="7"/>
        <v>0</v>
      </c>
      <c r="P174" s="698">
        <f t="shared" si="8"/>
        <v>1</v>
      </c>
    </row>
    <row r="175" spans="1:16" x14ac:dyDescent="0.25">
      <c r="A175" s="699"/>
      <c r="B175" s="700"/>
      <c r="C175" s="724">
        <f>+'Creative &amp; Production'!C73</f>
        <v>0</v>
      </c>
      <c r="D175" s="724">
        <f>+'Creative &amp; Production'!D73</f>
        <v>0</v>
      </c>
      <c r="E175" s="738">
        <f>+'Creative &amp; Production'!G73</f>
        <v>0</v>
      </c>
      <c r="F175" s="727"/>
      <c r="G175" s="727"/>
      <c r="H175" s="727"/>
      <c r="I175" s="727"/>
      <c r="J175" s="728">
        <f t="shared" si="7"/>
        <v>0</v>
      </c>
      <c r="P175" s="698">
        <f t="shared" si="8"/>
        <v>1</v>
      </c>
    </row>
    <row r="176" spans="1:16" x14ac:dyDescent="0.25">
      <c r="A176" s="699"/>
      <c r="B176" s="700"/>
      <c r="C176" s="724">
        <f>+'Creative &amp; Production'!C74</f>
        <v>0</v>
      </c>
      <c r="D176" s="724">
        <f>+'Creative &amp; Production'!D74</f>
        <v>0</v>
      </c>
      <c r="E176" s="738">
        <f>+'Creative &amp; Production'!G74</f>
        <v>0</v>
      </c>
      <c r="F176" s="727"/>
      <c r="G176" s="727"/>
      <c r="H176" s="727"/>
      <c r="I176" s="727"/>
      <c r="J176" s="728">
        <f t="shared" si="7"/>
        <v>0</v>
      </c>
      <c r="P176" s="698">
        <f t="shared" si="8"/>
        <v>1</v>
      </c>
    </row>
    <row r="177" spans="1:16" x14ac:dyDescent="0.25">
      <c r="A177" s="699"/>
      <c r="B177" s="700" t="str">
        <f>+B172</f>
        <v>ZK103.K227.C151</v>
      </c>
      <c r="C177" s="724">
        <f>+'Creative &amp; Production'!C75</f>
        <v>0</v>
      </c>
      <c r="D177" s="724">
        <f>+'Creative &amp; Production'!D75</f>
        <v>0</v>
      </c>
      <c r="E177" s="738">
        <f>+'Creative &amp; Production'!G75</f>
        <v>0</v>
      </c>
      <c r="F177" s="727"/>
      <c r="G177" s="727"/>
      <c r="H177" s="727"/>
      <c r="I177" s="727"/>
      <c r="J177" s="728">
        <f t="shared" si="7"/>
        <v>0</v>
      </c>
      <c r="P177" s="698">
        <f t="shared" si="8"/>
        <v>1</v>
      </c>
    </row>
    <row r="178" spans="1:16" x14ac:dyDescent="0.25">
      <c r="A178" s="699"/>
      <c r="B178" s="700"/>
      <c r="C178" s="743" t="s">
        <v>301</v>
      </c>
      <c r="D178" s="743"/>
      <c r="E178" s="738"/>
      <c r="F178" s="720">
        <f>+IFERROR(VLOOKUP($B177,'[1]Sum table'!$A:$E,4,FALSE),0)</f>
        <v>0</v>
      </c>
      <c r="G178" s="720">
        <f>+IFERROR(VLOOKUP($B177,'[1]Sum table'!$A:$E,5,FALSE),0)</f>
        <v>0</v>
      </c>
      <c r="H178" s="720"/>
      <c r="I178" s="720">
        <f>+IFERROR(VLOOKUP($B177,'[1]Sum table'!$A:$F,6,FALSE),0)</f>
        <v>0</v>
      </c>
      <c r="J178" s="721"/>
      <c r="P178" s="698">
        <f t="shared" si="8"/>
        <v>1</v>
      </c>
    </row>
    <row r="179" spans="1:16" x14ac:dyDescent="0.25">
      <c r="A179" s="722" t="s">
        <v>130</v>
      </c>
      <c r="B179" s="715" t="str">
        <f>+Performers!B8</f>
        <v>ZK104.K231.C151</v>
      </c>
      <c r="C179" s="716" t="s">
        <v>131</v>
      </c>
      <c r="D179" s="716"/>
      <c r="E179" s="717">
        <f>SUM(E180:E187)</f>
        <v>0</v>
      </c>
      <c r="F179" s="718">
        <f>SUM(F180:F187)</f>
        <v>0</v>
      </c>
      <c r="G179" s="718">
        <f>SUM(G180:G187)</f>
        <v>0</v>
      </c>
      <c r="H179" s="718">
        <f>+E179-F179-G179</f>
        <v>0</v>
      </c>
      <c r="I179" s="718">
        <f>SUM(I180:I187)</f>
        <v>0</v>
      </c>
      <c r="J179" s="719">
        <f>+H179-I179</f>
        <v>0</v>
      </c>
      <c r="P179" s="698">
        <f t="shared" si="8"/>
        <v>1</v>
      </c>
    </row>
    <row r="180" spans="1:16" x14ac:dyDescent="0.25">
      <c r="A180" s="699"/>
      <c r="B180" s="700"/>
      <c r="C180" s="724">
        <f>+Performers!C9</f>
        <v>0</v>
      </c>
      <c r="D180" s="724">
        <f>+Performers!D9</f>
        <v>0</v>
      </c>
      <c r="E180" s="738">
        <f>+Performers!G9</f>
        <v>0</v>
      </c>
      <c r="F180" s="720"/>
      <c r="G180" s="720"/>
      <c r="H180" s="720"/>
      <c r="I180" s="720"/>
      <c r="J180" s="721">
        <f t="shared" si="7"/>
        <v>0</v>
      </c>
      <c r="P180" s="698">
        <f t="shared" si="8"/>
        <v>1</v>
      </c>
    </row>
    <row r="181" spans="1:16" x14ac:dyDescent="0.25">
      <c r="A181" s="699"/>
      <c r="B181" s="700"/>
      <c r="C181" s="724">
        <f>+Performers!C10</f>
        <v>0</v>
      </c>
      <c r="D181" s="724">
        <f>+Performers!D10</f>
        <v>0</v>
      </c>
      <c r="E181" s="738">
        <f>+Performers!G10</f>
        <v>0</v>
      </c>
      <c r="F181" s="720"/>
      <c r="G181" s="720"/>
      <c r="H181" s="720"/>
      <c r="I181" s="720"/>
      <c r="J181" s="721">
        <f t="shared" si="7"/>
        <v>0</v>
      </c>
      <c r="P181" s="698">
        <f t="shared" si="8"/>
        <v>1</v>
      </c>
    </row>
    <row r="182" spans="1:16" x14ac:dyDescent="0.25">
      <c r="A182" s="699"/>
      <c r="B182" s="700"/>
      <c r="C182" s="724">
        <f>+Performers!C11</f>
        <v>0</v>
      </c>
      <c r="D182" s="724">
        <f>+Performers!D11</f>
        <v>0</v>
      </c>
      <c r="E182" s="738">
        <f>+Performers!G11</f>
        <v>0</v>
      </c>
      <c r="F182" s="720"/>
      <c r="G182" s="720"/>
      <c r="H182" s="720"/>
      <c r="I182" s="720"/>
      <c r="J182" s="721">
        <f t="shared" si="7"/>
        <v>0</v>
      </c>
      <c r="P182" s="698">
        <f t="shared" si="8"/>
        <v>1</v>
      </c>
    </row>
    <row r="183" spans="1:16" x14ac:dyDescent="0.25">
      <c r="A183" s="699"/>
      <c r="B183" s="700"/>
      <c r="C183" s="724">
        <f>+Performers!C12</f>
        <v>0</v>
      </c>
      <c r="D183" s="724">
        <f>+Performers!D12</f>
        <v>0</v>
      </c>
      <c r="E183" s="738">
        <f>+Performers!G12</f>
        <v>0</v>
      </c>
      <c r="F183" s="720"/>
      <c r="G183" s="720"/>
      <c r="H183" s="720"/>
      <c r="I183" s="720"/>
      <c r="J183" s="721">
        <f t="shared" si="7"/>
        <v>0</v>
      </c>
      <c r="P183" s="698">
        <f t="shared" si="8"/>
        <v>1</v>
      </c>
    </row>
    <row r="184" spans="1:16" x14ac:dyDescent="0.25">
      <c r="A184" s="699"/>
      <c r="B184" s="700"/>
      <c r="C184" s="724">
        <f>+Performers!C13</f>
        <v>0</v>
      </c>
      <c r="D184" s="724">
        <f>+Performers!D13</f>
        <v>0</v>
      </c>
      <c r="E184" s="738">
        <f>+Performers!G13</f>
        <v>0</v>
      </c>
      <c r="F184" s="720"/>
      <c r="G184" s="720"/>
      <c r="H184" s="720"/>
      <c r="I184" s="720"/>
      <c r="J184" s="721">
        <f t="shared" si="7"/>
        <v>0</v>
      </c>
      <c r="P184" s="698">
        <f t="shared" si="8"/>
        <v>1</v>
      </c>
    </row>
    <row r="185" spans="1:16" x14ac:dyDescent="0.25">
      <c r="A185" s="699"/>
      <c r="B185" s="700"/>
      <c r="C185" s="724">
        <f>+Performers!C14</f>
        <v>0</v>
      </c>
      <c r="D185" s="724">
        <f>+Performers!D14</f>
        <v>0</v>
      </c>
      <c r="E185" s="738">
        <f>+Performers!G14</f>
        <v>0</v>
      </c>
      <c r="F185" s="720"/>
      <c r="G185" s="720"/>
      <c r="H185" s="720"/>
      <c r="I185" s="720"/>
      <c r="J185" s="721">
        <f t="shared" si="7"/>
        <v>0</v>
      </c>
      <c r="P185" s="698">
        <f t="shared" si="8"/>
        <v>1</v>
      </c>
    </row>
    <row r="186" spans="1:16" x14ac:dyDescent="0.25">
      <c r="A186" s="699"/>
      <c r="B186" s="700" t="str">
        <f>+B179</f>
        <v>ZK104.K231.C151</v>
      </c>
      <c r="C186" s="724">
        <f>+Performers!C15</f>
        <v>0</v>
      </c>
      <c r="D186" s="724">
        <f>+Performers!D15</f>
        <v>0</v>
      </c>
      <c r="E186" s="738">
        <f>+Performers!G15</f>
        <v>0</v>
      </c>
      <c r="F186" s="720"/>
      <c r="G186" s="720"/>
      <c r="H186" s="720"/>
      <c r="I186" s="720"/>
      <c r="J186" s="721">
        <f t="shared" si="7"/>
        <v>0</v>
      </c>
      <c r="P186" s="698">
        <f t="shared" si="8"/>
        <v>1</v>
      </c>
    </row>
    <row r="187" spans="1:16" x14ac:dyDescent="0.25">
      <c r="A187" s="739"/>
      <c r="B187" s="740"/>
      <c r="C187" s="741" t="s">
        <v>301</v>
      </c>
      <c r="D187" s="741"/>
      <c r="E187" s="742"/>
      <c r="F187" s="720">
        <f>+IFERROR(VLOOKUP($B186,'[1]Sum table'!$A:$E,4,FALSE),0)</f>
        <v>0</v>
      </c>
      <c r="G187" s="720">
        <f>+IFERROR(VLOOKUP($B186,'[1]Sum table'!$A:$E,5,FALSE),0)</f>
        <v>0</v>
      </c>
      <c r="H187" s="720"/>
      <c r="I187" s="720">
        <f>+IFERROR(VLOOKUP($B186,'[1]Sum table'!$A:$F,6,FALSE),0)</f>
        <v>0</v>
      </c>
      <c r="J187" s="721"/>
      <c r="P187" s="698">
        <f t="shared" si="8"/>
        <v>1</v>
      </c>
    </row>
    <row r="188" spans="1:16" x14ac:dyDescent="0.25">
      <c r="A188" s="722" t="s">
        <v>132</v>
      </c>
      <c r="B188" s="715" t="str">
        <f>+Performers!B17</f>
        <v>ZK104.K232.C151</v>
      </c>
      <c r="C188" s="716" t="s">
        <v>133</v>
      </c>
      <c r="D188" s="716"/>
      <c r="E188" s="717">
        <f>SUM(E189:E196)</f>
        <v>0</v>
      </c>
      <c r="F188" s="718">
        <f>SUM(F189:F196)</f>
        <v>0</v>
      </c>
      <c r="G188" s="718">
        <f>SUM(G189:G196)</f>
        <v>0</v>
      </c>
      <c r="H188" s="718">
        <f>+E188-F188-G188</f>
        <v>0</v>
      </c>
      <c r="I188" s="718">
        <f>SUM(I189:I196)</f>
        <v>0</v>
      </c>
      <c r="J188" s="719">
        <f>+H188-I188</f>
        <v>0</v>
      </c>
      <c r="P188" s="698">
        <f t="shared" si="8"/>
        <v>1</v>
      </c>
    </row>
    <row r="189" spans="1:16" x14ac:dyDescent="0.25">
      <c r="A189" s="699"/>
      <c r="B189" s="700"/>
      <c r="C189" s="724">
        <f>+Performers!C18</f>
        <v>0</v>
      </c>
      <c r="D189" s="724">
        <f>+Performers!D18</f>
        <v>0</v>
      </c>
      <c r="E189" s="738">
        <f>+Performers!G18</f>
        <v>0</v>
      </c>
      <c r="F189" s="720">
        <f>+IFERROR(VLOOKUP(#REF!,#REF!,4,FALSE),0)</f>
        <v>0</v>
      </c>
      <c r="G189" s="727"/>
      <c r="H189" s="727"/>
      <c r="I189" s="727"/>
      <c r="J189" s="728">
        <f t="shared" si="7"/>
        <v>0</v>
      </c>
      <c r="P189" s="698">
        <f t="shared" si="8"/>
        <v>1</v>
      </c>
    </row>
    <row r="190" spans="1:16" x14ac:dyDescent="0.25">
      <c r="A190" s="699"/>
      <c r="B190" s="700"/>
      <c r="C190" s="724">
        <f>+Performers!C19</f>
        <v>0</v>
      </c>
      <c r="D190" s="724">
        <f>+Performers!D19</f>
        <v>0</v>
      </c>
      <c r="E190" s="738">
        <f>+Performers!G19</f>
        <v>0</v>
      </c>
      <c r="F190" s="727"/>
      <c r="G190" s="727"/>
      <c r="H190" s="727"/>
      <c r="I190" s="727"/>
      <c r="J190" s="728">
        <f t="shared" si="7"/>
        <v>0</v>
      </c>
      <c r="P190" s="698">
        <f t="shared" si="8"/>
        <v>1</v>
      </c>
    </row>
    <row r="191" spans="1:16" x14ac:dyDescent="0.25">
      <c r="A191" s="699"/>
      <c r="B191" s="700"/>
      <c r="C191" s="724">
        <f>+Performers!C20</f>
        <v>0</v>
      </c>
      <c r="D191" s="724">
        <f>+Performers!D20</f>
        <v>0</v>
      </c>
      <c r="E191" s="738">
        <f>+Performers!G20</f>
        <v>0</v>
      </c>
      <c r="F191" s="727"/>
      <c r="G191" s="727"/>
      <c r="H191" s="727"/>
      <c r="I191" s="727"/>
      <c r="J191" s="728">
        <f t="shared" si="7"/>
        <v>0</v>
      </c>
      <c r="P191" s="698">
        <f t="shared" si="8"/>
        <v>1</v>
      </c>
    </row>
    <row r="192" spans="1:16" x14ac:dyDescent="0.25">
      <c r="A192" s="699"/>
      <c r="B192" s="700"/>
      <c r="C192" s="724">
        <f>+Performers!C21</f>
        <v>0</v>
      </c>
      <c r="D192" s="724">
        <f>+Performers!D21</f>
        <v>0</v>
      </c>
      <c r="E192" s="738">
        <f>+Performers!G21</f>
        <v>0</v>
      </c>
      <c r="F192" s="727"/>
      <c r="G192" s="727"/>
      <c r="H192" s="727"/>
      <c r="I192" s="727"/>
      <c r="J192" s="728">
        <f t="shared" si="7"/>
        <v>0</v>
      </c>
      <c r="P192" s="698">
        <f t="shared" si="8"/>
        <v>1</v>
      </c>
    </row>
    <row r="193" spans="1:16" x14ac:dyDescent="0.25">
      <c r="A193" s="699"/>
      <c r="B193" s="700"/>
      <c r="C193" s="724">
        <f>+Performers!C22</f>
        <v>0</v>
      </c>
      <c r="D193" s="724">
        <f>+Performers!D22</f>
        <v>0</v>
      </c>
      <c r="E193" s="738">
        <f>+Performers!G22</f>
        <v>0</v>
      </c>
      <c r="F193" s="727"/>
      <c r="G193" s="727"/>
      <c r="H193" s="727"/>
      <c r="I193" s="727"/>
      <c r="J193" s="728">
        <f t="shared" si="7"/>
        <v>0</v>
      </c>
      <c r="P193" s="698">
        <f t="shared" si="8"/>
        <v>1</v>
      </c>
    </row>
    <row r="194" spans="1:16" x14ac:dyDescent="0.25">
      <c r="A194" s="699"/>
      <c r="B194" s="700"/>
      <c r="C194" s="724">
        <f>+Performers!C23</f>
        <v>0</v>
      </c>
      <c r="D194" s="724">
        <f>+Performers!D23</f>
        <v>0</v>
      </c>
      <c r="E194" s="738">
        <f>+Performers!G23</f>
        <v>0</v>
      </c>
      <c r="F194" s="727"/>
      <c r="G194" s="727"/>
      <c r="H194" s="727"/>
      <c r="I194" s="727"/>
      <c r="J194" s="728">
        <f t="shared" si="7"/>
        <v>0</v>
      </c>
      <c r="P194" s="698">
        <f t="shared" si="8"/>
        <v>1</v>
      </c>
    </row>
    <row r="195" spans="1:16" x14ac:dyDescent="0.25">
      <c r="A195" s="699"/>
      <c r="B195" s="700" t="str">
        <f>+B188</f>
        <v>ZK104.K232.C151</v>
      </c>
      <c r="C195" s="724">
        <f>+Performers!C24</f>
        <v>0</v>
      </c>
      <c r="D195" s="724">
        <f>+Performers!D24</f>
        <v>0</v>
      </c>
      <c r="E195" s="738">
        <f>+Performers!G24</f>
        <v>0</v>
      </c>
      <c r="F195" s="727"/>
      <c r="G195" s="727"/>
      <c r="H195" s="727"/>
      <c r="I195" s="727"/>
      <c r="J195" s="728">
        <f t="shared" si="7"/>
        <v>0</v>
      </c>
      <c r="P195" s="698">
        <f t="shared" si="8"/>
        <v>1</v>
      </c>
    </row>
    <row r="196" spans="1:16" x14ac:dyDescent="0.25">
      <c r="A196" s="739"/>
      <c r="B196" s="740"/>
      <c r="C196" s="743" t="s">
        <v>301</v>
      </c>
      <c r="D196" s="743"/>
      <c r="E196" s="738"/>
      <c r="F196" s="720">
        <f>+IFERROR(VLOOKUP($B195,'[1]Sum table'!$A:$E,4,FALSE),0)</f>
        <v>0</v>
      </c>
      <c r="G196" s="720">
        <f>+IFERROR(VLOOKUP($B195,'[1]Sum table'!$A:$E,5,FALSE),0)</f>
        <v>0</v>
      </c>
      <c r="H196" s="720"/>
      <c r="I196" s="720">
        <f>+IFERROR(VLOOKUP($B195,'[1]Sum table'!$A:$F,6,FALSE),0)</f>
        <v>0</v>
      </c>
      <c r="J196" s="721"/>
      <c r="P196" s="698">
        <f t="shared" si="8"/>
        <v>1</v>
      </c>
    </row>
    <row r="197" spans="1:16" x14ac:dyDescent="0.25">
      <c r="A197" s="722" t="s">
        <v>134</v>
      </c>
      <c r="B197" s="715" t="str">
        <f>+Performers!B26</f>
        <v>ZK104.K233.C151</v>
      </c>
      <c r="C197" s="716" t="s">
        <v>135</v>
      </c>
      <c r="D197" s="716"/>
      <c r="E197" s="717">
        <f>SUM(E198:E202)</f>
        <v>0</v>
      </c>
      <c r="F197" s="718">
        <f>SUM(F198:F202)</f>
        <v>0</v>
      </c>
      <c r="G197" s="718">
        <f>SUM(G198:G202)</f>
        <v>0</v>
      </c>
      <c r="H197" s="718">
        <f>+E197-F197-G197</f>
        <v>0</v>
      </c>
      <c r="I197" s="718">
        <f>SUM(I198:I202)</f>
        <v>0</v>
      </c>
      <c r="J197" s="719">
        <f>+H197-I197</f>
        <v>0</v>
      </c>
      <c r="P197" s="698">
        <f t="shared" si="8"/>
        <v>1</v>
      </c>
    </row>
    <row r="198" spans="1:16" x14ac:dyDescent="0.25">
      <c r="A198" s="703"/>
      <c r="B198" s="704"/>
      <c r="C198" s="724">
        <f>+Performers!C27</f>
        <v>0</v>
      </c>
      <c r="D198" s="724">
        <f>+Performers!D27</f>
        <v>0</v>
      </c>
      <c r="E198" s="738">
        <f>+Performers!G27</f>
        <v>0</v>
      </c>
      <c r="F198" s="720"/>
      <c r="G198" s="720"/>
      <c r="H198" s="720"/>
      <c r="I198" s="720"/>
      <c r="J198" s="721">
        <f t="shared" si="7"/>
        <v>0</v>
      </c>
      <c r="P198" s="698">
        <f t="shared" si="8"/>
        <v>1</v>
      </c>
    </row>
    <row r="199" spans="1:16" x14ac:dyDescent="0.25">
      <c r="A199" s="703"/>
      <c r="B199" s="704"/>
      <c r="C199" s="724">
        <f>+Performers!C28</f>
        <v>0</v>
      </c>
      <c r="D199" s="724">
        <f>+Performers!D28</f>
        <v>0</v>
      </c>
      <c r="E199" s="738">
        <f>+Performers!G28</f>
        <v>0</v>
      </c>
      <c r="F199" s="727"/>
      <c r="G199" s="727"/>
      <c r="H199" s="727"/>
      <c r="I199" s="727"/>
      <c r="J199" s="728">
        <f t="shared" si="7"/>
        <v>0</v>
      </c>
      <c r="P199" s="698">
        <f t="shared" si="8"/>
        <v>1</v>
      </c>
    </row>
    <row r="200" spans="1:16" x14ac:dyDescent="0.25">
      <c r="A200" s="699"/>
      <c r="B200" s="700"/>
      <c r="C200" s="724">
        <f>+Performers!C29</f>
        <v>0</v>
      </c>
      <c r="D200" s="724">
        <f>+Performers!D29</f>
        <v>0</v>
      </c>
      <c r="E200" s="738">
        <f>+Performers!G29</f>
        <v>0</v>
      </c>
      <c r="F200" s="727"/>
      <c r="G200" s="727"/>
      <c r="H200" s="727"/>
      <c r="I200" s="727"/>
      <c r="J200" s="728">
        <f t="shared" si="7"/>
        <v>0</v>
      </c>
      <c r="P200" s="698">
        <f t="shared" si="8"/>
        <v>1</v>
      </c>
    </row>
    <row r="201" spans="1:16" x14ac:dyDescent="0.25">
      <c r="A201" s="703"/>
      <c r="B201" s="704" t="str">
        <f>+B197</f>
        <v>ZK104.K233.C151</v>
      </c>
      <c r="C201" s="724">
        <f>+Performers!C30</f>
        <v>0</v>
      </c>
      <c r="D201" s="724">
        <f>+Performers!D30</f>
        <v>0</v>
      </c>
      <c r="E201" s="738">
        <f>+Performers!G30</f>
        <v>0</v>
      </c>
      <c r="F201" s="727"/>
      <c r="G201" s="727"/>
      <c r="H201" s="727"/>
      <c r="I201" s="727"/>
      <c r="J201" s="728">
        <f t="shared" si="7"/>
        <v>0</v>
      </c>
      <c r="P201" s="698">
        <f t="shared" si="8"/>
        <v>1</v>
      </c>
    </row>
    <row r="202" spans="1:16" x14ac:dyDescent="0.25">
      <c r="A202" s="739"/>
      <c r="B202" s="740"/>
      <c r="C202" s="743" t="s">
        <v>301</v>
      </c>
      <c r="D202" s="743"/>
      <c r="E202" s="738"/>
      <c r="F202" s="720">
        <f>+IFERROR(VLOOKUP($B201,'[1]Sum table'!$A:$E,4,FALSE),0)</f>
        <v>0</v>
      </c>
      <c r="G202" s="720">
        <f>+IFERROR(VLOOKUP($B201,'[1]Sum table'!$A:$E,5,FALSE),0)</f>
        <v>0</v>
      </c>
      <c r="H202" s="720"/>
      <c r="I202" s="720">
        <f>+IFERROR(VLOOKUP($B201,'[1]Sum table'!$A:$F,6,FALSE),0)</f>
        <v>0</v>
      </c>
      <c r="J202" s="721"/>
      <c r="P202" s="698">
        <f t="shared" si="8"/>
        <v>1</v>
      </c>
    </row>
    <row r="203" spans="1:16" x14ac:dyDescent="0.25">
      <c r="A203" s="722" t="s">
        <v>136</v>
      </c>
      <c r="B203" s="715" t="str">
        <f>+'Rehearsal Costs'!B8</f>
        <v>ZK105.K237.C151</v>
      </c>
      <c r="C203" s="716" t="s">
        <v>137</v>
      </c>
      <c r="D203" s="716"/>
      <c r="E203" s="717">
        <f>SUM(E204:E218)</f>
        <v>0</v>
      </c>
      <c r="F203" s="718">
        <f>SUM(F204:F218)</f>
        <v>0</v>
      </c>
      <c r="G203" s="718">
        <f>SUM(G204:G218)</f>
        <v>0</v>
      </c>
      <c r="H203" s="718">
        <f>+E203-F203-G203</f>
        <v>0</v>
      </c>
      <c r="I203" s="718">
        <f>SUM(I204:I218)</f>
        <v>0</v>
      </c>
      <c r="J203" s="719">
        <f>+H203-I203</f>
        <v>0</v>
      </c>
      <c r="P203" s="698">
        <f t="shared" si="8"/>
        <v>1</v>
      </c>
    </row>
    <row r="204" spans="1:16" x14ac:dyDescent="0.25">
      <c r="A204" s="699"/>
      <c r="B204" s="700"/>
      <c r="C204" s="724">
        <f>+'Rehearsal Costs'!C9</f>
        <v>0</v>
      </c>
      <c r="D204" s="724">
        <f>+'Rehearsal Costs'!D9</f>
        <v>0</v>
      </c>
      <c r="E204" s="738">
        <f>+'Rehearsal Costs'!G9</f>
        <v>0</v>
      </c>
      <c r="F204" s="720"/>
      <c r="G204" s="720"/>
      <c r="H204" s="720"/>
      <c r="I204" s="720"/>
      <c r="J204" s="728">
        <f t="shared" si="7"/>
        <v>0</v>
      </c>
      <c r="P204" s="698">
        <f t="shared" si="8"/>
        <v>1</v>
      </c>
    </row>
    <row r="205" spans="1:16" x14ac:dyDescent="0.25">
      <c r="A205" s="699"/>
      <c r="B205" s="700"/>
      <c r="C205" s="724">
        <f>+'Rehearsal Costs'!C10</f>
        <v>0</v>
      </c>
      <c r="D205" s="724">
        <f>+'Rehearsal Costs'!D10</f>
        <v>0</v>
      </c>
      <c r="E205" s="738">
        <f>+'Rehearsal Costs'!G10</f>
        <v>0</v>
      </c>
      <c r="F205" s="720"/>
      <c r="G205" s="720"/>
      <c r="H205" s="720"/>
      <c r="I205" s="720"/>
      <c r="J205" s="728">
        <f t="shared" si="7"/>
        <v>0</v>
      </c>
      <c r="P205" s="698">
        <f t="shared" si="8"/>
        <v>1</v>
      </c>
    </row>
    <row r="206" spans="1:16" x14ac:dyDescent="0.25">
      <c r="A206" s="699"/>
      <c r="B206" s="700"/>
      <c r="C206" s="724">
        <f>+'Rehearsal Costs'!C11</f>
        <v>0</v>
      </c>
      <c r="D206" s="724">
        <f>+'Rehearsal Costs'!D11</f>
        <v>0</v>
      </c>
      <c r="E206" s="738">
        <f>+'Rehearsal Costs'!G11</f>
        <v>0</v>
      </c>
      <c r="F206" s="720"/>
      <c r="G206" s="720"/>
      <c r="H206" s="720"/>
      <c r="I206" s="720"/>
      <c r="J206" s="728">
        <f t="shared" si="7"/>
        <v>0</v>
      </c>
      <c r="P206" s="698">
        <f t="shared" si="8"/>
        <v>1</v>
      </c>
    </row>
    <row r="207" spans="1:16" x14ac:dyDescent="0.25">
      <c r="A207" s="699"/>
      <c r="B207" s="700"/>
      <c r="C207" s="724">
        <f>+'Rehearsal Costs'!C12</f>
        <v>0</v>
      </c>
      <c r="D207" s="724">
        <f>+'Rehearsal Costs'!D12</f>
        <v>0</v>
      </c>
      <c r="E207" s="738">
        <f>+'Rehearsal Costs'!G12</f>
        <v>0</v>
      </c>
      <c r="F207" s="720"/>
      <c r="G207" s="720"/>
      <c r="H207" s="720"/>
      <c r="I207" s="720"/>
      <c r="J207" s="728">
        <f t="shared" ref="J207:J217" si="9">+E207-F207-G207-I207</f>
        <v>0</v>
      </c>
      <c r="P207" s="698">
        <f t="shared" si="8"/>
        <v>1</v>
      </c>
    </row>
    <row r="208" spans="1:16" x14ac:dyDescent="0.25">
      <c r="A208" s="699"/>
      <c r="B208" s="700"/>
      <c r="C208" s="724">
        <f>+'Rehearsal Costs'!C13</f>
        <v>0</v>
      </c>
      <c r="D208" s="724">
        <f>+'Rehearsal Costs'!D13</f>
        <v>0</v>
      </c>
      <c r="E208" s="738">
        <f>+'Rehearsal Costs'!G13</f>
        <v>0</v>
      </c>
      <c r="F208" s="720"/>
      <c r="G208" s="720"/>
      <c r="H208" s="720"/>
      <c r="I208" s="720"/>
      <c r="J208" s="728">
        <f t="shared" si="9"/>
        <v>0</v>
      </c>
      <c r="P208" s="698">
        <f t="shared" si="8"/>
        <v>1</v>
      </c>
    </row>
    <row r="209" spans="1:16" x14ac:dyDescent="0.25">
      <c r="A209" s="699"/>
      <c r="B209" s="700"/>
      <c r="C209" s="724">
        <f>+'Rehearsal Costs'!C14</f>
        <v>0</v>
      </c>
      <c r="D209" s="724">
        <f>+'Rehearsal Costs'!D14</f>
        <v>0</v>
      </c>
      <c r="E209" s="738">
        <f>+'Rehearsal Costs'!G14</f>
        <v>0</v>
      </c>
      <c r="F209" s="720"/>
      <c r="G209" s="720"/>
      <c r="H209" s="720"/>
      <c r="I209" s="720"/>
      <c r="J209" s="728">
        <f t="shared" si="9"/>
        <v>0</v>
      </c>
      <c r="P209" s="698">
        <f t="shared" si="8"/>
        <v>1</v>
      </c>
    </row>
    <row r="210" spans="1:16" x14ac:dyDescent="0.25">
      <c r="A210" s="699"/>
      <c r="B210" s="700"/>
      <c r="C210" s="724">
        <f>+'Rehearsal Costs'!C15</f>
        <v>0</v>
      </c>
      <c r="D210" s="724">
        <f>+'Rehearsal Costs'!D15</f>
        <v>0</v>
      </c>
      <c r="E210" s="738">
        <f>+'Rehearsal Costs'!G15</f>
        <v>0</v>
      </c>
      <c r="F210" s="720"/>
      <c r="G210" s="720"/>
      <c r="H210" s="720"/>
      <c r="I210" s="720"/>
      <c r="J210" s="728">
        <f t="shared" si="9"/>
        <v>0</v>
      </c>
      <c r="P210" s="698">
        <f t="shared" si="8"/>
        <v>1</v>
      </c>
    </row>
    <row r="211" spans="1:16" x14ac:dyDescent="0.25">
      <c r="A211" s="699"/>
      <c r="B211" s="700"/>
      <c r="C211" s="724">
        <f>+'Rehearsal Costs'!C16</f>
        <v>0</v>
      </c>
      <c r="D211" s="724">
        <f>+'Rehearsal Costs'!D16</f>
        <v>0</v>
      </c>
      <c r="E211" s="738">
        <f>+'Rehearsal Costs'!G16</f>
        <v>0</v>
      </c>
      <c r="F211" s="720"/>
      <c r="G211" s="720"/>
      <c r="H211" s="720"/>
      <c r="I211" s="720"/>
      <c r="J211" s="728">
        <f t="shared" si="9"/>
        <v>0</v>
      </c>
      <c r="P211" s="698">
        <f t="shared" si="8"/>
        <v>1</v>
      </c>
    </row>
    <row r="212" spans="1:16" x14ac:dyDescent="0.25">
      <c r="A212" s="699"/>
      <c r="B212" s="700"/>
      <c r="C212" s="724">
        <f>+'Rehearsal Costs'!C17</f>
        <v>0</v>
      </c>
      <c r="D212" s="724">
        <f>+'Rehearsal Costs'!D17</f>
        <v>0</v>
      </c>
      <c r="E212" s="738">
        <f>+'Rehearsal Costs'!G17</f>
        <v>0</v>
      </c>
      <c r="F212" s="720"/>
      <c r="G212" s="720"/>
      <c r="H212" s="720"/>
      <c r="I212" s="720"/>
      <c r="J212" s="728">
        <f t="shared" si="9"/>
        <v>0</v>
      </c>
      <c r="P212" s="698">
        <f t="shared" si="8"/>
        <v>1</v>
      </c>
    </row>
    <row r="213" spans="1:16" x14ac:dyDescent="0.25">
      <c r="A213" s="699"/>
      <c r="B213" s="700"/>
      <c r="C213" s="724">
        <f>+'Rehearsal Costs'!C18</f>
        <v>0</v>
      </c>
      <c r="D213" s="724">
        <f>+'Rehearsal Costs'!D18</f>
        <v>0</v>
      </c>
      <c r="E213" s="738">
        <f>+'Rehearsal Costs'!G18</f>
        <v>0</v>
      </c>
      <c r="F213" s="720"/>
      <c r="G213" s="720"/>
      <c r="H213" s="720"/>
      <c r="I213" s="720"/>
      <c r="J213" s="728">
        <f t="shared" si="9"/>
        <v>0</v>
      </c>
      <c r="P213" s="698">
        <f t="shared" si="8"/>
        <v>1</v>
      </c>
    </row>
    <row r="214" spans="1:16" x14ac:dyDescent="0.25">
      <c r="A214" s="699"/>
      <c r="B214" s="700"/>
      <c r="C214" s="724">
        <f>+'Rehearsal Costs'!C19</f>
        <v>0</v>
      </c>
      <c r="D214" s="724">
        <f>+'Rehearsal Costs'!D19</f>
        <v>0</v>
      </c>
      <c r="E214" s="738">
        <f>+'Rehearsal Costs'!G19</f>
        <v>0</v>
      </c>
      <c r="F214" s="720"/>
      <c r="G214" s="720"/>
      <c r="H214" s="720"/>
      <c r="I214" s="720"/>
      <c r="J214" s="728">
        <f t="shared" si="9"/>
        <v>0</v>
      </c>
      <c r="P214" s="698">
        <f t="shared" si="8"/>
        <v>1</v>
      </c>
    </row>
    <row r="215" spans="1:16" x14ac:dyDescent="0.25">
      <c r="A215" s="699"/>
      <c r="B215" s="700"/>
      <c r="C215" s="724">
        <f>+'Rehearsal Costs'!C20</f>
        <v>0</v>
      </c>
      <c r="D215" s="724">
        <f>+'Rehearsal Costs'!D20</f>
        <v>0</v>
      </c>
      <c r="E215" s="738">
        <f>+'Rehearsal Costs'!G20</f>
        <v>0</v>
      </c>
      <c r="F215" s="720"/>
      <c r="G215" s="720"/>
      <c r="H215" s="720"/>
      <c r="I215" s="720"/>
      <c r="J215" s="728">
        <f t="shared" si="9"/>
        <v>0</v>
      </c>
      <c r="P215" s="698">
        <f t="shared" si="8"/>
        <v>1</v>
      </c>
    </row>
    <row r="216" spans="1:16" x14ac:dyDescent="0.25">
      <c r="A216" s="699"/>
      <c r="B216" s="700"/>
      <c r="C216" s="724">
        <f>+'Rehearsal Costs'!C21</f>
        <v>0</v>
      </c>
      <c r="D216" s="724">
        <f>+'Rehearsal Costs'!D21</f>
        <v>0</v>
      </c>
      <c r="E216" s="738">
        <f>+'Rehearsal Costs'!G21</f>
        <v>0</v>
      </c>
      <c r="F216" s="720"/>
      <c r="G216" s="720"/>
      <c r="H216" s="720"/>
      <c r="I216" s="720"/>
      <c r="J216" s="728">
        <f t="shared" si="9"/>
        <v>0</v>
      </c>
      <c r="P216" s="698">
        <f t="shared" si="8"/>
        <v>1</v>
      </c>
    </row>
    <row r="217" spans="1:16" x14ac:dyDescent="0.25">
      <c r="A217" s="699"/>
      <c r="B217" s="700" t="str">
        <f>+B203</f>
        <v>ZK105.K237.C151</v>
      </c>
      <c r="C217" s="724">
        <f>+'Rehearsal Costs'!C22</f>
        <v>0</v>
      </c>
      <c r="D217" s="724">
        <f>+'Rehearsal Costs'!D22</f>
        <v>0</v>
      </c>
      <c r="E217" s="738">
        <f>+'Rehearsal Costs'!G22</f>
        <v>0</v>
      </c>
      <c r="F217" s="720"/>
      <c r="G217" s="720"/>
      <c r="H217" s="720"/>
      <c r="I217" s="720"/>
      <c r="J217" s="728">
        <f t="shared" si="9"/>
        <v>0</v>
      </c>
      <c r="P217" s="698">
        <f t="shared" si="8"/>
        <v>1</v>
      </c>
    </row>
    <row r="218" spans="1:16" x14ac:dyDescent="0.25">
      <c r="A218" s="739"/>
      <c r="B218" s="740"/>
      <c r="C218" s="741" t="s">
        <v>301</v>
      </c>
      <c r="D218" s="741"/>
      <c r="E218" s="742"/>
      <c r="F218" s="720">
        <f>+IFERROR(VLOOKUP($B217,'[1]Sum table'!$A:$E,4,FALSE),0)</f>
        <v>0</v>
      </c>
      <c r="G218" s="720">
        <f>+IFERROR(VLOOKUP($B217,'[1]Sum table'!$A:$E,5,FALSE),0)</f>
        <v>0</v>
      </c>
      <c r="H218" s="720"/>
      <c r="I218" s="720">
        <f>+IFERROR(VLOOKUP($B217,'[1]Sum table'!$A:$F,6,FALSE),0)</f>
        <v>0</v>
      </c>
      <c r="J218" s="721"/>
      <c r="P218" s="698">
        <f t="shared" si="8"/>
        <v>1</v>
      </c>
    </row>
    <row r="219" spans="1:16" x14ac:dyDescent="0.25">
      <c r="A219" s="722" t="s">
        <v>138</v>
      </c>
      <c r="B219" s="715" t="str">
        <f>+'Rehearsal Costs'!B24</f>
        <v>ZK105.K238.C151</v>
      </c>
      <c r="C219" s="716" t="s">
        <v>139</v>
      </c>
      <c r="D219" s="716"/>
      <c r="E219" s="717">
        <f>SUM(E220:E227)</f>
        <v>0</v>
      </c>
      <c r="F219" s="718">
        <f>SUM(F220:F227)</f>
        <v>0</v>
      </c>
      <c r="G219" s="718">
        <f>SUM(G220:G227)</f>
        <v>0</v>
      </c>
      <c r="H219" s="718">
        <f>+E219-F219-G219</f>
        <v>0</v>
      </c>
      <c r="I219" s="718">
        <f>SUM(I220:I227)</f>
        <v>0</v>
      </c>
      <c r="J219" s="719">
        <f>+H219-I219</f>
        <v>0</v>
      </c>
      <c r="P219" s="698">
        <f t="shared" si="8"/>
        <v>1</v>
      </c>
    </row>
    <row r="220" spans="1:16" x14ac:dyDescent="0.25">
      <c r="A220" s="699"/>
      <c r="B220" s="700"/>
      <c r="C220" s="724">
        <f>+'Rehearsal Costs'!C25</f>
        <v>0</v>
      </c>
      <c r="D220" s="724">
        <f>+'Rehearsal Costs'!D25</f>
        <v>0</v>
      </c>
      <c r="E220" s="738">
        <f>+'Rehearsal Costs'!G25</f>
        <v>0</v>
      </c>
      <c r="F220" s="720"/>
      <c r="G220" s="720"/>
      <c r="H220" s="720"/>
      <c r="I220" s="720"/>
      <c r="J220" s="728">
        <f t="shared" ref="J220:J226" si="10">+E220-F220-G220-I220</f>
        <v>0</v>
      </c>
      <c r="P220" s="698">
        <f t="shared" si="8"/>
        <v>1</v>
      </c>
    </row>
    <row r="221" spans="1:16" x14ac:dyDescent="0.25">
      <c r="A221" s="699"/>
      <c r="B221" s="700"/>
      <c r="C221" s="724">
        <f>+'Rehearsal Costs'!C26</f>
        <v>0</v>
      </c>
      <c r="D221" s="724">
        <f>+'Rehearsal Costs'!D26</f>
        <v>0</v>
      </c>
      <c r="E221" s="738">
        <f>+'Rehearsal Costs'!G26</f>
        <v>0</v>
      </c>
      <c r="F221" s="727"/>
      <c r="G221" s="727"/>
      <c r="H221" s="727"/>
      <c r="I221" s="727"/>
      <c r="J221" s="728">
        <f t="shared" si="10"/>
        <v>0</v>
      </c>
      <c r="P221" s="698">
        <f t="shared" ref="P221:P284" si="11">+IF(SUM(E221:I221)=0,1,0)</f>
        <v>1</v>
      </c>
    </row>
    <row r="222" spans="1:16" x14ac:dyDescent="0.25">
      <c r="A222" s="699"/>
      <c r="B222" s="700"/>
      <c r="C222" s="724">
        <f>+'Rehearsal Costs'!C27</f>
        <v>0</v>
      </c>
      <c r="D222" s="724">
        <f>+'Rehearsal Costs'!D27</f>
        <v>0</v>
      </c>
      <c r="E222" s="738">
        <f>+'Rehearsal Costs'!G27</f>
        <v>0</v>
      </c>
      <c r="F222" s="727"/>
      <c r="G222" s="727"/>
      <c r="H222" s="727"/>
      <c r="I222" s="727"/>
      <c r="J222" s="728">
        <f t="shared" si="10"/>
        <v>0</v>
      </c>
      <c r="P222" s="698">
        <f t="shared" si="11"/>
        <v>1</v>
      </c>
    </row>
    <row r="223" spans="1:16" x14ac:dyDescent="0.25">
      <c r="A223" s="699"/>
      <c r="B223" s="700"/>
      <c r="C223" s="724">
        <f>+'Rehearsal Costs'!C28</f>
        <v>0</v>
      </c>
      <c r="D223" s="724">
        <f>+'Rehearsal Costs'!D28</f>
        <v>0</v>
      </c>
      <c r="E223" s="738">
        <f>+'Rehearsal Costs'!G28</f>
        <v>0</v>
      </c>
      <c r="F223" s="727"/>
      <c r="G223" s="727"/>
      <c r="H223" s="727"/>
      <c r="I223" s="727"/>
      <c r="J223" s="728">
        <f t="shared" si="10"/>
        <v>0</v>
      </c>
      <c r="P223" s="698">
        <f t="shared" si="11"/>
        <v>1</v>
      </c>
    </row>
    <row r="224" spans="1:16" x14ac:dyDescent="0.25">
      <c r="A224" s="699"/>
      <c r="B224" s="700"/>
      <c r="C224" s="724">
        <f>+'Rehearsal Costs'!C29</f>
        <v>0</v>
      </c>
      <c r="D224" s="724">
        <f>+'Rehearsal Costs'!D29</f>
        <v>0</v>
      </c>
      <c r="E224" s="738">
        <f>+'Rehearsal Costs'!G29</f>
        <v>0</v>
      </c>
      <c r="F224" s="727"/>
      <c r="G224" s="727"/>
      <c r="H224" s="727"/>
      <c r="I224" s="727"/>
      <c r="J224" s="728">
        <f t="shared" si="10"/>
        <v>0</v>
      </c>
      <c r="P224" s="698">
        <f t="shared" si="11"/>
        <v>1</v>
      </c>
    </row>
    <row r="225" spans="1:16" x14ac:dyDescent="0.25">
      <c r="A225" s="699"/>
      <c r="B225" s="700"/>
      <c r="C225" s="724">
        <f>+'Rehearsal Costs'!C30</f>
        <v>0</v>
      </c>
      <c r="D225" s="724">
        <f>+'Rehearsal Costs'!D30</f>
        <v>0</v>
      </c>
      <c r="E225" s="738">
        <f>+'Rehearsal Costs'!G30</f>
        <v>0</v>
      </c>
      <c r="F225" s="727"/>
      <c r="G225" s="727"/>
      <c r="H225" s="727"/>
      <c r="I225" s="727"/>
      <c r="J225" s="728">
        <f t="shared" si="10"/>
        <v>0</v>
      </c>
      <c r="P225" s="698">
        <f t="shared" si="11"/>
        <v>1</v>
      </c>
    </row>
    <row r="226" spans="1:16" x14ac:dyDescent="0.25">
      <c r="A226" s="699"/>
      <c r="B226" s="700" t="str">
        <f>+B219</f>
        <v>ZK105.K238.C151</v>
      </c>
      <c r="C226" s="724">
        <f>+'Rehearsal Costs'!C31</f>
        <v>0</v>
      </c>
      <c r="D226" s="724">
        <f>+'Rehearsal Costs'!D31</f>
        <v>0</v>
      </c>
      <c r="E226" s="738">
        <f>+'Rehearsal Costs'!G31</f>
        <v>0</v>
      </c>
      <c r="F226" s="727"/>
      <c r="G226" s="727"/>
      <c r="H226" s="727"/>
      <c r="I226" s="727"/>
      <c r="J226" s="728">
        <f t="shared" si="10"/>
        <v>0</v>
      </c>
      <c r="P226" s="698">
        <f t="shared" si="11"/>
        <v>1</v>
      </c>
    </row>
    <row r="227" spans="1:16" x14ac:dyDescent="0.25">
      <c r="A227" s="739"/>
      <c r="B227" s="740"/>
      <c r="C227" s="743" t="s">
        <v>301</v>
      </c>
      <c r="D227" s="743"/>
      <c r="E227" s="738"/>
      <c r="F227" s="720">
        <f>+IFERROR(VLOOKUP($B226,'[1]Sum table'!$A:$E,4,FALSE),0)</f>
        <v>0</v>
      </c>
      <c r="G227" s="720">
        <f>+IFERROR(VLOOKUP($B226,'[1]Sum table'!$A:$E,5,FALSE),0)</f>
        <v>0</v>
      </c>
      <c r="H227" s="720"/>
      <c r="I227" s="720">
        <f>+IFERROR(VLOOKUP($B226,'[1]Sum table'!$A:$F,6,FALSE),0)</f>
        <v>0</v>
      </c>
      <c r="J227" s="721"/>
      <c r="P227" s="698">
        <f t="shared" si="11"/>
        <v>1</v>
      </c>
    </row>
    <row r="228" spans="1:16" x14ac:dyDescent="0.25">
      <c r="A228" s="722" t="s">
        <v>140</v>
      </c>
      <c r="B228" s="715" t="str">
        <f>+'Rehearsal Costs'!B33</f>
        <v>ZK105.K239.C151</v>
      </c>
      <c r="C228" s="716" t="s">
        <v>141</v>
      </c>
      <c r="D228" s="716"/>
      <c r="E228" s="718">
        <f>SUM(E229:E232)</f>
        <v>0</v>
      </c>
      <c r="F228" s="718">
        <f>SUM(F229:F232)</f>
        <v>0</v>
      </c>
      <c r="G228" s="718">
        <f>SUM(G229:G232)</f>
        <v>0</v>
      </c>
      <c r="H228" s="718">
        <f>+E228-F228-G228</f>
        <v>0</v>
      </c>
      <c r="I228" s="718">
        <f>SUM(I229:I232)</f>
        <v>0</v>
      </c>
      <c r="J228" s="719">
        <f>+H228-I228</f>
        <v>0</v>
      </c>
      <c r="P228" s="698">
        <f t="shared" si="11"/>
        <v>1</v>
      </c>
    </row>
    <row r="229" spans="1:16" x14ac:dyDescent="0.25">
      <c r="A229" s="699"/>
      <c r="B229" s="700"/>
      <c r="C229" s="724">
        <f>+'Rehearsal Costs'!C34</f>
        <v>0</v>
      </c>
      <c r="D229" s="724">
        <f>+'Rehearsal Costs'!D34</f>
        <v>0</v>
      </c>
      <c r="E229" s="738">
        <f>+'Rehearsal Costs'!G34</f>
        <v>0</v>
      </c>
      <c r="F229" s="720"/>
      <c r="G229" s="720"/>
      <c r="H229" s="720"/>
      <c r="I229" s="720"/>
      <c r="J229" s="728">
        <f>+E229-F229-G229-I229</f>
        <v>0</v>
      </c>
      <c r="P229" s="698">
        <f t="shared" si="11"/>
        <v>1</v>
      </c>
    </row>
    <row r="230" spans="1:16" x14ac:dyDescent="0.25">
      <c r="A230" s="699"/>
      <c r="B230" s="700"/>
      <c r="C230" s="724">
        <f>+'Rehearsal Costs'!C35</f>
        <v>0</v>
      </c>
      <c r="D230" s="724">
        <f>+'Rehearsal Costs'!D35</f>
        <v>0</v>
      </c>
      <c r="E230" s="738">
        <f>+'Rehearsal Costs'!G35</f>
        <v>0</v>
      </c>
      <c r="F230" s="727"/>
      <c r="G230" s="727"/>
      <c r="H230" s="727"/>
      <c r="I230" s="727"/>
      <c r="J230" s="728">
        <f>+E230-F230-G230-I230</f>
        <v>0</v>
      </c>
      <c r="P230" s="698">
        <f t="shared" si="11"/>
        <v>1</v>
      </c>
    </row>
    <row r="231" spans="1:16" x14ac:dyDescent="0.25">
      <c r="A231" s="703"/>
      <c r="B231" s="704" t="str">
        <f>+B228</f>
        <v>ZK105.K239.C151</v>
      </c>
      <c r="C231" s="724">
        <f>+'Rehearsal Costs'!C36</f>
        <v>0</v>
      </c>
      <c r="D231" s="724">
        <f>+'Rehearsal Costs'!D36</f>
        <v>0</v>
      </c>
      <c r="E231" s="738">
        <f>+'Rehearsal Costs'!G36</f>
        <v>0</v>
      </c>
      <c r="F231" s="727"/>
      <c r="G231" s="727"/>
      <c r="H231" s="727"/>
      <c r="I231" s="727"/>
      <c r="J231" s="728">
        <f>+E231-F231-G231-I231</f>
        <v>0</v>
      </c>
      <c r="P231" s="698">
        <f t="shared" si="11"/>
        <v>1</v>
      </c>
    </row>
    <row r="232" spans="1:16" x14ac:dyDescent="0.25">
      <c r="A232" s="739"/>
      <c r="B232" s="740"/>
      <c r="C232" s="743" t="s">
        <v>301</v>
      </c>
      <c r="D232" s="743"/>
      <c r="E232" s="738"/>
      <c r="F232" s="720">
        <f>+IFERROR(VLOOKUP($B231,'[1]Sum table'!$A:$E,4,FALSE),0)</f>
        <v>0</v>
      </c>
      <c r="G232" s="720">
        <f>+IFERROR(VLOOKUP($B231,'[1]Sum table'!$A:$E,5,FALSE),0)</f>
        <v>0</v>
      </c>
      <c r="H232" s="720"/>
      <c r="I232" s="720">
        <f>+IFERROR(VLOOKUP($B231,'[1]Sum table'!$A:$F,6,FALSE),0)</f>
        <v>0</v>
      </c>
      <c r="J232" s="721"/>
      <c r="P232" s="698">
        <f t="shared" si="11"/>
        <v>1</v>
      </c>
    </row>
    <row r="233" spans="1:16" x14ac:dyDescent="0.25">
      <c r="A233" s="722" t="s">
        <v>142</v>
      </c>
      <c r="B233" s="715" t="str">
        <f>+'Rehearsal Costs'!B38</f>
        <v>ZK105.K240.C151</v>
      </c>
      <c r="C233" s="716" t="s">
        <v>143</v>
      </c>
      <c r="D233" s="716"/>
      <c r="E233" s="718">
        <f>SUM(E234:E236)</f>
        <v>0</v>
      </c>
      <c r="F233" s="718">
        <f>SUM(F234:F236)</f>
        <v>0</v>
      </c>
      <c r="G233" s="718">
        <f>SUM(G234:G236)</f>
        <v>0</v>
      </c>
      <c r="H233" s="718">
        <f>+E233-F233-G233</f>
        <v>0</v>
      </c>
      <c r="I233" s="718">
        <f>SUM(I234:I236)</f>
        <v>0</v>
      </c>
      <c r="J233" s="719">
        <f>+H233-I233</f>
        <v>0</v>
      </c>
      <c r="P233" s="698">
        <f t="shared" si="11"/>
        <v>1</v>
      </c>
    </row>
    <row r="234" spans="1:16" x14ac:dyDescent="0.25">
      <c r="A234" s="703"/>
      <c r="B234" s="700" t="str">
        <f>+B233</f>
        <v>ZK105.K240.C151</v>
      </c>
      <c r="C234" s="724">
        <f>+'Rehearsal Costs'!C39</f>
        <v>0</v>
      </c>
      <c r="D234" s="724">
        <f>+'Rehearsal Costs'!D39</f>
        <v>0</v>
      </c>
      <c r="E234" s="738">
        <f>+'Rehearsal Costs'!G39</f>
        <v>0</v>
      </c>
      <c r="F234" s="720"/>
      <c r="G234" s="720"/>
      <c r="H234" s="720"/>
      <c r="I234" s="720"/>
      <c r="J234" s="728">
        <f>+E234-F234-G234-I234</f>
        <v>0</v>
      </c>
      <c r="P234" s="698">
        <f t="shared" si="11"/>
        <v>1</v>
      </c>
    </row>
    <row r="235" spans="1:16" x14ac:dyDescent="0.25">
      <c r="A235" s="703"/>
      <c r="B235" s="704" t="str">
        <f>+B233</f>
        <v>ZK105.K240.C151</v>
      </c>
      <c r="C235" s="724">
        <f>+'Rehearsal Costs'!C40</f>
        <v>0</v>
      </c>
      <c r="D235" s="724">
        <f>+'Rehearsal Costs'!D40</f>
        <v>0</v>
      </c>
      <c r="E235" s="738">
        <f>+'Rehearsal Costs'!G40</f>
        <v>0</v>
      </c>
      <c r="F235" s="727"/>
      <c r="G235" s="727"/>
      <c r="H235" s="727"/>
      <c r="I235" s="727"/>
      <c r="J235" s="728">
        <f>+E235-F235-G235-I235</f>
        <v>0</v>
      </c>
      <c r="P235" s="698">
        <f t="shared" si="11"/>
        <v>1</v>
      </c>
    </row>
    <row r="236" spans="1:16" x14ac:dyDescent="0.25">
      <c r="A236" s="699"/>
      <c r="B236" s="700"/>
      <c r="C236" s="743" t="s">
        <v>301</v>
      </c>
      <c r="D236" s="743"/>
      <c r="E236" s="738"/>
      <c r="F236" s="720">
        <f>+IFERROR(VLOOKUP($B235,'[1]Sum table'!$A:$E,4,FALSE),0)</f>
        <v>0</v>
      </c>
      <c r="G236" s="720">
        <f>+IFERROR(VLOOKUP($B235,'[1]Sum table'!$A:$E,5,FALSE),0)</f>
        <v>0</v>
      </c>
      <c r="H236" s="720"/>
      <c r="I236" s="720">
        <f>+IFERROR(VLOOKUP($B235,'[1]Sum table'!$A:$F,6,FALSE),0)</f>
        <v>0</v>
      </c>
      <c r="J236" s="721"/>
      <c r="P236" s="698">
        <f t="shared" si="11"/>
        <v>1</v>
      </c>
    </row>
    <row r="237" spans="1:16" x14ac:dyDescent="0.25">
      <c r="A237" s="722" t="s">
        <v>144</v>
      </c>
      <c r="B237" s="715" t="str">
        <f>+'Technical &amp; Production'!B8</f>
        <v>ZK106.K244.C151</v>
      </c>
      <c r="C237" s="716" t="s">
        <v>145</v>
      </c>
      <c r="D237" s="716"/>
      <c r="E237" s="717">
        <f>SUM(E238:E249)</f>
        <v>0</v>
      </c>
      <c r="F237" s="718">
        <f>SUM(F238:F249)</f>
        <v>0</v>
      </c>
      <c r="G237" s="718">
        <f>SUM(G238:G249)</f>
        <v>0</v>
      </c>
      <c r="H237" s="718">
        <f>+E237-F237-G237</f>
        <v>0</v>
      </c>
      <c r="I237" s="718">
        <f>SUM(I238:I249)</f>
        <v>0</v>
      </c>
      <c r="J237" s="719">
        <f>+H237-I237</f>
        <v>0</v>
      </c>
      <c r="P237" s="698">
        <f t="shared" si="11"/>
        <v>1</v>
      </c>
    </row>
    <row r="238" spans="1:16" x14ac:dyDescent="0.25">
      <c r="A238" s="699"/>
      <c r="B238" s="700"/>
      <c r="C238" s="724">
        <f>+'Technical &amp; Production'!C9</f>
        <v>0</v>
      </c>
      <c r="D238" s="724">
        <f>+'Technical &amp; Production'!D9</f>
        <v>0</v>
      </c>
      <c r="E238" s="738">
        <f>+'Technical &amp; Production'!G9</f>
        <v>0</v>
      </c>
      <c r="F238" s="720"/>
      <c r="G238" s="720"/>
      <c r="H238" s="720"/>
      <c r="I238" s="720"/>
      <c r="J238" s="728">
        <f t="shared" ref="J238:J248" si="12">+E238-F238-G238-I238</f>
        <v>0</v>
      </c>
      <c r="P238" s="698">
        <f t="shared" si="11"/>
        <v>1</v>
      </c>
    </row>
    <row r="239" spans="1:16" x14ac:dyDescent="0.25">
      <c r="A239" s="699"/>
      <c r="B239" s="700"/>
      <c r="C239" s="724">
        <f>+'Technical &amp; Production'!C10</f>
        <v>0</v>
      </c>
      <c r="D239" s="724">
        <f>+'Technical &amp; Production'!D10</f>
        <v>0</v>
      </c>
      <c r="E239" s="738">
        <f>+'Technical &amp; Production'!G10</f>
        <v>0</v>
      </c>
      <c r="F239" s="720"/>
      <c r="G239" s="720"/>
      <c r="H239" s="720"/>
      <c r="I239" s="720"/>
      <c r="J239" s="728">
        <f t="shared" si="12"/>
        <v>0</v>
      </c>
      <c r="P239" s="698">
        <f t="shared" si="11"/>
        <v>1</v>
      </c>
    </row>
    <row r="240" spans="1:16" x14ac:dyDescent="0.25">
      <c r="A240" s="699"/>
      <c r="B240" s="700"/>
      <c r="C240" s="724">
        <f>+'Technical &amp; Production'!C11</f>
        <v>0</v>
      </c>
      <c r="D240" s="724">
        <f>+'Technical &amp; Production'!D11</f>
        <v>0</v>
      </c>
      <c r="E240" s="738">
        <f>+'Technical &amp; Production'!G11</f>
        <v>0</v>
      </c>
      <c r="F240" s="720"/>
      <c r="G240" s="720"/>
      <c r="H240" s="720"/>
      <c r="I240" s="720"/>
      <c r="J240" s="728">
        <f t="shared" si="12"/>
        <v>0</v>
      </c>
      <c r="P240" s="698">
        <f t="shared" si="11"/>
        <v>1</v>
      </c>
    </row>
    <row r="241" spans="1:16" x14ac:dyDescent="0.25">
      <c r="A241" s="699"/>
      <c r="B241" s="700"/>
      <c r="C241" s="724">
        <f>+'Technical &amp; Production'!C12</f>
        <v>0</v>
      </c>
      <c r="D241" s="724">
        <f>+'Technical &amp; Production'!D12</f>
        <v>0</v>
      </c>
      <c r="E241" s="738">
        <f>+'Technical &amp; Production'!G12</f>
        <v>0</v>
      </c>
      <c r="F241" s="720"/>
      <c r="G241" s="720"/>
      <c r="H241" s="720"/>
      <c r="I241" s="720"/>
      <c r="J241" s="728">
        <f t="shared" si="12"/>
        <v>0</v>
      </c>
      <c r="P241" s="698">
        <f t="shared" si="11"/>
        <v>1</v>
      </c>
    </row>
    <row r="242" spans="1:16" x14ac:dyDescent="0.25">
      <c r="A242" s="699"/>
      <c r="B242" s="700"/>
      <c r="C242" s="724">
        <f>+'Technical &amp; Production'!C13</f>
        <v>0</v>
      </c>
      <c r="D242" s="724">
        <f>+'Technical &amp; Production'!D13</f>
        <v>0</v>
      </c>
      <c r="E242" s="738">
        <f>+'Technical &amp; Production'!G13</f>
        <v>0</v>
      </c>
      <c r="F242" s="720"/>
      <c r="G242" s="720"/>
      <c r="H242" s="720"/>
      <c r="I242" s="720"/>
      <c r="J242" s="728">
        <f t="shared" si="12"/>
        <v>0</v>
      </c>
      <c r="P242" s="698">
        <f t="shared" si="11"/>
        <v>1</v>
      </c>
    </row>
    <row r="243" spans="1:16" x14ac:dyDescent="0.25">
      <c r="A243" s="699"/>
      <c r="B243" s="700"/>
      <c r="C243" s="724">
        <f>+'Technical &amp; Production'!C14</f>
        <v>0</v>
      </c>
      <c r="D243" s="724">
        <f>+'Technical &amp; Production'!D14</f>
        <v>0</v>
      </c>
      <c r="E243" s="738">
        <f>+'Technical &amp; Production'!G14</f>
        <v>0</v>
      </c>
      <c r="F243" s="720"/>
      <c r="G243" s="720"/>
      <c r="H243" s="720"/>
      <c r="I243" s="720"/>
      <c r="J243" s="728">
        <f t="shared" si="12"/>
        <v>0</v>
      </c>
      <c r="P243" s="698">
        <f t="shared" si="11"/>
        <v>1</v>
      </c>
    </row>
    <row r="244" spans="1:16" x14ac:dyDescent="0.25">
      <c r="A244" s="699"/>
      <c r="B244" s="700"/>
      <c r="C244" s="724">
        <f>+'Technical &amp; Production'!C15</f>
        <v>0</v>
      </c>
      <c r="D244" s="724">
        <f>+'Technical &amp; Production'!D15</f>
        <v>0</v>
      </c>
      <c r="E244" s="738">
        <f>+'Technical &amp; Production'!G15</f>
        <v>0</v>
      </c>
      <c r="F244" s="720"/>
      <c r="G244" s="720"/>
      <c r="H244" s="720"/>
      <c r="I244" s="720"/>
      <c r="J244" s="728">
        <f t="shared" si="12"/>
        <v>0</v>
      </c>
      <c r="P244" s="698">
        <f t="shared" si="11"/>
        <v>1</v>
      </c>
    </row>
    <row r="245" spans="1:16" x14ac:dyDescent="0.25">
      <c r="A245" s="699"/>
      <c r="B245" s="700"/>
      <c r="C245" s="724">
        <f>+'Technical &amp; Production'!C16</f>
        <v>0</v>
      </c>
      <c r="D245" s="724">
        <f>+'Technical &amp; Production'!D16</f>
        <v>0</v>
      </c>
      <c r="E245" s="738">
        <f>+'Technical &amp; Production'!G16</f>
        <v>0</v>
      </c>
      <c r="F245" s="720"/>
      <c r="G245" s="720"/>
      <c r="H245" s="720"/>
      <c r="I245" s="720"/>
      <c r="J245" s="728">
        <f t="shared" si="12"/>
        <v>0</v>
      </c>
      <c r="P245" s="698">
        <f t="shared" si="11"/>
        <v>1</v>
      </c>
    </row>
    <row r="246" spans="1:16" x14ac:dyDescent="0.25">
      <c r="A246" s="699"/>
      <c r="B246" s="700"/>
      <c r="C246" s="724">
        <f>+'Technical &amp; Production'!C17</f>
        <v>0</v>
      </c>
      <c r="D246" s="724">
        <f>+'Technical &amp; Production'!D17</f>
        <v>0</v>
      </c>
      <c r="E246" s="738">
        <f>+'Technical &amp; Production'!G17</f>
        <v>0</v>
      </c>
      <c r="F246" s="720"/>
      <c r="G246" s="720"/>
      <c r="H246" s="720"/>
      <c r="I246" s="720"/>
      <c r="J246" s="728">
        <f t="shared" si="12"/>
        <v>0</v>
      </c>
      <c r="P246" s="698">
        <f t="shared" si="11"/>
        <v>1</v>
      </c>
    </row>
    <row r="247" spans="1:16" x14ac:dyDescent="0.25">
      <c r="A247" s="699"/>
      <c r="B247" s="700"/>
      <c r="C247" s="724">
        <f>+'Technical &amp; Production'!C18</f>
        <v>0</v>
      </c>
      <c r="D247" s="724">
        <f>+'Technical &amp; Production'!D18</f>
        <v>0</v>
      </c>
      <c r="E247" s="738">
        <f>+'Technical &amp; Production'!G18</f>
        <v>0</v>
      </c>
      <c r="F247" s="720"/>
      <c r="G247" s="720"/>
      <c r="H247" s="720"/>
      <c r="I247" s="720"/>
      <c r="J247" s="728">
        <f t="shared" si="12"/>
        <v>0</v>
      </c>
      <c r="P247" s="698">
        <f t="shared" si="11"/>
        <v>1</v>
      </c>
    </row>
    <row r="248" spans="1:16" x14ac:dyDescent="0.25">
      <c r="A248" s="699"/>
      <c r="B248" s="700" t="str">
        <f>+B237</f>
        <v>ZK106.K244.C151</v>
      </c>
      <c r="C248" s="724">
        <f>+'Technical &amp; Production'!C19</f>
        <v>0</v>
      </c>
      <c r="D248" s="724">
        <f>+'Technical &amp; Production'!D19</f>
        <v>0</v>
      </c>
      <c r="E248" s="738">
        <f>+'Technical &amp; Production'!G19</f>
        <v>0</v>
      </c>
      <c r="F248" s="720"/>
      <c r="G248" s="720"/>
      <c r="H248" s="720"/>
      <c r="I248" s="720"/>
      <c r="J248" s="728">
        <f t="shared" si="12"/>
        <v>0</v>
      </c>
      <c r="P248" s="698">
        <f t="shared" si="11"/>
        <v>1</v>
      </c>
    </row>
    <row r="249" spans="1:16" x14ac:dyDescent="0.25">
      <c r="A249" s="739"/>
      <c r="B249" s="740"/>
      <c r="C249" s="741" t="s">
        <v>301</v>
      </c>
      <c r="D249" s="741"/>
      <c r="E249" s="742"/>
      <c r="F249" s="720">
        <f>+IFERROR(VLOOKUP($B248,'[1]Sum table'!$A:$E,4,FALSE),0)</f>
        <v>0</v>
      </c>
      <c r="G249" s="720">
        <f>+IFERROR(VLOOKUP($B248,'[1]Sum table'!$A:$E,5,FALSE),0)</f>
        <v>0</v>
      </c>
      <c r="H249" s="720"/>
      <c r="I249" s="720">
        <f>+IFERROR(VLOOKUP($B248,'[1]Sum table'!$A:$F,6,FALSE),0)</f>
        <v>0</v>
      </c>
      <c r="J249" s="721"/>
      <c r="P249" s="698">
        <f t="shared" si="11"/>
        <v>1</v>
      </c>
    </row>
    <row r="250" spans="1:16" x14ac:dyDescent="0.25">
      <c r="A250" s="722" t="s">
        <v>146</v>
      </c>
      <c r="B250" s="715" t="str">
        <f>+'Technical &amp; Production'!B21</f>
        <v>ZK106.K245.C151</v>
      </c>
      <c r="C250" s="716" t="s">
        <v>147</v>
      </c>
      <c r="D250" s="716"/>
      <c r="E250" s="717">
        <f>SUM(E251:E260)</f>
        <v>0</v>
      </c>
      <c r="F250" s="718">
        <f>SUM(F251:F260)</f>
        <v>0</v>
      </c>
      <c r="G250" s="718">
        <f>SUM(G251:G260)</f>
        <v>0</v>
      </c>
      <c r="H250" s="718">
        <f>+E250-F250-G250</f>
        <v>0</v>
      </c>
      <c r="I250" s="718">
        <f>SUM(I251:I260)</f>
        <v>0</v>
      </c>
      <c r="J250" s="719">
        <f>+H250-I250</f>
        <v>0</v>
      </c>
      <c r="P250" s="698">
        <f t="shared" si="11"/>
        <v>1</v>
      </c>
    </row>
    <row r="251" spans="1:16" x14ac:dyDescent="0.25">
      <c r="A251" s="699"/>
      <c r="B251" s="700"/>
      <c r="C251" s="724">
        <f>+'Technical &amp; Production'!C22</f>
        <v>0</v>
      </c>
      <c r="D251" s="724">
        <f>+'Technical &amp; Production'!D22</f>
        <v>0</v>
      </c>
      <c r="E251" s="738">
        <f>+'Technical &amp; Production'!G22</f>
        <v>0</v>
      </c>
      <c r="F251" s="720"/>
      <c r="G251" s="720"/>
      <c r="H251" s="720"/>
      <c r="I251" s="720"/>
      <c r="J251" s="728">
        <f t="shared" ref="J251:J259" si="13">+E251-F251-G251-I251</f>
        <v>0</v>
      </c>
      <c r="P251" s="698">
        <f t="shared" si="11"/>
        <v>1</v>
      </c>
    </row>
    <row r="252" spans="1:16" x14ac:dyDescent="0.25">
      <c r="A252" s="699"/>
      <c r="B252" s="700"/>
      <c r="C252" s="724">
        <f>+'Technical &amp; Production'!C23</f>
        <v>0</v>
      </c>
      <c r="D252" s="724">
        <f>+'Technical &amp; Production'!D23</f>
        <v>0</v>
      </c>
      <c r="E252" s="738">
        <f>+'Technical &amp; Production'!G23</f>
        <v>0</v>
      </c>
      <c r="F252" s="727"/>
      <c r="G252" s="727"/>
      <c r="H252" s="727"/>
      <c r="I252" s="727"/>
      <c r="J252" s="728">
        <f t="shared" si="13"/>
        <v>0</v>
      </c>
      <c r="P252" s="698">
        <f t="shared" si="11"/>
        <v>1</v>
      </c>
    </row>
    <row r="253" spans="1:16" x14ac:dyDescent="0.25">
      <c r="A253" s="699"/>
      <c r="B253" s="700"/>
      <c r="C253" s="724">
        <f>+'Technical &amp; Production'!C24</f>
        <v>0</v>
      </c>
      <c r="D253" s="724">
        <f>+'Technical &amp; Production'!D24</f>
        <v>0</v>
      </c>
      <c r="E253" s="738">
        <f>+'Technical &amp; Production'!G24</f>
        <v>0</v>
      </c>
      <c r="F253" s="727"/>
      <c r="G253" s="727"/>
      <c r="H253" s="727"/>
      <c r="I253" s="727"/>
      <c r="J253" s="728">
        <f t="shared" si="13"/>
        <v>0</v>
      </c>
      <c r="P253" s="698">
        <f t="shared" si="11"/>
        <v>1</v>
      </c>
    </row>
    <row r="254" spans="1:16" x14ac:dyDescent="0.25">
      <c r="A254" s="699"/>
      <c r="B254" s="700"/>
      <c r="C254" s="724">
        <f>+'Technical &amp; Production'!C25</f>
        <v>0</v>
      </c>
      <c r="D254" s="724">
        <f>+'Technical &amp; Production'!D25</f>
        <v>0</v>
      </c>
      <c r="E254" s="738">
        <f>+'Technical &amp; Production'!G25</f>
        <v>0</v>
      </c>
      <c r="F254" s="720"/>
      <c r="G254" s="720"/>
      <c r="H254" s="720"/>
      <c r="I254" s="720"/>
      <c r="J254" s="728">
        <f t="shared" si="13"/>
        <v>0</v>
      </c>
      <c r="P254" s="698">
        <f t="shared" si="11"/>
        <v>1</v>
      </c>
    </row>
    <row r="255" spans="1:16" x14ac:dyDescent="0.25">
      <c r="A255" s="699"/>
      <c r="B255" s="700"/>
      <c r="C255" s="724">
        <f>+'Technical &amp; Production'!C26</f>
        <v>0</v>
      </c>
      <c r="D255" s="724">
        <f>+'Technical &amp; Production'!D26</f>
        <v>0</v>
      </c>
      <c r="E255" s="738">
        <f>+'Technical &amp; Production'!G26</f>
        <v>0</v>
      </c>
      <c r="F255" s="727"/>
      <c r="G255" s="727"/>
      <c r="H255" s="727"/>
      <c r="I255" s="727"/>
      <c r="J255" s="728">
        <f t="shared" si="13"/>
        <v>0</v>
      </c>
      <c r="P255" s="698">
        <f t="shared" si="11"/>
        <v>1</v>
      </c>
    </row>
    <row r="256" spans="1:16" x14ac:dyDescent="0.25">
      <c r="A256" s="699"/>
      <c r="B256" s="700"/>
      <c r="C256" s="724">
        <f>+'Technical &amp; Production'!C27</f>
        <v>0</v>
      </c>
      <c r="D256" s="724">
        <f>+'Technical &amp; Production'!D27</f>
        <v>0</v>
      </c>
      <c r="E256" s="738">
        <f>+'Technical &amp; Production'!G27</f>
        <v>0</v>
      </c>
      <c r="F256" s="727"/>
      <c r="G256" s="727"/>
      <c r="H256" s="727"/>
      <c r="I256" s="727"/>
      <c r="J256" s="728">
        <f t="shared" si="13"/>
        <v>0</v>
      </c>
      <c r="P256" s="698">
        <f t="shared" si="11"/>
        <v>1</v>
      </c>
    </row>
    <row r="257" spans="1:16" x14ac:dyDescent="0.25">
      <c r="A257" s="699"/>
      <c r="B257" s="700"/>
      <c r="C257" s="724">
        <f>+'Technical &amp; Production'!C28</f>
        <v>0</v>
      </c>
      <c r="D257" s="724">
        <f>+'Technical &amp; Production'!D28</f>
        <v>0</v>
      </c>
      <c r="E257" s="738">
        <f>+'Technical &amp; Production'!G28</f>
        <v>0</v>
      </c>
      <c r="F257" s="727"/>
      <c r="G257" s="727"/>
      <c r="H257" s="727"/>
      <c r="I257" s="727"/>
      <c r="J257" s="728">
        <f t="shared" si="13"/>
        <v>0</v>
      </c>
      <c r="P257" s="698">
        <f t="shared" si="11"/>
        <v>1</v>
      </c>
    </row>
    <row r="258" spans="1:16" x14ac:dyDescent="0.25">
      <c r="A258" s="699"/>
      <c r="B258" s="700"/>
      <c r="C258" s="724">
        <f>+'Technical &amp; Production'!C29</f>
        <v>0</v>
      </c>
      <c r="D258" s="724">
        <f>+'Technical &amp; Production'!D29</f>
        <v>0</v>
      </c>
      <c r="E258" s="738">
        <f>+'Technical &amp; Production'!G29</f>
        <v>0</v>
      </c>
      <c r="F258" s="727"/>
      <c r="G258" s="727"/>
      <c r="H258" s="727"/>
      <c r="I258" s="727"/>
      <c r="J258" s="728">
        <f t="shared" si="13"/>
        <v>0</v>
      </c>
      <c r="P258" s="698">
        <f t="shared" si="11"/>
        <v>1</v>
      </c>
    </row>
    <row r="259" spans="1:16" x14ac:dyDescent="0.25">
      <c r="A259" s="699"/>
      <c r="B259" s="700" t="str">
        <f>+B250</f>
        <v>ZK106.K245.C151</v>
      </c>
      <c r="C259" s="724">
        <f>+'Technical &amp; Production'!C30</f>
        <v>0</v>
      </c>
      <c r="D259" s="724">
        <f>+'Technical &amp; Production'!D30</f>
        <v>0</v>
      </c>
      <c r="E259" s="738">
        <f>+'Technical &amp; Production'!G30</f>
        <v>0</v>
      </c>
      <c r="F259" s="727"/>
      <c r="G259" s="727"/>
      <c r="H259" s="727"/>
      <c r="I259" s="727"/>
      <c r="J259" s="728">
        <f t="shared" si="13"/>
        <v>0</v>
      </c>
      <c r="P259" s="698">
        <f t="shared" si="11"/>
        <v>1</v>
      </c>
    </row>
    <row r="260" spans="1:16" x14ac:dyDescent="0.25">
      <c r="A260" s="739"/>
      <c r="B260" s="740"/>
      <c r="C260" s="743" t="s">
        <v>301</v>
      </c>
      <c r="D260" s="743"/>
      <c r="E260" s="738"/>
      <c r="F260" s="720">
        <f>+IFERROR(VLOOKUP($B259,'[1]Sum table'!$A:$E,4,FALSE),0)</f>
        <v>0</v>
      </c>
      <c r="G260" s="720">
        <f>+IFERROR(VLOOKUP($B259,'[1]Sum table'!$A:$E,5,FALSE),0)</f>
        <v>0</v>
      </c>
      <c r="H260" s="720"/>
      <c r="I260" s="720">
        <f>+IFERROR(VLOOKUP($B259,'[1]Sum table'!$A:$F,6,FALSE),0)</f>
        <v>0</v>
      </c>
      <c r="J260" s="721"/>
      <c r="P260" s="698">
        <f t="shared" si="11"/>
        <v>1</v>
      </c>
    </row>
    <row r="261" spans="1:16" x14ac:dyDescent="0.25">
      <c r="A261" s="722" t="s">
        <v>148</v>
      </c>
      <c r="B261" s="715" t="str">
        <f>+'Technical &amp; Production'!B32</f>
        <v>ZK106.K246.C151</v>
      </c>
      <c r="C261" s="716" t="s">
        <v>149</v>
      </c>
      <c r="D261" s="716"/>
      <c r="E261" s="717">
        <f>SUM(E262:E270)</f>
        <v>0</v>
      </c>
      <c r="F261" s="718">
        <f>SUM(F262:F270)</f>
        <v>0</v>
      </c>
      <c r="G261" s="718">
        <f>SUM(G262:G270)</f>
        <v>0</v>
      </c>
      <c r="H261" s="718">
        <f>+E261-F261-G261</f>
        <v>0</v>
      </c>
      <c r="I261" s="718">
        <f>SUM(I262:I270)</f>
        <v>0</v>
      </c>
      <c r="J261" s="719">
        <f>+H261-I261</f>
        <v>0</v>
      </c>
      <c r="P261" s="698">
        <f t="shared" si="11"/>
        <v>1</v>
      </c>
    </row>
    <row r="262" spans="1:16" x14ac:dyDescent="0.25">
      <c r="A262" s="703"/>
      <c r="B262" s="704"/>
      <c r="C262" s="724">
        <f>+'Technical &amp; Production'!C33</f>
        <v>0</v>
      </c>
      <c r="D262" s="724">
        <f>+'Technical &amp; Production'!D33</f>
        <v>0</v>
      </c>
      <c r="E262" s="738">
        <f>+'Technical &amp; Production'!G33</f>
        <v>0</v>
      </c>
      <c r="F262" s="720"/>
      <c r="G262" s="720"/>
      <c r="H262" s="720"/>
      <c r="I262" s="720"/>
      <c r="J262" s="728">
        <f t="shared" ref="J262:J269" si="14">+E262-F262-G262-I262</f>
        <v>0</v>
      </c>
      <c r="P262" s="698">
        <f t="shared" si="11"/>
        <v>1</v>
      </c>
    </row>
    <row r="263" spans="1:16" x14ac:dyDescent="0.25">
      <c r="A263" s="703"/>
      <c r="B263" s="704"/>
      <c r="C263" s="724">
        <f>+'Technical &amp; Production'!C34</f>
        <v>0</v>
      </c>
      <c r="D263" s="724">
        <f>+'Technical &amp; Production'!D34</f>
        <v>0</v>
      </c>
      <c r="E263" s="738">
        <f>+'Technical &amp; Production'!G34</f>
        <v>0</v>
      </c>
      <c r="F263" s="727"/>
      <c r="G263" s="727"/>
      <c r="H263" s="727"/>
      <c r="I263" s="727"/>
      <c r="J263" s="728">
        <f t="shared" si="14"/>
        <v>0</v>
      </c>
      <c r="P263" s="698">
        <f t="shared" si="11"/>
        <v>1</v>
      </c>
    </row>
    <row r="264" spans="1:16" x14ac:dyDescent="0.25">
      <c r="A264" s="699"/>
      <c r="B264" s="700"/>
      <c r="C264" s="724">
        <f>+'Technical &amp; Production'!C35</f>
        <v>0</v>
      </c>
      <c r="D264" s="724">
        <f>+'Technical &amp; Production'!D35</f>
        <v>0</v>
      </c>
      <c r="E264" s="738">
        <f>+'Technical &amp; Production'!G35</f>
        <v>0</v>
      </c>
      <c r="F264" s="727"/>
      <c r="G264" s="727"/>
      <c r="H264" s="727"/>
      <c r="I264" s="727"/>
      <c r="J264" s="728">
        <f t="shared" si="14"/>
        <v>0</v>
      </c>
      <c r="P264" s="698">
        <f t="shared" si="11"/>
        <v>1</v>
      </c>
    </row>
    <row r="265" spans="1:16" x14ac:dyDescent="0.25">
      <c r="A265" s="703"/>
      <c r="B265" s="704"/>
      <c r="C265" s="724">
        <f>+'Technical &amp; Production'!C36</f>
        <v>0</v>
      </c>
      <c r="D265" s="724">
        <f>+'Technical &amp; Production'!D36</f>
        <v>0</v>
      </c>
      <c r="E265" s="738">
        <f>+'Technical &amp; Production'!G36</f>
        <v>0</v>
      </c>
      <c r="F265" s="727"/>
      <c r="G265" s="727"/>
      <c r="H265" s="727"/>
      <c r="I265" s="727"/>
      <c r="J265" s="728">
        <f t="shared" si="14"/>
        <v>0</v>
      </c>
      <c r="P265" s="698">
        <f t="shared" si="11"/>
        <v>1</v>
      </c>
    </row>
    <row r="266" spans="1:16" x14ac:dyDescent="0.25">
      <c r="A266" s="703"/>
      <c r="B266" s="704"/>
      <c r="C266" s="724">
        <f>+'Technical &amp; Production'!C37</f>
        <v>0</v>
      </c>
      <c r="D266" s="724">
        <f>+'Technical &amp; Production'!D37</f>
        <v>0</v>
      </c>
      <c r="E266" s="738">
        <f>+'Technical &amp; Production'!G37</f>
        <v>0</v>
      </c>
      <c r="F266" s="727"/>
      <c r="G266" s="727"/>
      <c r="H266" s="727"/>
      <c r="I266" s="727"/>
      <c r="J266" s="728">
        <f t="shared" si="14"/>
        <v>0</v>
      </c>
      <c r="P266" s="698">
        <f t="shared" si="11"/>
        <v>1</v>
      </c>
    </row>
    <row r="267" spans="1:16" x14ac:dyDescent="0.25">
      <c r="A267" s="703"/>
      <c r="B267" s="700"/>
      <c r="C267" s="724">
        <f>+'Technical &amp; Production'!C38</f>
        <v>0</v>
      </c>
      <c r="D267" s="724">
        <f>+'Technical &amp; Production'!D38</f>
        <v>0</v>
      </c>
      <c r="E267" s="738">
        <f>+'Technical &amp; Production'!G38</f>
        <v>0</v>
      </c>
      <c r="F267" s="727"/>
      <c r="G267" s="727"/>
      <c r="H267" s="727"/>
      <c r="I267" s="727"/>
      <c r="J267" s="728">
        <f t="shared" si="14"/>
        <v>0</v>
      </c>
      <c r="P267" s="698">
        <f t="shared" si="11"/>
        <v>1</v>
      </c>
    </row>
    <row r="268" spans="1:16" x14ac:dyDescent="0.25">
      <c r="A268" s="699"/>
      <c r="B268" s="700"/>
      <c r="C268" s="724">
        <f>+'Technical &amp; Production'!C39</f>
        <v>0</v>
      </c>
      <c r="D268" s="724">
        <f>+'Technical &amp; Production'!D39</f>
        <v>0</v>
      </c>
      <c r="E268" s="738">
        <f>+'Technical &amp; Production'!G39</f>
        <v>0</v>
      </c>
      <c r="F268" s="720"/>
      <c r="G268" s="720"/>
      <c r="H268" s="720"/>
      <c r="I268" s="720"/>
      <c r="J268" s="728">
        <f t="shared" si="14"/>
        <v>0</v>
      </c>
      <c r="P268" s="698">
        <f t="shared" si="11"/>
        <v>1</v>
      </c>
    </row>
    <row r="269" spans="1:16" x14ac:dyDescent="0.25">
      <c r="A269" s="703"/>
      <c r="B269" s="704" t="str">
        <f>+B261</f>
        <v>ZK106.K246.C151</v>
      </c>
      <c r="C269" s="724">
        <f>+'Technical &amp; Production'!C40</f>
        <v>0</v>
      </c>
      <c r="D269" s="724">
        <f>+'Technical &amp; Production'!D40</f>
        <v>0</v>
      </c>
      <c r="E269" s="738">
        <f>+'Technical &amp; Production'!G40</f>
        <v>0</v>
      </c>
      <c r="F269" s="727"/>
      <c r="G269" s="727"/>
      <c r="H269" s="727"/>
      <c r="I269" s="727"/>
      <c r="J269" s="728">
        <f t="shared" si="14"/>
        <v>0</v>
      </c>
      <c r="P269" s="698">
        <f t="shared" si="11"/>
        <v>1</v>
      </c>
    </row>
    <row r="270" spans="1:16" x14ac:dyDescent="0.25">
      <c r="A270" s="739"/>
      <c r="B270" s="740"/>
      <c r="C270" s="743" t="s">
        <v>301</v>
      </c>
      <c r="D270" s="743"/>
      <c r="E270" s="738"/>
      <c r="F270" s="720">
        <f>+IFERROR(VLOOKUP($B269,'[1]Sum table'!$A:$E,4,FALSE),0)</f>
        <v>0</v>
      </c>
      <c r="G270" s="720">
        <f>+IFERROR(VLOOKUP($B269,'[1]Sum table'!$A:$E,5,FALSE),0)</f>
        <v>0</v>
      </c>
      <c r="H270" s="720"/>
      <c r="I270" s="720">
        <f>+IFERROR(VLOOKUP($B269,'[1]Sum table'!$A:$F,6,FALSE),0)</f>
        <v>0</v>
      </c>
      <c r="J270" s="721"/>
      <c r="P270" s="698">
        <f t="shared" si="11"/>
        <v>1</v>
      </c>
    </row>
    <row r="271" spans="1:16" x14ac:dyDescent="0.25">
      <c r="A271" s="722" t="s">
        <v>150</v>
      </c>
      <c r="B271" s="715" t="str">
        <f>+'Technical &amp; Production'!B42</f>
        <v>ZK106.K247.C151</v>
      </c>
      <c r="C271" s="716" t="s">
        <v>151</v>
      </c>
      <c r="D271" s="716"/>
      <c r="E271" s="717">
        <f>SUM(E272:E279)</f>
        <v>0</v>
      </c>
      <c r="F271" s="718">
        <f>SUM(F272:F279)</f>
        <v>0</v>
      </c>
      <c r="G271" s="718">
        <f>SUM(G272:G279)</f>
        <v>0</v>
      </c>
      <c r="H271" s="718">
        <f>+E271-F271-G271</f>
        <v>0</v>
      </c>
      <c r="I271" s="718">
        <f>SUM(I272:I279)</f>
        <v>0</v>
      </c>
      <c r="J271" s="719">
        <f>+H271-I271</f>
        <v>0</v>
      </c>
      <c r="P271" s="698">
        <f t="shared" si="11"/>
        <v>1</v>
      </c>
    </row>
    <row r="272" spans="1:16" x14ac:dyDescent="0.25">
      <c r="A272" s="703"/>
      <c r="B272" s="704"/>
      <c r="C272" s="724">
        <f>+'Technical &amp; Production'!C43</f>
        <v>0</v>
      </c>
      <c r="D272" s="724">
        <f>+'Technical &amp; Production'!D43</f>
        <v>0</v>
      </c>
      <c r="E272" s="738">
        <f>+'Technical &amp; Production'!G43</f>
        <v>0</v>
      </c>
      <c r="F272" s="720"/>
      <c r="G272" s="720"/>
      <c r="H272" s="720"/>
      <c r="I272" s="720"/>
      <c r="J272" s="728">
        <f t="shared" ref="J272:J278" si="15">+E272-F272-G272-I272</f>
        <v>0</v>
      </c>
      <c r="P272" s="698">
        <f t="shared" si="11"/>
        <v>1</v>
      </c>
    </row>
    <row r="273" spans="1:16" x14ac:dyDescent="0.25">
      <c r="A273" s="703"/>
      <c r="B273" s="700" t="str">
        <f>+B271</f>
        <v>ZK106.K247.C151</v>
      </c>
      <c r="C273" s="724">
        <f>+'Technical &amp; Production'!C44</f>
        <v>0</v>
      </c>
      <c r="D273" s="724">
        <f>+'Technical &amp; Production'!D44</f>
        <v>0</v>
      </c>
      <c r="E273" s="738">
        <f>+'Technical &amp; Production'!G44</f>
        <v>0</v>
      </c>
      <c r="F273" s="727"/>
      <c r="G273" s="727"/>
      <c r="H273" s="727"/>
      <c r="I273" s="727"/>
      <c r="J273" s="728">
        <f t="shared" si="15"/>
        <v>0</v>
      </c>
      <c r="P273" s="698">
        <f t="shared" si="11"/>
        <v>1</v>
      </c>
    </row>
    <row r="274" spans="1:16" x14ac:dyDescent="0.25">
      <c r="A274" s="699"/>
      <c r="B274" s="700"/>
      <c r="C274" s="724">
        <f>+'Technical &amp; Production'!C45</f>
        <v>0</v>
      </c>
      <c r="D274" s="724">
        <f>+'Technical &amp; Production'!D45</f>
        <v>0</v>
      </c>
      <c r="E274" s="738">
        <f>+'Technical &amp; Production'!G45</f>
        <v>0</v>
      </c>
      <c r="F274" s="720"/>
      <c r="G274" s="720"/>
      <c r="H274" s="720"/>
      <c r="I274" s="720"/>
      <c r="J274" s="728">
        <f t="shared" si="15"/>
        <v>0</v>
      </c>
      <c r="P274" s="698">
        <f t="shared" si="11"/>
        <v>1</v>
      </c>
    </row>
    <row r="275" spans="1:16" x14ac:dyDescent="0.25">
      <c r="A275" s="699"/>
      <c r="B275" s="700"/>
      <c r="C275" s="724">
        <f>+'Technical &amp; Production'!C46</f>
        <v>0</v>
      </c>
      <c r="D275" s="724">
        <f>+'Technical &amp; Production'!D46</f>
        <v>0</v>
      </c>
      <c r="E275" s="738">
        <f>+'Technical &amp; Production'!G46</f>
        <v>0</v>
      </c>
      <c r="F275" s="727"/>
      <c r="G275" s="727"/>
      <c r="H275" s="727"/>
      <c r="I275" s="727"/>
      <c r="J275" s="728">
        <f t="shared" si="15"/>
        <v>0</v>
      </c>
      <c r="P275" s="698">
        <f t="shared" si="11"/>
        <v>1</v>
      </c>
    </row>
    <row r="276" spans="1:16" x14ac:dyDescent="0.25">
      <c r="A276" s="699"/>
      <c r="B276" s="700"/>
      <c r="C276" s="724">
        <f>+'Technical &amp; Production'!C47</f>
        <v>0</v>
      </c>
      <c r="D276" s="724">
        <f>+'Technical &amp; Production'!D47</f>
        <v>0</v>
      </c>
      <c r="E276" s="738">
        <f>+'Technical &amp; Production'!G47</f>
        <v>0</v>
      </c>
      <c r="F276" s="727"/>
      <c r="G276" s="727"/>
      <c r="H276" s="727"/>
      <c r="I276" s="727"/>
      <c r="J276" s="728">
        <f t="shared" si="15"/>
        <v>0</v>
      </c>
      <c r="P276" s="698">
        <f t="shared" si="11"/>
        <v>1</v>
      </c>
    </row>
    <row r="277" spans="1:16" x14ac:dyDescent="0.25">
      <c r="A277" s="699"/>
      <c r="B277" s="700"/>
      <c r="C277" s="724">
        <f>+'Technical &amp; Production'!C48</f>
        <v>0</v>
      </c>
      <c r="D277" s="724">
        <f>+'Technical &amp; Production'!D48</f>
        <v>0</v>
      </c>
      <c r="E277" s="738">
        <f>+'Technical &amp; Production'!G48</f>
        <v>0</v>
      </c>
      <c r="F277" s="727"/>
      <c r="G277" s="727"/>
      <c r="H277" s="727"/>
      <c r="I277" s="727"/>
      <c r="J277" s="728">
        <f t="shared" si="15"/>
        <v>0</v>
      </c>
      <c r="P277" s="698">
        <f t="shared" si="11"/>
        <v>1</v>
      </c>
    </row>
    <row r="278" spans="1:16" x14ac:dyDescent="0.25">
      <c r="A278" s="699"/>
      <c r="B278" s="700" t="str">
        <f>+B271</f>
        <v>ZK106.K247.C151</v>
      </c>
      <c r="C278" s="724">
        <f>+'Technical &amp; Production'!C49</f>
        <v>0</v>
      </c>
      <c r="D278" s="724">
        <f>+'Technical &amp; Production'!D49</f>
        <v>0</v>
      </c>
      <c r="E278" s="738">
        <f>+'Technical &amp; Production'!G49</f>
        <v>0</v>
      </c>
      <c r="F278" s="727"/>
      <c r="G278" s="727"/>
      <c r="H278" s="727"/>
      <c r="I278" s="727"/>
      <c r="J278" s="728">
        <f t="shared" si="15"/>
        <v>0</v>
      </c>
      <c r="P278" s="698">
        <f t="shared" si="11"/>
        <v>1</v>
      </c>
    </row>
    <row r="279" spans="1:16" x14ac:dyDescent="0.25">
      <c r="A279" s="699"/>
      <c r="B279" s="700"/>
      <c r="C279" s="743" t="s">
        <v>301</v>
      </c>
      <c r="D279" s="743"/>
      <c r="E279" s="738"/>
      <c r="F279" s="720">
        <f>+IFERROR(VLOOKUP($B278,'[1]Sum table'!$A:$E,4,FALSE),0)</f>
        <v>0</v>
      </c>
      <c r="G279" s="720">
        <f>+IFERROR(VLOOKUP($B278,'[1]Sum table'!$A:$E,5,FALSE),0)</f>
        <v>0</v>
      </c>
      <c r="H279" s="720"/>
      <c r="I279" s="720">
        <f>+IFERROR(VLOOKUP($B278,'[1]Sum table'!$A:$F,6,FALSE),0)</f>
        <v>0</v>
      </c>
      <c r="J279" s="721"/>
      <c r="P279" s="698">
        <f t="shared" si="11"/>
        <v>1</v>
      </c>
    </row>
    <row r="280" spans="1:16" x14ac:dyDescent="0.25">
      <c r="A280" s="722" t="s">
        <v>152</v>
      </c>
      <c r="B280" s="715" t="str">
        <f>+'Technical &amp; Production'!B51</f>
        <v>ZK106.K128.C151</v>
      </c>
      <c r="C280" s="716" t="s">
        <v>153</v>
      </c>
      <c r="D280" s="716"/>
      <c r="E280" s="717">
        <f>SUM(E281:E288)</f>
        <v>0</v>
      </c>
      <c r="F280" s="718">
        <f>SUM(F281:F288)</f>
        <v>0</v>
      </c>
      <c r="G280" s="718">
        <f>SUM(G281:G288)</f>
        <v>0</v>
      </c>
      <c r="H280" s="718">
        <f>+E280-F280-G280</f>
        <v>0</v>
      </c>
      <c r="I280" s="718">
        <f>SUM(I281:I288)</f>
        <v>0</v>
      </c>
      <c r="J280" s="719">
        <f>+H280-I280</f>
        <v>0</v>
      </c>
      <c r="P280" s="698">
        <f t="shared" si="11"/>
        <v>1</v>
      </c>
    </row>
    <row r="281" spans="1:16" x14ac:dyDescent="0.25">
      <c r="A281" s="699"/>
      <c r="B281" s="700"/>
      <c r="C281" s="724">
        <f>+'Technical &amp; Production'!C52</f>
        <v>0</v>
      </c>
      <c r="D281" s="724">
        <f>+'Technical &amp; Production'!D52</f>
        <v>0</v>
      </c>
      <c r="E281" s="738">
        <f>+'Technical &amp; Production'!G52</f>
        <v>0</v>
      </c>
      <c r="F281" s="727"/>
      <c r="G281" s="727"/>
      <c r="H281" s="727"/>
      <c r="I281" s="727"/>
      <c r="J281" s="728">
        <f t="shared" ref="J281:J287" si="16">+E281-F281-G281-I281</f>
        <v>0</v>
      </c>
      <c r="P281" s="698">
        <f t="shared" si="11"/>
        <v>1</v>
      </c>
    </row>
    <row r="282" spans="1:16" x14ac:dyDescent="0.25">
      <c r="A282" s="699"/>
      <c r="B282" s="700"/>
      <c r="C282" s="724">
        <f>+'Technical &amp; Production'!C53</f>
        <v>0</v>
      </c>
      <c r="D282" s="724">
        <f>+'Technical &amp; Production'!D53</f>
        <v>0</v>
      </c>
      <c r="E282" s="738">
        <f>+'Technical &amp; Production'!G53</f>
        <v>0</v>
      </c>
      <c r="F282" s="727"/>
      <c r="G282" s="727"/>
      <c r="H282" s="727"/>
      <c r="I282" s="727"/>
      <c r="J282" s="728">
        <f t="shared" si="16"/>
        <v>0</v>
      </c>
      <c r="P282" s="698">
        <f t="shared" si="11"/>
        <v>1</v>
      </c>
    </row>
    <row r="283" spans="1:16" x14ac:dyDescent="0.25">
      <c r="A283" s="699"/>
      <c r="B283" s="700"/>
      <c r="C283" s="724">
        <f>+'Technical &amp; Production'!C54</f>
        <v>0</v>
      </c>
      <c r="D283" s="724">
        <f>+'Technical &amp; Production'!D54</f>
        <v>0</v>
      </c>
      <c r="E283" s="738">
        <f>+'Technical &amp; Production'!G54</f>
        <v>0</v>
      </c>
      <c r="F283" s="727"/>
      <c r="G283" s="727"/>
      <c r="H283" s="727"/>
      <c r="I283" s="727"/>
      <c r="J283" s="728">
        <f t="shared" si="16"/>
        <v>0</v>
      </c>
      <c r="P283" s="698">
        <f t="shared" si="11"/>
        <v>1</v>
      </c>
    </row>
    <row r="284" spans="1:16" x14ac:dyDescent="0.25">
      <c r="A284" s="699"/>
      <c r="B284" s="700"/>
      <c r="C284" s="724">
        <f>+'Technical &amp; Production'!C55</f>
        <v>0</v>
      </c>
      <c r="D284" s="724">
        <f>+'Technical &amp; Production'!D55</f>
        <v>0</v>
      </c>
      <c r="E284" s="738">
        <f>+'Technical &amp; Production'!G55</f>
        <v>0</v>
      </c>
      <c r="F284" s="727"/>
      <c r="G284" s="727"/>
      <c r="H284" s="727"/>
      <c r="I284" s="727"/>
      <c r="J284" s="728">
        <f t="shared" si="16"/>
        <v>0</v>
      </c>
      <c r="P284" s="698">
        <f t="shared" si="11"/>
        <v>1</v>
      </c>
    </row>
    <row r="285" spans="1:16" x14ac:dyDescent="0.25">
      <c r="A285" s="699"/>
      <c r="B285" s="700"/>
      <c r="C285" s="724">
        <f>+'Technical &amp; Production'!C56</f>
        <v>0</v>
      </c>
      <c r="D285" s="724">
        <f>+'Technical &amp; Production'!D56</f>
        <v>0</v>
      </c>
      <c r="E285" s="738">
        <f>+'Technical &amp; Production'!G56</f>
        <v>0</v>
      </c>
      <c r="F285" s="727"/>
      <c r="G285" s="727"/>
      <c r="H285" s="727"/>
      <c r="I285" s="727"/>
      <c r="J285" s="728">
        <f t="shared" si="16"/>
        <v>0</v>
      </c>
      <c r="P285" s="698">
        <f t="shared" ref="P285:P348" si="17">+IF(SUM(E285:I285)=0,1,0)</f>
        <v>1</v>
      </c>
    </row>
    <row r="286" spans="1:16" x14ac:dyDescent="0.25">
      <c r="A286" s="699"/>
      <c r="B286" s="700"/>
      <c r="C286" s="724">
        <f>+'Technical &amp; Production'!C57</f>
        <v>0</v>
      </c>
      <c r="D286" s="724">
        <f>+'Technical &amp; Production'!D57</f>
        <v>0</v>
      </c>
      <c r="E286" s="738">
        <f>+'Technical &amp; Production'!G57</f>
        <v>0</v>
      </c>
      <c r="F286" s="727"/>
      <c r="G286" s="727"/>
      <c r="H286" s="727"/>
      <c r="I286" s="727"/>
      <c r="J286" s="728">
        <f t="shared" si="16"/>
        <v>0</v>
      </c>
      <c r="P286" s="698">
        <f t="shared" si="17"/>
        <v>1</v>
      </c>
    </row>
    <row r="287" spans="1:16" x14ac:dyDescent="0.25">
      <c r="A287" s="699"/>
      <c r="B287" s="700" t="str">
        <f>+B280</f>
        <v>ZK106.K128.C151</v>
      </c>
      <c r="C287" s="724">
        <f>+'Technical &amp; Production'!C58</f>
        <v>0</v>
      </c>
      <c r="D287" s="724">
        <f>+'Technical &amp; Production'!D58</f>
        <v>0</v>
      </c>
      <c r="E287" s="738">
        <f>+'Technical &amp; Production'!G58</f>
        <v>0</v>
      </c>
      <c r="F287" s="727"/>
      <c r="G287" s="727"/>
      <c r="H287" s="727"/>
      <c r="I287" s="727"/>
      <c r="J287" s="728">
        <f t="shared" si="16"/>
        <v>0</v>
      </c>
      <c r="P287" s="698">
        <f t="shared" si="17"/>
        <v>1</v>
      </c>
    </row>
    <row r="288" spans="1:16" x14ac:dyDescent="0.25">
      <c r="A288" s="699"/>
      <c r="B288" s="700"/>
      <c r="C288" s="743" t="s">
        <v>301</v>
      </c>
      <c r="D288" s="743"/>
      <c r="E288" s="738"/>
      <c r="F288" s="720">
        <f>+IFERROR(VLOOKUP($B287,'[1]Sum table'!$A:$E,4,FALSE),0)</f>
        <v>0</v>
      </c>
      <c r="G288" s="720">
        <f>+IFERROR(VLOOKUP($B287,'[1]Sum table'!$A:$E,5,FALSE),0)</f>
        <v>0</v>
      </c>
      <c r="H288" s="720"/>
      <c r="I288" s="720">
        <f>+IFERROR(VLOOKUP($B287,'[1]Sum table'!$A:$F,6,FALSE),0)</f>
        <v>0</v>
      </c>
      <c r="J288" s="721"/>
      <c r="P288" s="698">
        <f t="shared" si="17"/>
        <v>1</v>
      </c>
    </row>
    <row r="289" spans="1:16" x14ac:dyDescent="0.25">
      <c r="A289" s="722" t="s">
        <v>154</v>
      </c>
      <c r="B289" s="715" t="str">
        <f>+'Technical &amp; Production'!B60</f>
        <v>ZK106.K248.C151</v>
      </c>
      <c r="C289" s="716" t="s">
        <v>155</v>
      </c>
      <c r="D289" s="716"/>
      <c r="E289" s="717">
        <f>SUM(E290:E297)</f>
        <v>0</v>
      </c>
      <c r="F289" s="718">
        <f>SUM(F290:F297)</f>
        <v>0</v>
      </c>
      <c r="G289" s="718">
        <f>SUM(G290:G297)</f>
        <v>0</v>
      </c>
      <c r="H289" s="718">
        <f>+E289-F289-G289</f>
        <v>0</v>
      </c>
      <c r="I289" s="718">
        <f>SUM(I290:I297)</f>
        <v>0</v>
      </c>
      <c r="J289" s="719">
        <f>+H289-I289</f>
        <v>0</v>
      </c>
      <c r="P289" s="698">
        <f t="shared" si="17"/>
        <v>1</v>
      </c>
    </row>
    <row r="290" spans="1:16" x14ac:dyDescent="0.25">
      <c r="A290" s="699"/>
      <c r="B290" s="700"/>
      <c r="C290" s="724">
        <f>+'Technical &amp; Production'!C61</f>
        <v>0</v>
      </c>
      <c r="D290" s="724">
        <f>+'Technical &amp; Production'!D61</f>
        <v>0</v>
      </c>
      <c r="E290" s="738">
        <f>+'Technical &amp; Production'!G61</f>
        <v>0</v>
      </c>
      <c r="F290" s="720"/>
      <c r="G290" s="720"/>
      <c r="H290" s="720"/>
      <c r="I290" s="720"/>
      <c r="J290" s="728">
        <f t="shared" ref="J290:J296" si="18">+E290-F290-G290-I290</f>
        <v>0</v>
      </c>
      <c r="P290" s="698">
        <f t="shared" si="17"/>
        <v>1</v>
      </c>
    </row>
    <row r="291" spans="1:16" x14ac:dyDescent="0.25">
      <c r="A291" s="699"/>
      <c r="B291" s="700"/>
      <c r="C291" s="724">
        <f>+'Technical &amp; Production'!C62</f>
        <v>0</v>
      </c>
      <c r="D291" s="724">
        <f>+'Technical &amp; Production'!D62</f>
        <v>0</v>
      </c>
      <c r="E291" s="738">
        <f>+'Technical &amp; Production'!G62</f>
        <v>0</v>
      </c>
      <c r="F291" s="727"/>
      <c r="G291" s="727"/>
      <c r="H291" s="727"/>
      <c r="I291" s="727"/>
      <c r="J291" s="728">
        <f t="shared" si="18"/>
        <v>0</v>
      </c>
      <c r="P291" s="698">
        <f t="shared" si="17"/>
        <v>1</v>
      </c>
    </row>
    <row r="292" spans="1:16" x14ac:dyDescent="0.25">
      <c r="A292" s="699"/>
      <c r="B292" s="700"/>
      <c r="C292" s="724">
        <f>+'Technical &amp; Production'!C63</f>
        <v>0</v>
      </c>
      <c r="D292" s="724">
        <f>+'Technical &amp; Production'!D63</f>
        <v>0</v>
      </c>
      <c r="E292" s="738">
        <f>+'Technical &amp; Production'!G63</f>
        <v>0</v>
      </c>
      <c r="F292" s="727"/>
      <c r="G292" s="727"/>
      <c r="H292" s="727"/>
      <c r="I292" s="727"/>
      <c r="J292" s="728">
        <f t="shared" si="18"/>
        <v>0</v>
      </c>
      <c r="P292" s="698">
        <f t="shared" si="17"/>
        <v>1</v>
      </c>
    </row>
    <row r="293" spans="1:16" x14ac:dyDescent="0.25">
      <c r="A293" s="699"/>
      <c r="B293" s="700"/>
      <c r="C293" s="724">
        <f>+'Technical &amp; Production'!C64</f>
        <v>0</v>
      </c>
      <c r="D293" s="724">
        <f>+'Technical &amp; Production'!D64</f>
        <v>0</v>
      </c>
      <c r="E293" s="738">
        <f>+'Technical &amp; Production'!G64</f>
        <v>0</v>
      </c>
      <c r="F293" s="727"/>
      <c r="G293" s="727"/>
      <c r="H293" s="727"/>
      <c r="I293" s="727"/>
      <c r="J293" s="728">
        <f t="shared" si="18"/>
        <v>0</v>
      </c>
      <c r="P293" s="698">
        <f t="shared" si="17"/>
        <v>1</v>
      </c>
    </row>
    <row r="294" spans="1:16" x14ac:dyDescent="0.25">
      <c r="A294" s="699"/>
      <c r="B294" s="700"/>
      <c r="C294" s="724">
        <f>+'Technical &amp; Production'!C65</f>
        <v>0</v>
      </c>
      <c r="D294" s="724">
        <f>+'Technical &amp; Production'!D65</f>
        <v>0</v>
      </c>
      <c r="E294" s="738">
        <f>+'Technical &amp; Production'!G65</f>
        <v>0</v>
      </c>
      <c r="F294" s="727"/>
      <c r="G294" s="727"/>
      <c r="H294" s="727"/>
      <c r="I294" s="727"/>
      <c r="J294" s="728">
        <f t="shared" si="18"/>
        <v>0</v>
      </c>
      <c r="P294" s="698">
        <f t="shared" si="17"/>
        <v>1</v>
      </c>
    </row>
    <row r="295" spans="1:16" x14ac:dyDescent="0.25">
      <c r="A295" s="699"/>
      <c r="B295" s="700"/>
      <c r="C295" s="724">
        <f>+'Technical &amp; Production'!C66</f>
        <v>0</v>
      </c>
      <c r="D295" s="724">
        <f>+'Technical &amp; Production'!D66</f>
        <v>0</v>
      </c>
      <c r="E295" s="738">
        <f>+'Technical &amp; Production'!G66</f>
        <v>0</v>
      </c>
      <c r="F295" s="727"/>
      <c r="G295" s="727"/>
      <c r="H295" s="727"/>
      <c r="I295" s="727"/>
      <c r="J295" s="728">
        <f t="shared" si="18"/>
        <v>0</v>
      </c>
      <c r="P295" s="698">
        <f t="shared" si="17"/>
        <v>1</v>
      </c>
    </row>
    <row r="296" spans="1:16" x14ac:dyDescent="0.25">
      <c r="A296" s="699"/>
      <c r="B296" s="700" t="str">
        <f>+B289</f>
        <v>ZK106.K248.C151</v>
      </c>
      <c r="C296" s="724">
        <f>+'Technical &amp; Production'!C67</f>
        <v>0</v>
      </c>
      <c r="D296" s="724">
        <f>+'Technical &amp; Production'!D67</f>
        <v>0</v>
      </c>
      <c r="E296" s="738">
        <f>+'Technical &amp; Production'!G67</f>
        <v>0</v>
      </c>
      <c r="F296" s="727"/>
      <c r="G296" s="727"/>
      <c r="H296" s="727"/>
      <c r="I296" s="727"/>
      <c r="J296" s="728">
        <f t="shared" si="18"/>
        <v>0</v>
      </c>
      <c r="P296" s="698">
        <f t="shared" si="17"/>
        <v>1</v>
      </c>
    </row>
    <row r="297" spans="1:16" x14ac:dyDescent="0.25">
      <c r="A297" s="699"/>
      <c r="B297" s="700"/>
      <c r="C297" s="743" t="s">
        <v>301</v>
      </c>
      <c r="D297" s="743"/>
      <c r="E297" s="738"/>
      <c r="F297" s="720">
        <f>+IFERROR(VLOOKUP($B296,'[1]Sum table'!$A:$E,4,FALSE),0)</f>
        <v>0</v>
      </c>
      <c r="G297" s="720">
        <f>+IFERROR(VLOOKUP($B296,'[1]Sum table'!$A:$E,5,FALSE),0)</f>
        <v>0</v>
      </c>
      <c r="H297" s="720"/>
      <c r="I297" s="720">
        <f>+IFERROR(VLOOKUP($B296,'[1]Sum table'!$A:$F,6,FALSE),0)</f>
        <v>0</v>
      </c>
      <c r="J297" s="721"/>
      <c r="P297" s="698">
        <f t="shared" si="17"/>
        <v>1</v>
      </c>
    </row>
    <row r="298" spans="1:16" x14ac:dyDescent="0.25">
      <c r="A298" s="722" t="s">
        <v>156</v>
      </c>
      <c r="B298" s="715" t="str">
        <f>+'Technical &amp; Production'!B69</f>
        <v>ZK106.K249.C151</v>
      </c>
      <c r="C298" s="716" t="s">
        <v>301</v>
      </c>
      <c r="D298" s="716"/>
      <c r="E298" s="717">
        <f>SUM(E299:E306)</f>
        <v>0</v>
      </c>
      <c r="F298" s="727"/>
      <c r="G298" s="727"/>
      <c r="H298" s="727">
        <f>+E298-F298-G298</f>
        <v>0</v>
      </c>
      <c r="I298" s="727"/>
      <c r="J298" s="719">
        <f>+H298-I298</f>
        <v>0</v>
      </c>
      <c r="P298" s="698">
        <f t="shared" si="17"/>
        <v>1</v>
      </c>
    </row>
    <row r="299" spans="1:16" x14ac:dyDescent="0.25">
      <c r="A299" s="699"/>
      <c r="B299" s="700"/>
      <c r="C299" s="724">
        <f>+'Technical &amp; Production'!C70</f>
        <v>0</v>
      </c>
      <c r="D299" s="724">
        <f>+'Technical &amp; Production'!D70</f>
        <v>0</v>
      </c>
      <c r="E299" s="738">
        <f>+'Technical &amp; Production'!G70</f>
        <v>0</v>
      </c>
      <c r="F299" s="720"/>
      <c r="G299" s="720"/>
      <c r="H299" s="720"/>
      <c r="I299" s="720"/>
      <c r="J299" s="728">
        <f t="shared" ref="J299:J305" si="19">+E299-F299-G299-I299</f>
        <v>0</v>
      </c>
      <c r="P299" s="698">
        <f t="shared" si="17"/>
        <v>1</v>
      </c>
    </row>
    <row r="300" spans="1:16" x14ac:dyDescent="0.25">
      <c r="A300" s="699"/>
      <c r="B300" s="700"/>
      <c r="C300" s="724">
        <f>+'Technical &amp; Production'!C71</f>
        <v>0</v>
      </c>
      <c r="D300" s="724">
        <f>+'Technical &amp; Production'!D71</f>
        <v>0</v>
      </c>
      <c r="E300" s="738">
        <f>+'Technical &amp; Production'!G71</f>
        <v>0</v>
      </c>
      <c r="F300" s="727"/>
      <c r="G300" s="727"/>
      <c r="H300" s="727"/>
      <c r="I300" s="727"/>
      <c r="J300" s="728">
        <f t="shared" si="19"/>
        <v>0</v>
      </c>
      <c r="P300" s="698">
        <f t="shared" si="17"/>
        <v>1</v>
      </c>
    </row>
    <row r="301" spans="1:16" x14ac:dyDescent="0.25">
      <c r="A301" s="699"/>
      <c r="B301" s="700"/>
      <c r="C301" s="724">
        <f>+'Technical &amp; Production'!C72</f>
        <v>0</v>
      </c>
      <c r="D301" s="724">
        <f>+'Technical &amp; Production'!D72</f>
        <v>0</v>
      </c>
      <c r="E301" s="738">
        <f>+'Technical &amp; Production'!G72</f>
        <v>0</v>
      </c>
      <c r="F301" s="727"/>
      <c r="G301" s="727"/>
      <c r="H301" s="727"/>
      <c r="I301" s="727"/>
      <c r="J301" s="728">
        <f t="shared" si="19"/>
        <v>0</v>
      </c>
      <c r="P301" s="698">
        <f t="shared" si="17"/>
        <v>1</v>
      </c>
    </row>
    <row r="302" spans="1:16" x14ac:dyDescent="0.25">
      <c r="A302" s="699"/>
      <c r="B302" s="700"/>
      <c r="C302" s="724">
        <f>+'Technical &amp; Production'!C73</f>
        <v>0</v>
      </c>
      <c r="D302" s="724">
        <f>+'Technical &amp; Production'!D73</f>
        <v>0</v>
      </c>
      <c r="E302" s="738">
        <f>+'Technical &amp; Production'!G73</f>
        <v>0</v>
      </c>
      <c r="F302" s="727"/>
      <c r="G302" s="727"/>
      <c r="H302" s="727"/>
      <c r="I302" s="727"/>
      <c r="J302" s="728">
        <f t="shared" si="19"/>
        <v>0</v>
      </c>
      <c r="P302" s="698">
        <f t="shared" si="17"/>
        <v>1</v>
      </c>
    </row>
    <row r="303" spans="1:16" x14ac:dyDescent="0.25">
      <c r="A303" s="699"/>
      <c r="B303" s="700"/>
      <c r="C303" s="724">
        <f>+'Technical &amp; Production'!C74</f>
        <v>0</v>
      </c>
      <c r="D303" s="724">
        <f>+'Technical &amp; Production'!D74</f>
        <v>0</v>
      </c>
      <c r="E303" s="738">
        <f>+'Technical &amp; Production'!G74</f>
        <v>0</v>
      </c>
      <c r="F303" s="727"/>
      <c r="G303" s="727"/>
      <c r="H303" s="727"/>
      <c r="I303" s="727"/>
      <c r="J303" s="728">
        <f t="shared" si="19"/>
        <v>0</v>
      </c>
      <c r="P303" s="698">
        <f t="shared" si="17"/>
        <v>1</v>
      </c>
    </row>
    <row r="304" spans="1:16" x14ac:dyDescent="0.25">
      <c r="A304" s="699"/>
      <c r="B304" s="700" t="str">
        <f>+B298</f>
        <v>ZK106.K249.C151</v>
      </c>
      <c r="C304" s="724">
        <f>+'Technical &amp; Production'!C75</f>
        <v>0</v>
      </c>
      <c r="D304" s="724">
        <f>+'Technical &amp; Production'!D75</f>
        <v>0</v>
      </c>
      <c r="E304" s="738">
        <f>+'Technical &amp; Production'!G75</f>
        <v>0</v>
      </c>
      <c r="F304" s="727"/>
      <c r="G304" s="727"/>
      <c r="H304" s="727"/>
      <c r="I304" s="727"/>
      <c r="J304" s="728">
        <f t="shared" si="19"/>
        <v>0</v>
      </c>
      <c r="P304" s="698">
        <f t="shared" si="17"/>
        <v>1</v>
      </c>
    </row>
    <row r="305" spans="1:16" x14ac:dyDescent="0.25">
      <c r="A305" s="699"/>
      <c r="B305" s="700" t="str">
        <f>+B298</f>
        <v>ZK106.K249.C151</v>
      </c>
      <c r="C305" s="724">
        <f>+'Technical &amp; Production'!C76</f>
        <v>0</v>
      </c>
      <c r="D305" s="724">
        <f>+'Technical &amp; Production'!D76</f>
        <v>0</v>
      </c>
      <c r="E305" s="738">
        <f>+'Technical &amp; Production'!G76</f>
        <v>0</v>
      </c>
      <c r="F305" s="720"/>
      <c r="G305" s="720"/>
      <c r="H305" s="720"/>
      <c r="I305" s="720"/>
      <c r="J305" s="728">
        <f t="shared" si="19"/>
        <v>0</v>
      </c>
      <c r="P305" s="698">
        <f t="shared" si="17"/>
        <v>1</v>
      </c>
    </row>
    <row r="306" spans="1:16" x14ac:dyDescent="0.25">
      <c r="A306" s="699"/>
      <c r="B306" s="700"/>
      <c r="C306" s="743" t="s">
        <v>301</v>
      </c>
      <c r="D306" s="743"/>
      <c r="E306" s="738"/>
      <c r="F306" s="720">
        <f>+IFERROR(VLOOKUP($B305,'[1]Sum table'!$A:$E,4,FALSE),0)</f>
        <v>0</v>
      </c>
      <c r="G306" s="720">
        <f>+IFERROR(VLOOKUP($B305,'[1]Sum table'!$A:$E,5,FALSE),0)</f>
        <v>0</v>
      </c>
      <c r="H306" s="720"/>
      <c r="I306" s="720">
        <f>+IFERROR(VLOOKUP($B305,'[1]Sum table'!$A:$F,6,FALSE),0)</f>
        <v>0</v>
      </c>
      <c r="J306" s="721"/>
      <c r="P306" s="698">
        <f t="shared" si="17"/>
        <v>1</v>
      </c>
    </row>
    <row r="307" spans="1:16" x14ac:dyDescent="0.25">
      <c r="A307" s="722" t="s">
        <v>157</v>
      </c>
      <c r="B307" s="715" t="str">
        <f>+'Technical &amp; Production'!B78</f>
        <v>ZK106.K250.C151</v>
      </c>
      <c r="C307" s="716" t="s">
        <v>158</v>
      </c>
      <c r="D307" s="716"/>
      <c r="E307" s="717">
        <f>SUM(E308:E315)</f>
        <v>0</v>
      </c>
      <c r="F307" s="718">
        <f>SUM(F308:F315)</f>
        <v>0</v>
      </c>
      <c r="G307" s="718">
        <f>+IFERROR(VLOOKUP(#REF!,#REF!,5,FALSE)+VLOOKUP(#REF!,#REF!,5,FALSE),0)</f>
        <v>0</v>
      </c>
      <c r="H307" s="718">
        <f>+E307-F307-G307</f>
        <v>0</v>
      </c>
      <c r="I307" s="718">
        <f>+IFERROR(VLOOKUP(#REF!,#REF!,3,FALSE)+VLOOKUP(#REF!,#REF!,6,FALSE),0)</f>
        <v>0</v>
      </c>
      <c r="J307" s="719">
        <f>+H307-I307</f>
        <v>0</v>
      </c>
      <c r="P307" s="698">
        <f t="shared" si="17"/>
        <v>1</v>
      </c>
    </row>
    <row r="308" spans="1:16" x14ac:dyDescent="0.25">
      <c r="A308" s="699"/>
      <c r="B308" s="700"/>
      <c r="C308" s="724">
        <f>+'Technical &amp; Production'!C79</f>
        <v>0</v>
      </c>
      <c r="D308" s="724">
        <f>+'Technical &amp; Production'!D79</f>
        <v>0</v>
      </c>
      <c r="E308" s="738">
        <f>+'Technical &amp; Production'!G79</f>
        <v>0</v>
      </c>
      <c r="F308" s="720"/>
      <c r="G308" s="720"/>
      <c r="H308" s="720"/>
      <c r="I308" s="720"/>
      <c r="J308" s="728">
        <f t="shared" ref="J308:J314" si="20">+E308-F308-G308-I308</f>
        <v>0</v>
      </c>
      <c r="P308" s="698">
        <f t="shared" si="17"/>
        <v>1</v>
      </c>
    </row>
    <row r="309" spans="1:16" x14ac:dyDescent="0.25">
      <c r="A309" s="699"/>
      <c r="B309" s="700"/>
      <c r="C309" s="724">
        <f>+'Technical &amp; Production'!C80</f>
        <v>0</v>
      </c>
      <c r="D309" s="724">
        <f>+'Technical &amp; Production'!D80</f>
        <v>0</v>
      </c>
      <c r="E309" s="738">
        <f>+'Technical &amp; Production'!G80</f>
        <v>0</v>
      </c>
      <c r="F309" s="727"/>
      <c r="G309" s="727"/>
      <c r="H309" s="727"/>
      <c r="I309" s="727"/>
      <c r="J309" s="728">
        <f t="shared" si="20"/>
        <v>0</v>
      </c>
      <c r="P309" s="698">
        <f t="shared" si="17"/>
        <v>1</v>
      </c>
    </row>
    <row r="310" spans="1:16" x14ac:dyDescent="0.25">
      <c r="A310" s="699"/>
      <c r="B310" s="700"/>
      <c r="C310" s="724">
        <f>+'Technical &amp; Production'!C81</f>
        <v>0</v>
      </c>
      <c r="D310" s="724">
        <f>+'Technical &amp; Production'!D81</f>
        <v>0</v>
      </c>
      <c r="E310" s="738">
        <f>+'Technical &amp; Production'!G81</f>
        <v>0</v>
      </c>
      <c r="F310" s="727"/>
      <c r="G310" s="727"/>
      <c r="H310" s="727"/>
      <c r="I310" s="727"/>
      <c r="J310" s="728">
        <f t="shared" si="20"/>
        <v>0</v>
      </c>
      <c r="P310" s="698">
        <f t="shared" si="17"/>
        <v>1</v>
      </c>
    </row>
    <row r="311" spans="1:16" x14ac:dyDescent="0.25">
      <c r="A311" s="699"/>
      <c r="B311" s="700"/>
      <c r="C311" s="724">
        <f>+'Technical &amp; Production'!C82</f>
        <v>0</v>
      </c>
      <c r="D311" s="724">
        <f>+'Technical &amp; Production'!D82</f>
        <v>0</v>
      </c>
      <c r="E311" s="738">
        <f>+'Technical &amp; Production'!G82</f>
        <v>0</v>
      </c>
      <c r="F311" s="727"/>
      <c r="G311" s="727"/>
      <c r="H311" s="727"/>
      <c r="I311" s="727"/>
      <c r="J311" s="728">
        <f t="shared" si="20"/>
        <v>0</v>
      </c>
      <c r="P311" s="698">
        <f t="shared" si="17"/>
        <v>1</v>
      </c>
    </row>
    <row r="312" spans="1:16" x14ac:dyDescent="0.25">
      <c r="A312" s="699"/>
      <c r="B312" s="700"/>
      <c r="C312" s="724">
        <f>+'Technical &amp; Production'!C83</f>
        <v>0</v>
      </c>
      <c r="D312" s="724">
        <f>+'Technical &amp; Production'!D83</f>
        <v>0</v>
      </c>
      <c r="E312" s="738">
        <f>+'Technical &amp; Production'!G83</f>
        <v>0</v>
      </c>
      <c r="F312" s="727"/>
      <c r="G312" s="727"/>
      <c r="H312" s="727"/>
      <c r="I312" s="727"/>
      <c r="J312" s="728">
        <f t="shared" si="20"/>
        <v>0</v>
      </c>
      <c r="P312" s="698">
        <f t="shared" si="17"/>
        <v>1</v>
      </c>
    </row>
    <row r="313" spans="1:16" x14ac:dyDescent="0.25">
      <c r="A313" s="699"/>
      <c r="B313" s="700"/>
      <c r="C313" s="724">
        <f>+'Technical &amp; Production'!C84</f>
        <v>0</v>
      </c>
      <c r="D313" s="724">
        <f>+'Technical &amp; Production'!D84</f>
        <v>0</v>
      </c>
      <c r="E313" s="738">
        <f>+'Technical &amp; Production'!G84</f>
        <v>0</v>
      </c>
      <c r="F313" s="727"/>
      <c r="G313" s="727"/>
      <c r="H313" s="727"/>
      <c r="I313" s="727"/>
      <c r="J313" s="728">
        <f t="shared" si="20"/>
        <v>0</v>
      </c>
      <c r="P313" s="698">
        <f t="shared" si="17"/>
        <v>1</v>
      </c>
    </row>
    <row r="314" spans="1:16" x14ac:dyDescent="0.25">
      <c r="A314" s="699"/>
      <c r="B314" s="700" t="str">
        <f>+B307</f>
        <v>ZK106.K250.C151</v>
      </c>
      <c r="C314" s="724">
        <f>+'Technical &amp; Production'!C85</f>
        <v>0</v>
      </c>
      <c r="D314" s="724">
        <f>+'Technical &amp; Production'!D85</f>
        <v>0</v>
      </c>
      <c r="E314" s="738">
        <f>+'Technical &amp; Production'!G85</f>
        <v>0</v>
      </c>
      <c r="F314" s="727"/>
      <c r="G314" s="727"/>
      <c r="H314" s="727"/>
      <c r="I314" s="727"/>
      <c r="J314" s="728">
        <f t="shared" si="20"/>
        <v>0</v>
      </c>
      <c r="P314" s="698">
        <f t="shared" si="17"/>
        <v>1</v>
      </c>
    </row>
    <row r="315" spans="1:16" x14ac:dyDescent="0.25">
      <c r="A315" s="699"/>
      <c r="B315" s="700"/>
      <c r="C315" s="743" t="s">
        <v>301</v>
      </c>
      <c r="D315" s="743"/>
      <c r="E315" s="738"/>
      <c r="F315" s="720">
        <f>+IFERROR(VLOOKUP($B314,'[1]Sum table'!$A:$E,4,FALSE),0)</f>
        <v>0</v>
      </c>
      <c r="G315" s="720">
        <f>+IFERROR(VLOOKUP($B314,'[1]Sum table'!$A:$E,5,FALSE),0)</f>
        <v>0</v>
      </c>
      <c r="H315" s="720"/>
      <c r="I315" s="720">
        <f>+IFERROR(VLOOKUP($B314,'[1]Sum table'!$A:$F,6,FALSE),0)</f>
        <v>0</v>
      </c>
      <c r="J315" s="721"/>
      <c r="P315" s="698">
        <f t="shared" si="17"/>
        <v>1</v>
      </c>
    </row>
    <row r="316" spans="1:16" x14ac:dyDescent="0.25">
      <c r="A316" s="722" t="s">
        <v>159</v>
      </c>
      <c r="B316" s="715" t="str">
        <f>+'Technical &amp; Production'!B87</f>
        <v>ZK106.K251.C151</v>
      </c>
      <c r="C316" s="716" t="s">
        <v>160</v>
      </c>
      <c r="D316" s="716"/>
      <c r="E316" s="717">
        <f>SUM(E317:E324)</f>
        <v>0</v>
      </c>
      <c r="F316" s="718">
        <f>SUM(F317:F324)</f>
        <v>0</v>
      </c>
      <c r="G316" s="718">
        <f>+IFERROR(VLOOKUP(#REF!,#REF!,5,FALSE)+VLOOKUP(#REF!,#REF!,5,FALSE),0)</f>
        <v>0</v>
      </c>
      <c r="H316" s="718">
        <f>+E316-F316-G316</f>
        <v>0</v>
      </c>
      <c r="I316" s="718">
        <f>+IFERROR(VLOOKUP(#REF!,#REF!,3,FALSE)+VLOOKUP(#REF!,#REF!,6,FALSE),0)</f>
        <v>0</v>
      </c>
      <c r="J316" s="719">
        <f>+H316-I316</f>
        <v>0</v>
      </c>
      <c r="P316" s="698">
        <f t="shared" si="17"/>
        <v>1</v>
      </c>
    </row>
    <row r="317" spans="1:16" x14ac:dyDescent="0.25">
      <c r="A317" s="699"/>
      <c r="B317" s="700"/>
      <c r="C317" s="724">
        <f>+'Technical &amp; Production'!C88</f>
        <v>0</v>
      </c>
      <c r="D317" s="724">
        <f>+'Technical &amp; Production'!D88</f>
        <v>0</v>
      </c>
      <c r="E317" s="738">
        <f>+'Technical &amp; Production'!G88</f>
        <v>0</v>
      </c>
      <c r="F317" s="720"/>
      <c r="G317" s="720"/>
      <c r="H317" s="720"/>
      <c r="I317" s="720"/>
      <c r="J317" s="728">
        <f t="shared" ref="J317:J323" si="21">+E317-F317-G317-I317</f>
        <v>0</v>
      </c>
      <c r="P317" s="698">
        <f t="shared" si="17"/>
        <v>1</v>
      </c>
    </row>
    <row r="318" spans="1:16" x14ac:dyDescent="0.25">
      <c r="A318" s="699"/>
      <c r="B318" s="700"/>
      <c r="C318" s="724">
        <f>+'Technical &amp; Production'!C89</f>
        <v>0</v>
      </c>
      <c r="D318" s="724">
        <f>+'Technical &amp; Production'!D89</f>
        <v>0</v>
      </c>
      <c r="E318" s="738">
        <f>+'Technical &amp; Production'!G89</f>
        <v>0</v>
      </c>
      <c r="F318" s="727"/>
      <c r="G318" s="727"/>
      <c r="H318" s="727"/>
      <c r="I318" s="727"/>
      <c r="J318" s="728">
        <f t="shared" si="21"/>
        <v>0</v>
      </c>
      <c r="P318" s="698">
        <f t="shared" si="17"/>
        <v>1</v>
      </c>
    </row>
    <row r="319" spans="1:16" x14ac:dyDescent="0.25">
      <c r="A319" s="699"/>
      <c r="B319" s="700"/>
      <c r="C319" s="724">
        <f>+'Technical &amp; Production'!C90</f>
        <v>0</v>
      </c>
      <c r="D319" s="724">
        <f>+'Technical &amp; Production'!D90</f>
        <v>0</v>
      </c>
      <c r="E319" s="738">
        <f>+'Technical &amp; Production'!G90</f>
        <v>0</v>
      </c>
      <c r="F319" s="727"/>
      <c r="G319" s="727"/>
      <c r="H319" s="727"/>
      <c r="I319" s="727"/>
      <c r="J319" s="728">
        <f t="shared" si="21"/>
        <v>0</v>
      </c>
      <c r="P319" s="698">
        <f t="shared" si="17"/>
        <v>1</v>
      </c>
    </row>
    <row r="320" spans="1:16" x14ac:dyDescent="0.25">
      <c r="A320" s="699"/>
      <c r="B320" s="700"/>
      <c r="C320" s="724">
        <f>+'Technical &amp; Production'!C91</f>
        <v>0</v>
      </c>
      <c r="D320" s="724">
        <f>+'Technical &amp; Production'!D91</f>
        <v>0</v>
      </c>
      <c r="E320" s="738">
        <f>+'Technical &amp; Production'!G91</f>
        <v>0</v>
      </c>
      <c r="F320" s="727"/>
      <c r="G320" s="727"/>
      <c r="H320" s="727"/>
      <c r="I320" s="727"/>
      <c r="J320" s="728">
        <f t="shared" si="21"/>
        <v>0</v>
      </c>
      <c r="P320" s="698">
        <f t="shared" si="17"/>
        <v>1</v>
      </c>
    </row>
    <row r="321" spans="1:16" x14ac:dyDescent="0.25">
      <c r="A321" s="699"/>
      <c r="B321" s="700"/>
      <c r="C321" s="724">
        <f>+'Technical &amp; Production'!C92</f>
        <v>0</v>
      </c>
      <c r="D321" s="724">
        <f>+'Technical &amp; Production'!D92</f>
        <v>0</v>
      </c>
      <c r="E321" s="738">
        <f>+'Technical &amp; Production'!G92</f>
        <v>0</v>
      </c>
      <c r="F321" s="727"/>
      <c r="G321" s="727"/>
      <c r="H321" s="727"/>
      <c r="I321" s="727"/>
      <c r="J321" s="728">
        <f t="shared" si="21"/>
        <v>0</v>
      </c>
      <c r="P321" s="698">
        <f t="shared" si="17"/>
        <v>1</v>
      </c>
    </row>
    <row r="322" spans="1:16" x14ac:dyDescent="0.25">
      <c r="A322" s="699"/>
      <c r="B322" s="700"/>
      <c r="C322" s="724">
        <f>+'Technical &amp; Production'!C93</f>
        <v>0</v>
      </c>
      <c r="D322" s="724">
        <f>+'Technical &amp; Production'!D93</f>
        <v>0</v>
      </c>
      <c r="E322" s="738">
        <f>+'Technical &amp; Production'!G93</f>
        <v>0</v>
      </c>
      <c r="F322" s="727"/>
      <c r="G322" s="727"/>
      <c r="H322" s="727"/>
      <c r="I322" s="727"/>
      <c r="J322" s="728">
        <f t="shared" si="21"/>
        <v>0</v>
      </c>
      <c r="P322" s="698">
        <f t="shared" si="17"/>
        <v>1</v>
      </c>
    </row>
    <row r="323" spans="1:16" x14ac:dyDescent="0.25">
      <c r="A323" s="699"/>
      <c r="B323" s="700" t="str">
        <f>+B316</f>
        <v>ZK106.K251.C151</v>
      </c>
      <c r="C323" s="724">
        <f>+'Technical &amp; Production'!C94</f>
        <v>0</v>
      </c>
      <c r="D323" s="724">
        <f>+'Technical &amp; Production'!D94</f>
        <v>0</v>
      </c>
      <c r="E323" s="738">
        <f>+'Technical &amp; Production'!G94</f>
        <v>0</v>
      </c>
      <c r="F323" s="727"/>
      <c r="G323" s="727"/>
      <c r="H323" s="727"/>
      <c r="I323" s="727"/>
      <c r="J323" s="728">
        <f t="shared" si="21"/>
        <v>0</v>
      </c>
      <c r="P323" s="698">
        <f t="shared" si="17"/>
        <v>1</v>
      </c>
    </row>
    <row r="324" spans="1:16" x14ac:dyDescent="0.25">
      <c r="A324" s="699"/>
      <c r="B324" s="700"/>
      <c r="C324" s="743" t="s">
        <v>301</v>
      </c>
      <c r="D324" s="743"/>
      <c r="E324" s="738"/>
      <c r="F324" s="720">
        <f>+IFERROR(VLOOKUP($B323,'[1]Sum table'!$A:$E,4,FALSE),0)</f>
        <v>0</v>
      </c>
      <c r="G324" s="720">
        <f>+IFERROR(VLOOKUP($B323,'[1]Sum table'!$A:$E,5,FALSE),0)</f>
        <v>0</v>
      </c>
      <c r="H324" s="720"/>
      <c r="I324" s="720">
        <f>+IFERROR(VLOOKUP($B323,'[1]Sum table'!$A:$F,6,FALSE),0)</f>
        <v>0</v>
      </c>
      <c r="J324" s="721"/>
      <c r="P324" s="698">
        <f t="shared" si="17"/>
        <v>1</v>
      </c>
    </row>
    <row r="325" spans="1:16" x14ac:dyDescent="0.25">
      <c r="A325" s="722" t="s">
        <v>161</v>
      </c>
      <c r="B325" s="715" t="str">
        <f>+'Technical &amp; Production'!B96</f>
        <v>ZK106.K252.C151</v>
      </c>
      <c r="C325" s="716" t="s">
        <v>162</v>
      </c>
      <c r="D325" s="716"/>
      <c r="E325" s="717">
        <f>SUM(E326:E333)</f>
        <v>0</v>
      </c>
      <c r="F325" s="718">
        <f>SUM(F326:F333)</f>
        <v>0</v>
      </c>
      <c r="G325" s="718">
        <f>+IFERROR(VLOOKUP(#REF!,#REF!,5,FALSE)+VLOOKUP(#REF!,#REF!,5,FALSE),0)</f>
        <v>0</v>
      </c>
      <c r="H325" s="718">
        <f>+E325-F325-G325</f>
        <v>0</v>
      </c>
      <c r="I325" s="718">
        <f>+IFERROR(VLOOKUP(#REF!,#REF!,3,FALSE)+VLOOKUP(#REF!,#REF!,6,FALSE),0)</f>
        <v>0</v>
      </c>
      <c r="J325" s="719">
        <f>+H325-I325</f>
        <v>0</v>
      </c>
      <c r="P325" s="698">
        <f t="shared" si="17"/>
        <v>1</v>
      </c>
    </row>
    <row r="326" spans="1:16" x14ac:dyDescent="0.25">
      <c r="A326" s="703"/>
      <c r="B326" s="704"/>
      <c r="C326" s="724">
        <f>+'Technical &amp; Production'!C97</f>
        <v>0</v>
      </c>
      <c r="D326" s="724">
        <f>+'Technical &amp; Production'!D97</f>
        <v>0</v>
      </c>
      <c r="E326" s="738">
        <f>+'Technical &amp; Production'!G97</f>
        <v>0</v>
      </c>
      <c r="F326" s="720"/>
      <c r="G326" s="720"/>
      <c r="H326" s="720"/>
      <c r="I326" s="720"/>
      <c r="J326" s="728">
        <f t="shared" ref="J326:J332" si="22">+E326-F326-G326-I326</f>
        <v>0</v>
      </c>
      <c r="P326" s="698">
        <f t="shared" si="17"/>
        <v>1</v>
      </c>
    </row>
    <row r="327" spans="1:16" x14ac:dyDescent="0.25">
      <c r="A327" s="703"/>
      <c r="B327" s="704"/>
      <c r="C327" s="724">
        <f>+'Technical &amp; Production'!C98</f>
        <v>0</v>
      </c>
      <c r="D327" s="724">
        <f>+'Technical &amp; Production'!D98</f>
        <v>0</v>
      </c>
      <c r="E327" s="738">
        <f>+'Technical &amp; Production'!G98</f>
        <v>0</v>
      </c>
      <c r="F327" s="727"/>
      <c r="G327" s="727"/>
      <c r="H327" s="727"/>
      <c r="I327" s="727"/>
      <c r="J327" s="728">
        <f t="shared" si="22"/>
        <v>0</v>
      </c>
      <c r="P327" s="698">
        <f t="shared" si="17"/>
        <v>1</v>
      </c>
    </row>
    <row r="328" spans="1:16" x14ac:dyDescent="0.25">
      <c r="A328" s="703"/>
      <c r="B328" s="704"/>
      <c r="C328" s="724">
        <f>+'Technical &amp; Production'!C99</f>
        <v>0</v>
      </c>
      <c r="D328" s="724">
        <f>+'Technical &amp; Production'!D99</f>
        <v>0</v>
      </c>
      <c r="E328" s="738">
        <f>+'Technical &amp; Production'!G99</f>
        <v>0</v>
      </c>
      <c r="F328" s="727"/>
      <c r="G328" s="727"/>
      <c r="H328" s="727"/>
      <c r="I328" s="727"/>
      <c r="J328" s="728">
        <f t="shared" si="22"/>
        <v>0</v>
      </c>
      <c r="P328" s="698">
        <f t="shared" si="17"/>
        <v>1</v>
      </c>
    </row>
    <row r="329" spans="1:16" x14ac:dyDescent="0.25">
      <c r="A329" s="703"/>
      <c r="B329" s="704"/>
      <c r="C329" s="724">
        <f>+'Technical &amp; Production'!C100</f>
        <v>0</v>
      </c>
      <c r="D329" s="724">
        <f>+'Technical &amp; Production'!D100</f>
        <v>0</v>
      </c>
      <c r="E329" s="738">
        <f>+'Technical &amp; Production'!G100</f>
        <v>0</v>
      </c>
      <c r="F329" s="727"/>
      <c r="G329" s="727"/>
      <c r="H329" s="727"/>
      <c r="I329" s="727"/>
      <c r="J329" s="728">
        <f t="shared" si="22"/>
        <v>0</v>
      </c>
      <c r="P329" s="698">
        <f t="shared" si="17"/>
        <v>1</v>
      </c>
    </row>
    <row r="330" spans="1:16" x14ac:dyDescent="0.25">
      <c r="A330" s="703"/>
      <c r="B330" s="704"/>
      <c r="C330" s="724">
        <f>+'Technical &amp; Production'!C101</f>
        <v>0</v>
      </c>
      <c r="D330" s="724">
        <f>+'Technical &amp; Production'!D101</f>
        <v>0</v>
      </c>
      <c r="E330" s="738">
        <f>+'Technical &amp; Production'!G101</f>
        <v>0</v>
      </c>
      <c r="F330" s="727"/>
      <c r="G330" s="727"/>
      <c r="H330" s="727"/>
      <c r="I330" s="727"/>
      <c r="J330" s="728">
        <f t="shared" si="22"/>
        <v>0</v>
      </c>
      <c r="P330" s="698">
        <f t="shared" si="17"/>
        <v>1</v>
      </c>
    </row>
    <row r="331" spans="1:16" x14ac:dyDescent="0.25">
      <c r="A331" s="703"/>
      <c r="B331" s="704"/>
      <c r="C331" s="724">
        <f>+'Technical &amp; Production'!C102</f>
        <v>0</v>
      </c>
      <c r="D331" s="724">
        <f>+'Technical &amp; Production'!D102</f>
        <v>0</v>
      </c>
      <c r="E331" s="738">
        <f>+'Technical &amp; Production'!G102</f>
        <v>0</v>
      </c>
      <c r="F331" s="727"/>
      <c r="G331" s="727"/>
      <c r="H331" s="727"/>
      <c r="I331" s="727"/>
      <c r="J331" s="728">
        <f t="shared" si="22"/>
        <v>0</v>
      </c>
      <c r="P331" s="698">
        <f t="shared" si="17"/>
        <v>1</v>
      </c>
    </row>
    <row r="332" spans="1:16" x14ac:dyDescent="0.25">
      <c r="A332" s="703"/>
      <c r="B332" s="704" t="str">
        <f>+B325</f>
        <v>ZK106.K252.C151</v>
      </c>
      <c r="C332" s="724">
        <f>+'Technical &amp; Production'!C103</f>
        <v>0</v>
      </c>
      <c r="D332" s="724">
        <f>+'Technical &amp; Production'!D103</f>
        <v>0</v>
      </c>
      <c r="E332" s="738">
        <f>+'Technical &amp; Production'!G103</f>
        <v>0</v>
      </c>
      <c r="F332" s="727"/>
      <c r="G332" s="727"/>
      <c r="H332" s="727"/>
      <c r="I332" s="727"/>
      <c r="J332" s="728">
        <f t="shared" si="22"/>
        <v>0</v>
      </c>
      <c r="P332" s="698">
        <f t="shared" si="17"/>
        <v>1</v>
      </c>
    </row>
    <row r="333" spans="1:16" x14ac:dyDescent="0.25">
      <c r="A333" s="699"/>
      <c r="B333" s="700"/>
      <c r="C333" s="743" t="s">
        <v>301</v>
      </c>
      <c r="D333" s="743"/>
      <c r="E333" s="738"/>
      <c r="F333" s="720">
        <f>+IFERROR(VLOOKUP($B332,'[1]Sum table'!$A:$E,4,FALSE),0)</f>
        <v>0</v>
      </c>
      <c r="G333" s="720">
        <f>+IFERROR(VLOOKUP($B332,'[1]Sum table'!$A:$E,5,FALSE),0)</f>
        <v>0</v>
      </c>
      <c r="H333" s="720"/>
      <c r="I333" s="720">
        <f>+IFERROR(VLOOKUP($B332,'[1]Sum table'!$A:$F,6,FALSE),0)</f>
        <v>0</v>
      </c>
      <c r="J333" s="721"/>
      <c r="P333" s="698">
        <f t="shared" si="17"/>
        <v>1</v>
      </c>
    </row>
    <row r="334" spans="1:16" x14ac:dyDescent="0.25">
      <c r="A334" s="722" t="s">
        <v>163</v>
      </c>
      <c r="B334" s="715" t="str">
        <f>+'Technical &amp; Production'!B105</f>
        <v>ZK106.K253.C151</v>
      </c>
      <c r="C334" s="716" t="s">
        <v>164</v>
      </c>
      <c r="D334" s="716"/>
      <c r="E334" s="717">
        <f>SUM(E335:E336)</f>
        <v>0</v>
      </c>
      <c r="F334" s="718">
        <f>SUM(F335:F336)</f>
        <v>0</v>
      </c>
      <c r="G334" s="718">
        <f>SUM(G335:G336)</f>
        <v>0</v>
      </c>
      <c r="H334" s="718">
        <f>+E334-F334-G334</f>
        <v>0</v>
      </c>
      <c r="I334" s="718">
        <f>SUM(I335:I336)</f>
        <v>0</v>
      </c>
      <c r="J334" s="719">
        <f>+H334-I334</f>
        <v>0</v>
      </c>
      <c r="P334" s="698">
        <f t="shared" si="17"/>
        <v>1</v>
      </c>
    </row>
    <row r="335" spans="1:16" x14ac:dyDescent="0.25">
      <c r="A335" s="699"/>
      <c r="B335" s="700" t="str">
        <f>+B334</f>
        <v>ZK106.K253.C151</v>
      </c>
      <c r="C335" s="724">
        <f>+'Technical &amp; Production'!C106</f>
        <v>0</v>
      </c>
      <c r="D335" s="724">
        <f>+'Technical &amp; Production'!D106</f>
        <v>0</v>
      </c>
      <c r="E335" s="738">
        <f>+'Technical &amp; Production'!G106</f>
        <v>0</v>
      </c>
      <c r="F335" s="720"/>
      <c r="G335" s="720"/>
      <c r="H335" s="720"/>
      <c r="I335" s="720"/>
      <c r="J335" s="728">
        <f>+E335-F335-G335-I335</f>
        <v>0</v>
      </c>
      <c r="P335" s="698">
        <f t="shared" si="17"/>
        <v>1</v>
      </c>
    </row>
    <row r="336" spans="1:16" x14ac:dyDescent="0.25">
      <c r="A336" s="699"/>
      <c r="B336" s="700"/>
      <c r="C336" s="743" t="s">
        <v>301</v>
      </c>
      <c r="D336" s="743"/>
      <c r="E336" s="738"/>
      <c r="F336" s="720">
        <f>+IFERROR(VLOOKUP($B335,'[1]Sum table'!$A:$E,4,FALSE),0)</f>
        <v>0</v>
      </c>
      <c r="G336" s="720">
        <f>+IFERROR(VLOOKUP($B335,'[1]Sum table'!$A:$E,5,FALSE),0)</f>
        <v>0</v>
      </c>
      <c r="H336" s="720"/>
      <c r="I336" s="720">
        <f>+IFERROR(VLOOKUP($B335,'[1]Sum table'!$A:$F,6,FALSE),0)</f>
        <v>0</v>
      </c>
      <c r="J336" s="721"/>
      <c r="P336" s="698">
        <f t="shared" si="17"/>
        <v>1</v>
      </c>
    </row>
    <row r="337" spans="1:16" x14ac:dyDescent="0.25">
      <c r="A337" s="722" t="s">
        <v>165</v>
      </c>
      <c r="B337" s="715" t="str">
        <f>+Venue_Logistics!B8</f>
        <v>ZK107.K136.C151</v>
      </c>
      <c r="C337" s="716" t="s">
        <v>166</v>
      </c>
      <c r="D337" s="716"/>
      <c r="E337" s="717">
        <f>SUM(E338:E354)</f>
        <v>0</v>
      </c>
      <c r="F337" s="718">
        <f>SUM(F338:F354)</f>
        <v>0</v>
      </c>
      <c r="G337" s="718">
        <f>SUM(G338:G354)</f>
        <v>0</v>
      </c>
      <c r="H337" s="718">
        <f>+E337-F337-G337</f>
        <v>0</v>
      </c>
      <c r="I337" s="718">
        <f>SUM(I338:I354)</f>
        <v>0</v>
      </c>
      <c r="J337" s="719">
        <f>+H337-I337</f>
        <v>0</v>
      </c>
      <c r="P337" s="698">
        <f t="shared" si="17"/>
        <v>1</v>
      </c>
    </row>
    <row r="338" spans="1:16" x14ac:dyDescent="0.25">
      <c r="A338" s="699"/>
      <c r="B338" s="700"/>
      <c r="C338" s="724">
        <f>+Venue_Logistics!C9</f>
        <v>0</v>
      </c>
      <c r="D338" s="724">
        <f>+Venue_Logistics!D9</f>
        <v>0</v>
      </c>
      <c r="E338" s="738">
        <f>+Venue_Logistics!G9</f>
        <v>0</v>
      </c>
      <c r="F338" s="720"/>
      <c r="G338" s="720"/>
      <c r="H338" s="720"/>
      <c r="I338" s="720"/>
      <c r="J338" s="728">
        <f t="shared" ref="J338:J353" si="23">+E338-F338-G338-I338</f>
        <v>0</v>
      </c>
      <c r="P338" s="698">
        <f t="shared" si="17"/>
        <v>1</v>
      </c>
    </row>
    <row r="339" spans="1:16" x14ac:dyDescent="0.25">
      <c r="A339" s="699"/>
      <c r="B339" s="700"/>
      <c r="C339" s="724">
        <f>+Venue_Logistics!C10</f>
        <v>0</v>
      </c>
      <c r="D339" s="724">
        <f>+Venue_Logistics!D10</f>
        <v>0</v>
      </c>
      <c r="E339" s="738">
        <f>+Venue_Logistics!G10</f>
        <v>0</v>
      </c>
      <c r="F339" s="720"/>
      <c r="G339" s="720"/>
      <c r="H339" s="720"/>
      <c r="I339" s="720"/>
      <c r="J339" s="728">
        <f t="shared" si="23"/>
        <v>0</v>
      </c>
      <c r="P339" s="698">
        <f t="shared" si="17"/>
        <v>1</v>
      </c>
    </row>
    <row r="340" spans="1:16" x14ac:dyDescent="0.25">
      <c r="A340" s="699"/>
      <c r="B340" s="700"/>
      <c r="C340" s="724">
        <f>+Venue_Logistics!C11</f>
        <v>0</v>
      </c>
      <c r="D340" s="724">
        <f>+Venue_Logistics!D11</f>
        <v>0</v>
      </c>
      <c r="E340" s="738">
        <f>+Venue_Logistics!G11</f>
        <v>0</v>
      </c>
      <c r="F340" s="720"/>
      <c r="G340" s="720"/>
      <c r="H340" s="720"/>
      <c r="I340" s="720"/>
      <c r="J340" s="728">
        <f t="shared" si="23"/>
        <v>0</v>
      </c>
      <c r="P340" s="698">
        <f t="shared" si="17"/>
        <v>1</v>
      </c>
    </row>
    <row r="341" spans="1:16" x14ac:dyDescent="0.25">
      <c r="A341" s="699"/>
      <c r="B341" s="700"/>
      <c r="C341" s="724">
        <f>+Venue_Logistics!C12</f>
        <v>0</v>
      </c>
      <c r="D341" s="724">
        <f>+Venue_Logistics!D12</f>
        <v>0</v>
      </c>
      <c r="E341" s="738">
        <f>+Venue_Logistics!G12</f>
        <v>0</v>
      </c>
      <c r="F341" s="720"/>
      <c r="G341" s="720"/>
      <c r="H341" s="720"/>
      <c r="I341" s="720"/>
      <c r="J341" s="728">
        <f t="shared" si="23"/>
        <v>0</v>
      </c>
      <c r="P341" s="698">
        <f t="shared" si="17"/>
        <v>1</v>
      </c>
    </row>
    <row r="342" spans="1:16" x14ac:dyDescent="0.25">
      <c r="A342" s="699"/>
      <c r="B342" s="700"/>
      <c r="C342" s="724">
        <f>+Venue_Logistics!C13</f>
        <v>0</v>
      </c>
      <c r="D342" s="724">
        <f>+Venue_Logistics!D13</f>
        <v>0</v>
      </c>
      <c r="E342" s="738">
        <f>+Venue_Logistics!G13</f>
        <v>0</v>
      </c>
      <c r="F342" s="720"/>
      <c r="G342" s="720"/>
      <c r="H342" s="720"/>
      <c r="I342" s="720"/>
      <c r="J342" s="728">
        <f t="shared" si="23"/>
        <v>0</v>
      </c>
      <c r="P342" s="698">
        <f t="shared" si="17"/>
        <v>1</v>
      </c>
    </row>
    <row r="343" spans="1:16" x14ac:dyDescent="0.25">
      <c r="A343" s="699"/>
      <c r="B343" s="700"/>
      <c r="C343" s="724">
        <f>+Venue_Logistics!C14</f>
        <v>0</v>
      </c>
      <c r="D343" s="724">
        <f>+Venue_Logistics!D14</f>
        <v>0</v>
      </c>
      <c r="E343" s="738">
        <f>+Venue_Logistics!G14</f>
        <v>0</v>
      </c>
      <c r="F343" s="720"/>
      <c r="G343" s="720"/>
      <c r="H343" s="720"/>
      <c r="I343" s="720"/>
      <c r="J343" s="728">
        <f t="shared" si="23"/>
        <v>0</v>
      </c>
      <c r="P343" s="698">
        <f t="shared" si="17"/>
        <v>1</v>
      </c>
    </row>
    <row r="344" spans="1:16" x14ac:dyDescent="0.25">
      <c r="A344" s="699"/>
      <c r="B344" s="700"/>
      <c r="C344" s="724">
        <f>+Venue_Logistics!C15</f>
        <v>0</v>
      </c>
      <c r="D344" s="724">
        <f>+Venue_Logistics!D15</f>
        <v>0</v>
      </c>
      <c r="E344" s="738">
        <f>+Venue_Logistics!G15</f>
        <v>0</v>
      </c>
      <c r="F344" s="720"/>
      <c r="G344" s="720"/>
      <c r="H344" s="720"/>
      <c r="I344" s="720"/>
      <c r="J344" s="728">
        <f t="shared" si="23"/>
        <v>0</v>
      </c>
      <c r="P344" s="698">
        <f t="shared" si="17"/>
        <v>1</v>
      </c>
    </row>
    <row r="345" spans="1:16" x14ac:dyDescent="0.25">
      <c r="A345" s="699"/>
      <c r="B345" s="700"/>
      <c r="C345" s="724">
        <f>+Venue_Logistics!C16</f>
        <v>0</v>
      </c>
      <c r="D345" s="724">
        <f>+Venue_Logistics!D16</f>
        <v>0</v>
      </c>
      <c r="E345" s="738">
        <f>+Venue_Logistics!G16</f>
        <v>0</v>
      </c>
      <c r="F345" s="720"/>
      <c r="G345" s="720"/>
      <c r="H345" s="720"/>
      <c r="I345" s="720"/>
      <c r="J345" s="728">
        <f t="shared" si="23"/>
        <v>0</v>
      </c>
      <c r="P345" s="698">
        <f t="shared" si="17"/>
        <v>1</v>
      </c>
    </row>
    <row r="346" spans="1:16" x14ac:dyDescent="0.25">
      <c r="A346" s="699"/>
      <c r="B346" s="700"/>
      <c r="C346" s="724">
        <f>+Venue_Logistics!C17</f>
        <v>0</v>
      </c>
      <c r="D346" s="724">
        <f>+Venue_Logistics!D17</f>
        <v>0</v>
      </c>
      <c r="E346" s="738">
        <f>+Venue_Logistics!G17</f>
        <v>0</v>
      </c>
      <c r="F346" s="720"/>
      <c r="G346" s="720"/>
      <c r="H346" s="720"/>
      <c r="I346" s="720"/>
      <c r="J346" s="728">
        <f t="shared" si="23"/>
        <v>0</v>
      </c>
      <c r="P346" s="698">
        <f t="shared" si="17"/>
        <v>1</v>
      </c>
    </row>
    <row r="347" spans="1:16" x14ac:dyDescent="0.25">
      <c r="A347" s="699"/>
      <c r="B347" s="700"/>
      <c r="C347" s="724">
        <f>+Venue_Logistics!C18</f>
        <v>0</v>
      </c>
      <c r="D347" s="724">
        <f>+Venue_Logistics!D18</f>
        <v>0</v>
      </c>
      <c r="E347" s="738">
        <f>+Venue_Logistics!G18</f>
        <v>0</v>
      </c>
      <c r="F347" s="720"/>
      <c r="G347" s="720"/>
      <c r="H347" s="720"/>
      <c r="I347" s="720"/>
      <c r="J347" s="728">
        <f t="shared" si="23"/>
        <v>0</v>
      </c>
      <c r="P347" s="698">
        <f t="shared" si="17"/>
        <v>1</v>
      </c>
    </row>
    <row r="348" spans="1:16" x14ac:dyDescent="0.25">
      <c r="A348" s="699"/>
      <c r="B348" s="700"/>
      <c r="C348" s="724">
        <f>+Venue_Logistics!C19</f>
        <v>0</v>
      </c>
      <c r="D348" s="724">
        <f>+Venue_Logistics!D19</f>
        <v>0</v>
      </c>
      <c r="E348" s="738">
        <f>+Venue_Logistics!G19</f>
        <v>0</v>
      </c>
      <c r="F348" s="720"/>
      <c r="G348" s="720"/>
      <c r="H348" s="720"/>
      <c r="I348" s="720"/>
      <c r="J348" s="728">
        <f t="shared" si="23"/>
        <v>0</v>
      </c>
      <c r="P348" s="698">
        <f t="shared" si="17"/>
        <v>1</v>
      </c>
    </row>
    <row r="349" spans="1:16" x14ac:dyDescent="0.25">
      <c r="A349" s="699"/>
      <c r="B349" s="700"/>
      <c r="C349" s="724">
        <f>+Venue_Logistics!C20</f>
        <v>0</v>
      </c>
      <c r="D349" s="724">
        <f>+Venue_Logistics!D20</f>
        <v>0</v>
      </c>
      <c r="E349" s="738">
        <f>+Venue_Logistics!G20</f>
        <v>0</v>
      </c>
      <c r="F349" s="720"/>
      <c r="G349" s="720"/>
      <c r="H349" s="720"/>
      <c r="I349" s="720"/>
      <c r="J349" s="728">
        <f t="shared" si="23"/>
        <v>0</v>
      </c>
      <c r="P349" s="698">
        <f t="shared" ref="P349:P412" si="24">+IF(SUM(E349:I349)=0,1,0)</f>
        <v>1</v>
      </c>
    </row>
    <row r="350" spans="1:16" x14ac:dyDescent="0.25">
      <c r="A350" s="699"/>
      <c r="B350" s="700"/>
      <c r="C350" s="724">
        <f>+Venue_Logistics!C21</f>
        <v>0</v>
      </c>
      <c r="D350" s="724">
        <f>+Venue_Logistics!D21</f>
        <v>0</v>
      </c>
      <c r="E350" s="738">
        <f>+Venue_Logistics!G21</f>
        <v>0</v>
      </c>
      <c r="F350" s="720"/>
      <c r="G350" s="720"/>
      <c r="H350" s="720"/>
      <c r="I350" s="720"/>
      <c r="J350" s="728">
        <f t="shared" si="23"/>
        <v>0</v>
      </c>
      <c r="P350" s="698">
        <f t="shared" si="24"/>
        <v>1</v>
      </c>
    </row>
    <row r="351" spans="1:16" x14ac:dyDescent="0.25">
      <c r="A351" s="699"/>
      <c r="B351" s="700"/>
      <c r="C351" s="724">
        <f>+Venue_Logistics!C22</f>
        <v>0</v>
      </c>
      <c r="D351" s="724">
        <f>+Venue_Logistics!D22</f>
        <v>0</v>
      </c>
      <c r="E351" s="738">
        <f>+Venue_Logistics!G22</f>
        <v>0</v>
      </c>
      <c r="F351" s="720"/>
      <c r="G351" s="720"/>
      <c r="H351" s="720"/>
      <c r="I351" s="720"/>
      <c r="J351" s="728">
        <f t="shared" si="23"/>
        <v>0</v>
      </c>
      <c r="P351" s="698">
        <f t="shared" si="24"/>
        <v>1</v>
      </c>
    </row>
    <row r="352" spans="1:16" x14ac:dyDescent="0.25">
      <c r="A352" s="699"/>
      <c r="B352" s="700"/>
      <c r="C352" s="724">
        <f>+Venue_Logistics!C23</f>
        <v>0</v>
      </c>
      <c r="D352" s="724">
        <f>+Venue_Logistics!D23</f>
        <v>0</v>
      </c>
      <c r="E352" s="738">
        <f>+Venue_Logistics!G23</f>
        <v>0</v>
      </c>
      <c r="F352" s="720"/>
      <c r="G352" s="720"/>
      <c r="H352" s="720"/>
      <c r="I352" s="720"/>
      <c r="J352" s="728">
        <f t="shared" si="23"/>
        <v>0</v>
      </c>
      <c r="P352" s="698">
        <f t="shared" si="24"/>
        <v>1</v>
      </c>
    </row>
    <row r="353" spans="1:16" x14ac:dyDescent="0.25">
      <c r="A353" s="699"/>
      <c r="B353" s="700" t="str">
        <f>+B337</f>
        <v>ZK107.K136.C151</v>
      </c>
      <c r="C353" s="724">
        <f>+Venue_Logistics!C24</f>
        <v>0</v>
      </c>
      <c r="D353" s="724">
        <f>+Venue_Logistics!D24</f>
        <v>0</v>
      </c>
      <c r="E353" s="738">
        <f>+Venue_Logistics!G24</f>
        <v>0</v>
      </c>
      <c r="F353" s="720"/>
      <c r="G353" s="720"/>
      <c r="H353" s="720"/>
      <c r="I353" s="720"/>
      <c r="J353" s="728">
        <f t="shared" si="23"/>
        <v>0</v>
      </c>
      <c r="P353" s="698">
        <f t="shared" si="24"/>
        <v>1</v>
      </c>
    </row>
    <row r="354" spans="1:16" x14ac:dyDescent="0.25">
      <c r="A354" s="739"/>
      <c r="B354" s="740"/>
      <c r="C354" s="741" t="s">
        <v>301</v>
      </c>
      <c r="D354" s="741"/>
      <c r="E354" s="742"/>
      <c r="F354" s="720">
        <f>+IFERROR(VLOOKUP($B353,'[1]Sum table'!$A:$E,4,FALSE),0)</f>
        <v>0</v>
      </c>
      <c r="G354" s="720">
        <f>+IFERROR(VLOOKUP($B353,'[1]Sum table'!$A:$E,5,FALSE),0)</f>
        <v>0</v>
      </c>
      <c r="H354" s="720"/>
      <c r="I354" s="720">
        <f>+IFERROR(VLOOKUP($B353,'[1]Sum table'!$A:$F,6,FALSE),0)</f>
        <v>0</v>
      </c>
      <c r="J354" s="721"/>
      <c r="P354" s="698">
        <f t="shared" si="24"/>
        <v>1</v>
      </c>
    </row>
    <row r="355" spans="1:16" x14ac:dyDescent="0.25">
      <c r="A355" s="722" t="s">
        <v>167</v>
      </c>
      <c r="B355" s="715" t="str">
        <f>+Venue_Logistics!B26</f>
        <v>ZK107.K257.C151</v>
      </c>
      <c r="C355" s="716" t="s">
        <v>168</v>
      </c>
      <c r="D355" s="716"/>
      <c r="E355" s="717">
        <f>SUM(E356:E358)</f>
        <v>0</v>
      </c>
      <c r="F355" s="718">
        <f>SUM(F356:F358)</f>
        <v>0</v>
      </c>
      <c r="G355" s="718">
        <f>SUM(G356:G358)</f>
        <v>0</v>
      </c>
      <c r="H355" s="718">
        <f>+E355-F355-G355</f>
        <v>0</v>
      </c>
      <c r="I355" s="718">
        <f>SUM(I356:I358)</f>
        <v>0</v>
      </c>
      <c r="J355" s="719">
        <f>+H355-I355</f>
        <v>0</v>
      </c>
      <c r="P355" s="698">
        <f t="shared" si="24"/>
        <v>1</v>
      </c>
    </row>
    <row r="356" spans="1:16" x14ac:dyDescent="0.25">
      <c r="A356" s="699"/>
      <c r="B356" s="700"/>
      <c r="C356" s="724">
        <f>+Venue_Logistics!C27</f>
        <v>0</v>
      </c>
      <c r="D356" s="724">
        <f>+Venue_Logistics!D27</f>
        <v>0</v>
      </c>
      <c r="E356" s="738">
        <f>+Venue_Logistics!G27</f>
        <v>0</v>
      </c>
      <c r="F356" s="720"/>
      <c r="G356" s="720"/>
      <c r="H356" s="720"/>
      <c r="I356" s="720"/>
      <c r="J356" s="728">
        <f>+E356-F356-G356-I356</f>
        <v>0</v>
      </c>
      <c r="P356" s="698">
        <f t="shared" si="24"/>
        <v>1</v>
      </c>
    </row>
    <row r="357" spans="1:16" x14ac:dyDescent="0.25">
      <c r="A357" s="699"/>
      <c r="B357" s="700" t="str">
        <f>+B355</f>
        <v>ZK107.K257.C151</v>
      </c>
      <c r="C357" s="724">
        <f>+Venue_Logistics!C28</f>
        <v>0</v>
      </c>
      <c r="D357" s="724">
        <f>+Venue_Logistics!D28</f>
        <v>0</v>
      </c>
      <c r="E357" s="738">
        <f>+Venue_Logistics!G28</f>
        <v>0</v>
      </c>
      <c r="F357" s="727"/>
      <c r="G357" s="727"/>
      <c r="H357" s="727"/>
      <c r="I357" s="727"/>
      <c r="J357" s="728">
        <f>+E357-F357-G357-I357</f>
        <v>0</v>
      </c>
      <c r="P357" s="698">
        <f t="shared" si="24"/>
        <v>1</v>
      </c>
    </row>
    <row r="358" spans="1:16" x14ac:dyDescent="0.25">
      <c r="A358" s="739"/>
      <c r="B358" s="740"/>
      <c r="C358" s="743" t="s">
        <v>301</v>
      </c>
      <c r="D358" s="743"/>
      <c r="E358" s="738"/>
      <c r="F358" s="720">
        <f>+IFERROR(VLOOKUP($B357,'[1]Sum table'!$A:$E,4,FALSE),0)</f>
        <v>0</v>
      </c>
      <c r="G358" s="720">
        <f>+IFERROR(VLOOKUP($B357,'[1]Sum table'!$A:$E,5,FALSE),0)</f>
        <v>0</v>
      </c>
      <c r="H358" s="720"/>
      <c r="I358" s="720">
        <f>+IFERROR(VLOOKUP($B357,'[1]Sum table'!$A:$F,6,FALSE),0)</f>
        <v>0</v>
      </c>
      <c r="J358" s="721"/>
      <c r="P358" s="698">
        <f t="shared" si="24"/>
        <v>1</v>
      </c>
    </row>
    <row r="359" spans="1:16" x14ac:dyDescent="0.25">
      <c r="A359" s="722" t="s">
        <v>169</v>
      </c>
      <c r="B359" s="715" t="str">
        <f>+Venue_Logistics!B30</f>
        <v>ZK107.K258.C151</v>
      </c>
      <c r="C359" s="716" t="s">
        <v>170</v>
      </c>
      <c r="D359" s="716"/>
      <c r="E359" s="723">
        <f>SUM(E360:E370)</f>
        <v>0</v>
      </c>
      <c r="F359" s="723">
        <f>SUM(F360:F370)</f>
        <v>0</v>
      </c>
      <c r="G359" s="723">
        <f>SUM(G360:G370)</f>
        <v>0</v>
      </c>
      <c r="H359" s="723">
        <f>+E359-F359-G359</f>
        <v>0</v>
      </c>
      <c r="I359" s="723">
        <f>SUM(I360:I370)</f>
        <v>0</v>
      </c>
      <c r="J359" s="719">
        <f>+H359-I359</f>
        <v>0</v>
      </c>
      <c r="P359" s="698">
        <f t="shared" si="24"/>
        <v>1</v>
      </c>
    </row>
    <row r="360" spans="1:16" x14ac:dyDescent="0.25">
      <c r="A360" s="699"/>
      <c r="B360" s="700"/>
      <c r="C360" s="724">
        <f>+Venue_Logistics!C31</f>
        <v>0</v>
      </c>
      <c r="D360" s="724">
        <f>+Venue_Logistics!D31</f>
        <v>0</v>
      </c>
      <c r="E360" s="726">
        <f>+Venue_Logistics!G31</f>
        <v>0</v>
      </c>
      <c r="F360" s="701"/>
      <c r="G360" s="701"/>
      <c r="H360" s="701"/>
      <c r="I360" s="701"/>
      <c r="J360" s="706">
        <f t="shared" ref="J360:J369" si="25">+E360-F360-G360-I360</f>
        <v>0</v>
      </c>
      <c r="P360" s="698">
        <f t="shared" si="24"/>
        <v>1</v>
      </c>
    </row>
    <row r="361" spans="1:16" x14ac:dyDescent="0.25">
      <c r="A361" s="699"/>
      <c r="B361" s="700"/>
      <c r="C361" s="724">
        <f>+Venue_Logistics!C32</f>
        <v>0</v>
      </c>
      <c r="D361" s="724">
        <f>+Venue_Logistics!D32</f>
        <v>0</v>
      </c>
      <c r="E361" s="738">
        <f>+Venue_Logistics!G32</f>
        <v>0</v>
      </c>
      <c r="F361" s="727"/>
      <c r="G361" s="727"/>
      <c r="H361" s="727"/>
      <c r="I361" s="727"/>
      <c r="J361" s="728">
        <f t="shared" si="25"/>
        <v>0</v>
      </c>
      <c r="P361" s="698">
        <f t="shared" si="24"/>
        <v>1</v>
      </c>
    </row>
    <row r="362" spans="1:16" x14ac:dyDescent="0.25">
      <c r="A362" s="699"/>
      <c r="B362" s="700"/>
      <c r="C362" s="724">
        <f>+Venue_Logistics!C33</f>
        <v>0</v>
      </c>
      <c r="D362" s="724">
        <f>+Venue_Logistics!D33</f>
        <v>0</v>
      </c>
      <c r="E362" s="738">
        <f>+Venue_Logistics!G33</f>
        <v>0</v>
      </c>
      <c r="F362" s="727"/>
      <c r="G362" s="727"/>
      <c r="H362" s="727"/>
      <c r="I362" s="727"/>
      <c r="J362" s="728">
        <f t="shared" si="25"/>
        <v>0</v>
      </c>
      <c r="P362" s="698">
        <f t="shared" si="24"/>
        <v>1</v>
      </c>
    </row>
    <row r="363" spans="1:16" x14ac:dyDescent="0.25">
      <c r="A363" s="699"/>
      <c r="B363" s="700"/>
      <c r="C363" s="724">
        <f>+Venue_Logistics!C34</f>
        <v>0</v>
      </c>
      <c r="D363" s="724">
        <f>+Venue_Logistics!D34</f>
        <v>0</v>
      </c>
      <c r="E363" s="738">
        <f>+Venue_Logistics!G34</f>
        <v>0</v>
      </c>
      <c r="F363" s="727"/>
      <c r="G363" s="727"/>
      <c r="H363" s="727"/>
      <c r="I363" s="727"/>
      <c r="J363" s="728">
        <f t="shared" si="25"/>
        <v>0</v>
      </c>
      <c r="P363" s="698">
        <f t="shared" si="24"/>
        <v>1</v>
      </c>
    </row>
    <row r="364" spans="1:16" x14ac:dyDescent="0.25">
      <c r="A364" s="699"/>
      <c r="B364" s="700"/>
      <c r="C364" s="724">
        <f>+Venue_Logistics!C35</f>
        <v>0</v>
      </c>
      <c r="D364" s="724">
        <f>+Venue_Logistics!D35</f>
        <v>0</v>
      </c>
      <c r="E364" s="738">
        <f>+Venue_Logistics!G35</f>
        <v>0</v>
      </c>
      <c r="F364" s="727"/>
      <c r="G364" s="727"/>
      <c r="H364" s="727"/>
      <c r="I364" s="727"/>
      <c r="J364" s="728">
        <f t="shared" si="25"/>
        <v>0</v>
      </c>
      <c r="P364" s="698">
        <f t="shared" si="24"/>
        <v>1</v>
      </c>
    </row>
    <row r="365" spans="1:16" x14ac:dyDescent="0.25">
      <c r="A365" s="699"/>
      <c r="B365" s="700"/>
      <c r="C365" s="724">
        <f>+Venue_Logistics!C36</f>
        <v>0</v>
      </c>
      <c r="D365" s="724">
        <f>+Venue_Logistics!D36</f>
        <v>0</v>
      </c>
      <c r="E365" s="738">
        <f>+Venue_Logistics!G36</f>
        <v>0</v>
      </c>
      <c r="F365" s="727"/>
      <c r="G365" s="727"/>
      <c r="H365" s="727"/>
      <c r="I365" s="727"/>
      <c r="J365" s="728">
        <f t="shared" si="25"/>
        <v>0</v>
      </c>
      <c r="P365" s="698">
        <f t="shared" si="24"/>
        <v>1</v>
      </c>
    </row>
    <row r="366" spans="1:16" x14ac:dyDescent="0.25">
      <c r="A366" s="699"/>
      <c r="B366" s="700"/>
      <c r="C366" s="724">
        <f>+Venue_Logistics!C37</f>
        <v>0</v>
      </c>
      <c r="D366" s="724">
        <f>+Venue_Logistics!D37</f>
        <v>0</v>
      </c>
      <c r="E366" s="738">
        <f>+Venue_Logistics!G37</f>
        <v>0</v>
      </c>
      <c r="F366" s="727"/>
      <c r="G366" s="727"/>
      <c r="H366" s="727"/>
      <c r="I366" s="727"/>
      <c r="J366" s="728">
        <f t="shared" si="25"/>
        <v>0</v>
      </c>
      <c r="P366" s="698">
        <f t="shared" si="24"/>
        <v>1</v>
      </c>
    </row>
    <row r="367" spans="1:16" x14ac:dyDescent="0.25">
      <c r="A367" s="699"/>
      <c r="B367" s="715" t="s">
        <v>295</v>
      </c>
      <c r="C367" s="724">
        <f>+Venue_Logistics!C38</f>
        <v>0</v>
      </c>
      <c r="D367" s="724">
        <f>+Venue_Logistics!D38</f>
        <v>0</v>
      </c>
      <c r="E367" s="738">
        <f>+Venue_Logistics!G38</f>
        <v>0</v>
      </c>
      <c r="F367" s="727"/>
      <c r="G367" s="727"/>
      <c r="H367" s="727"/>
      <c r="I367" s="727"/>
      <c r="J367" s="728">
        <f t="shared" si="25"/>
        <v>0</v>
      </c>
      <c r="P367" s="698">
        <f t="shared" si="24"/>
        <v>1</v>
      </c>
    </row>
    <row r="368" spans="1:16" x14ac:dyDescent="0.25">
      <c r="A368" s="699"/>
      <c r="B368" s="700"/>
      <c r="C368" s="724">
        <f>+Venue_Logistics!C39</f>
        <v>0</v>
      </c>
      <c r="D368" s="724">
        <f>+Venue_Logistics!D39</f>
        <v>0</v>
      </c>
      <c r="E368" s="738">
        <f>+Venue_Logistics!G39</f>
        <v>0</v>
      </c>
      <c r="F368" s="720"/>
      <c r="G368" s="720"/>
      <c r="H368" s="720"/>
      <c r="I368" s="720"/>
      <c r="J368" s="728">
        <f t="shared" si="25"/>
        <v>0</v>
      </c>
      <c r="P368" s="698">
        <f t="shared" si="24"/>
        <v>1</v>
      </c>
    </row>
    <row r="369" spans="1:16" x14ac:dyDescent="0.25">
      <c r="A369" s="699"/>
      <c r="B369" s="700" t="str">
        <f>+B359</f>
        <v>ZK107.K258.C151</v>
      </c>
      <c r="C369" s="724">
        <f>+Venue_Logistics!C40</f>
        <v>0</v>
      </c>
      <c r="D369" s="724">
        <f>+Venue_Logistics!D40</f>
        <v>0</v>
      </c>
      <c r="E369" s="738">
        <f>+Venue_Logistics!G40</f>
        <v>0</v>
      </c>
      <c r="F369" s="727"/>
      <c r="G369" s="727"/>
      <c r="H369" s="727"/>
      <c r="I369" s="727"/>
      <c r="J369" s="728">
        <f t="shared" si="25"/>
        <v>0</v>
      </c>
      <c r="P369" s="698">
        <f t="shared" si="24"/>
        <v>1</v>
      </c>
    </row>
    <row r="370" spans="1:16" x14ac:dyDescent="0.25">
      <c r="A370" s="739"/>
      <c r="B370" s="740"/>
      <c r="C370" s="743" t="s">
        <v>301</v>
      </c>
      <c r="D370" s="743"/>
      <c r="E370" s="738"/>
      <c r="F370" s="720">
        <f>+IFERROR(VLOOKUP($B369,'[1]Sum table'!$A:$E,4,FALSE),0)</f>
        <v>0</v>
      </c>
      <c r="G370" s="720">
        <f>+IFERROR(VLOOKUP($B369,'[1]Sum table'!$A:$E,5,FALSE),0)</f>
        <v>0</v>
      </c>
      <c r="H370" s="720"/>
      <c r="I370" s="720">
        <f>+IFERROR(VLOOKUP($B369,'[1]Sum table'!$A:$F,6,FALSE),0)</f>
        <v>0</v>
      </c>
      <c r="J370" s="721"/>
      <c r="P370" s="698">
        <f t="shared" si="24"/>
        <v>1</v>
      </c>
    </row>
    <row r="371" spans="1:16" x14ac:dyDescent="0.25">
      <c r="A371" s="722" t="s">
        <v>171</v>
      </c>
      <c r="B371" s="715" t="str">
        <f>+Venue_Logistics!B42</f>
        <v>ZK107.K259.C151</v>
      </c>
      <c r="C371" s="716" t="s">
        <v>172</v>
      </c>
      <c r="D371" s="716"/>
      <c r="E371" s="717">
        <f>SUM(E372:E375)</f>
        <v>0</v>
      </c>
      <c r="F371" s="718">
        <f>SUM(F372:F375)</f>
        <v>0</v>
      </c>
      <c r="G371" s="718">
        <f>SUM(G372:G375)</f>
        <v>0</v>
      </c>
      <c r="H371" s="718">
        <f>+E371-F371-G371</f>
        <v>0</v>
      </c>
      <c r="I371" s="718">
        <f>SUM(I372:I375)</f>
        <v>0</v>
      </c>
      <c r="J371" s="719">
        <f>+H371-I371</f>
        <v>0</v>
      </c>
      <c r="P371" s="698">
        <f t="shared" si="24"/>
        <v>1</v>
      </c>
    </row>
    <row r="372" spans="1:16" x14ac:dyDescent="0.25">
      <c r="A372" s="703"/>
      <c r="B372" s="704"/>
      <c r="C372" s="724">
        <f>+Venue_Logistics!C43</f>
        <v>0</v>
      </c>
      <c r="D372" s="724">
        <f>+Venue_Logistics!D43</f>
        <v>0</v>
      </c>
      <c r="E372" s="738">
        <f>+Venue_Logistics!G43</f>
        <v>0</v>
      </c>
      <c r="F372" s="720"/>
      <c r="G372" s="720"/>
      <c r="H372" s="720"/>
      <c r="I372" s="720"/>
      <c r="J372" s="728">
        <f>+E372-F372-G372-I372</f>
        <v>0</v>
      </c>
      <c r="P372" s="698">
        <f t="shared" si="24"/>
        <v>1</v>
      </c>
    </row>
    <row r="373" spans="1:16" x14ac:dyDescent="0.25">
      <c r="A373" s="699"/>
      <c r="B373" s="704"/>
      <c r="C373" s="724">
        <f>+Venue_Logistics!C44</f>
        <v>0</v>
      </c>
      <c r="D373" s="724">
        <f>+Venue_Logistics!D44</f>
        <v>0</v>
      </c>
      <c r="E373" s="738">
        <f>+Venue_Logistics!G44</f>
        <v>0</v>
      </c>
      <c r="F373" s="727"/>
      <c r="G373" s="727"/>
      <c r="H373" s="727"/>
      <c r="I373" s="727"/>
      <c r="J373" s="728">
        <f>+E373-F373-G373-I373</f>
        <v>0</v>
      </c>
      <c r="P373" s="698">
        <f t="shared" si="24"/>
        <v>1</v>
      </c>
    </row>
    <row r="374" spans="1:16" x14ac:dyDescent="0.25">
      <c r="A374" s="703"/>
      <c r="B374" s="704" t="str">
        <f>+B371</f>
        <v>ZK107.K259.C151</v>
      </c>
      <c r="C374" s="724">
        <f>+Venue_Logistics!C45</f>
        <v>0</v>
      </c>
      <c r="D374" s="724">
        <f>+Venue_Logistics!D45</f>
        <v>0</v>
      </c>
      <c r="E374" s="738">
        <f>+Venue_Logistics!G45</f>
        <v>0</v>
      </c>
      <c r="F374" s="720"/>
      <c r="G374" s="720"/>
      <c r="H374" s="720"/>
      <c r="I374" s="720"/>
      <c r="J374" s="728">
        <f>+E374-F374-G374-I374</f>
        <v>0</v>
      </c>
      <c r="P374" s="698">
        <f t="shared" si="24"/>
        <v>1</v>
      </c>
    </row>
    <row r="375" spans="1:16" x14ac:dyDescent="0.25">
      <c r="A375" s="699"/>
      <c r="B375" s="700"/>
      <c r="C375" s="743" t="s">
        <v>301</v>
      </c>
      <c r="D375" s="743"/>
      <c r="E375" s="738"/>
      <c r="F375" s="720">
        <f>+IFERROR(VLOOKUP($B374,'[1]Sum table'!$A:$E,4,FALSE),0)</f>
        <v>0</v>
      </c>
      <c r="G375" s="720">
        <f>+IFERROR(VLOOKUP($B374,'[1]Sum table'!$A:$E,5,FALSE),0)</f>
        <v>0</v>
      </c>
      <c r="H375" s="720"/>
      <c r="I375" s="720">
        <f>+IFERROR(VLOOKUP($B374,'[1]Sum table'!$A:$F,6,FALSE),0)</f>
        <v>0</v>
      </c>
      <c r="J375" s="721"/>
      <c r="P375" s="698">
        <f t="shared" si="24"/>
        <v>1</v>
      </c>
    </row>
    <row r="376" spans="1:16" x14ac:dyDescent="0.25">
      <c r="A376" s="722" t="s">
        <v>173</v>
      </c>
      <c r="B376" s="715" t="str">
        <f>+Venue_Logistics!B47</f>
        <v>ZK107.K260.C151</v>
      </c>
      <c r="C376" s="716" t="s">
        <v>174</v>
      </c>
      <c r="D376" s="716"/>
      <c r="E376" s="717">
        <f>SUM(E377:E382)</f>
        <v>0</v>
      </c>
      <c r="F376" s="718"/>
      <c r="G376" s="718"/>
      <c r="H376" s="718">
        <f>+E376-F376-G376</f>
        <v>0</v>
      </c>
      <c r="I376" s="718"/>
      <c r="J376" s="719">
        <f>+H376-I376</f>
        <v>0</v>
      </c>
      <c r="P376" s="698">
        <f t="shared" si="24"/>
        <v>1</v>
      </c>
    </row>
    <row r="377" spans="1:16" x14ac:dyDescent="0.25">
      <c r="A377" s="703"/>
      <c r="B377" s="704"/>
      <c r="C377" s="724">
        <f>+Venue_Logistics!C48</f>
        <v>0</v>
      </c>
      <c r="D377" s="724">
        <f>+Venue_Logistics!D48</f>
        <v>0</v>
      </c>
      <c r="E377" s="738">
        <f>+Venue_Logistics!G48</f>
        <v>0</v>
      </c>
      <c r="F377" s="720"/>
      <c r="G377" s="720"/>
      <c r="H377" s="720"/>
      <c r="I377" s="720"/>
      <c r="J377" s="728">
        <f>+E377-F377-G377-I377</f>
        <v>0</v>
      </c>
      <c r="P377" s="698">
        <f t="shared" si="24"/>
        <v>1</v>
      </c>
    </row>
    <row r="378" spans="1:16" x14ac:dyDescent="0.25">
      <c r="A378" s="703"/>
      <c r="B378" s="704"/>
      <c r="C378" s="724">
        <f>+Venue_Logistics!C49</f>
        <v>0</v>
      </c>
      <c r="D378" s="724">
        <f>+Venue_Logistics!D49</f>
        <v>0</v>
      </c>
      <c r="E378" s="738">
        <f>+Venue_Logistics!G49</f>
        <v>0</v>
      </c>
      <c r="F378" s="727"/>
      <c r="G378" s="727"/>
      <c r="H378" s="727"/>
      <c r="I378" s="727"/>
      <c r="J378" s="728">
        <f>+E378-F378-G378-I378</f>
        <v>0</v>
      </c>
      <c r="P378" s="698">
        <f t="shared" si="24"/>
        <v>1</v>
      </c>
    </row>
    <row r="379" spans="1:16" x14ac:dyDescent="0.25">
      <c r="A379" s="703"/>
      <c r="B379" s="704"/>
      <c r="C379" s="724">
        <f>+Venue_Logistics!C50</f>
        <v>0</v>
      </c>
      <c r="D379" s="724">
        <f>+Venue_Logistics!D50</f>
        <v>0</v>
      </c>
      <c r="E379" s="738">
        <f>+Venue_Logistics!G50</f>
        <v>0</v>
      </c>
      <c r="F379" s="727"/>
      <c r="G379" s="727"/>
      <c r="H379" s="727"/>
      <c r="I379" s="727"/>
      <c r="J379" s="728">
        <f>+E379-F379-G379-I379</f>
        <v>0</v>
      </c>
      <c r="P379" s="698">
        <f t="shared" si="24"/>
        <v>1</v>
      </c>
    </row>
    <row r="380" spans="1:16" x14ac:dyDescent="0.25">
      <c r="A380" s="699"/>
      <c r="B380" s="700"/>
      <c r="C380" s="724">
        <f>+Venue_Logistics!C51</f>
        <v>0</v>
      </c>
      <c r="D380" s="724">
        <f>+Venue_Logistics!D51</f>
        <v>0</v>
      </c>
      <c r="E380" s="738">
        <f>+Venue_Logistics!G51</f>
        <v>0</v>
      </c>
      <c r="F380" s="727"/>
      <c r="G380" s="727"/>
      <c r="H380" s="727"/>
      <c r="I380" s="727"/>
      <c r="J380" s="728">
        <f>+E380-F380-G380-I380</f>
        <v>0</v>
      </c>
      <c r="P380" s="698">
        <f t="shared" si="24"/>
        <v>1</v>
      </c>
    </row>
    <row r="381" spans="1:16" x14ac:dyDescent="0.25">
      <c r="A381" s="703"/>
      <c r="B381" s="704" t="str">
        <f>+B376</f>
        <v>ZK107.K260.C151</v>
      </c>
      <c r="C381" s="724">
        <f>+Venue_Logistics!C52</f>
        <v>0</v>
      </c>
      <c r="D381" s="724">
        <f>+Venue_Logistics!D52</f>
        <v>0</v>
      </c>
      <c r="E381" s="738">
        <f>+Venue_Logistics!G52</f>
        <v>0</v>
      </c>
      <c r="F381" s="720"/>
      <c r="G381" s="720"/>
      <c r="H381" s="720"/>
      <c r="I381" s="720"/>
      <c r="J381" s="728">
        <f>+E381-F381-G381-I381</f>
        <v>0</v>
      </c>
      <c r="P381" s="698">
        <f t="shared" si="24"/>
        <v>1</v>
      </c>
    </row>
    <row r="382" spans="1:16" x14ac:dyDescent="0.25">
      <c r="A382" s="703"/>
      <c r="B382" s="704"/>
      <c r="C382" s="724" t="s">
        <v>301</v>
      </c>
      <c r="D382" s="724"/>
      <c r="E382" s="738"/>
      <c r="F382" s="720">
        <f>+IFERROR(VLOOKUP($B381,'[1]Sum table'!$A:$E,4,FALSE),0)</f>
        <v>0</v>
      </c>
      <c r="G382" s="720">
        <f>+IFERROR(VLOOKUP($B381,'[1]Sum table'!$A:$E,5,FALSE),0)</f>
        <v>0</v>
      </c>
      <c r="H382" s="720"/>
      <c r="I382" s="720">
        <f>+IFERROR(VLOOKUP($B381,'[1]Sum table'!$A:$F,6,FALSE),0)</f>
        <v>0</v>
      </c>
      <c r="J382" s="721"/>
      <c r="P382" s="698">
        <f t="shared" si="24"/>
        <v>1</v>
      </c>
    </row>
    <row r="383" spans="1:16" x14ac:dyDescent="0.25">
      <c r="A383" s="722" t="s">
        <v>175</v>
      </c>
      <c r="B383" s="715" t="str">
        <f>+Venue_Logistics!B54</f>
        <v>ZK107.K261.C151</v>
      </c>
      <c r="C383" s="716" t="s">
        <v>176</v>
      </c>
      <c r="D383" s="716"/>
      <c r="E383" s="717">
        <f>SUM(E384:E392)</f>
        <v>0</v>
      </c>
      <c r="F383" s="718"/>
      <c r="G383" s="718"/>
      <c r="H383" s="718">
        <f>+E383-F383-G383</f>
        <v>0</v>
      </c>
      <c r="I383" s="718"/>
      <c r="J383" s="719">
        <f>+H383-I383</f>
        <v>0</v>
      </c>
      <c r="P383" s="698">
        <f t="shared" si="24"/>
        <v>1</v>
      </c>
    </row>
    <row r="384" spans="1:16" x14ac:dyDescent="0.25">
      <c r="A384" s="699"/>
      <c r="B384" s="700"/>
      <c r="C384" s="724">
        <f>+Venue_Logistics!C55</f>
        <v>0</v>
      </c>
      <c r="D384" s="724">
        <f>+Venue_Logistics!D55</f>
        <v>0</v>
      </c>
      <c r="E384" s="738">
        <f>+Venue_Logistics!G55</f>
        <v>0</v>
      </c>
      <c r="F384" s="720"/>
      <c r="G384" s="720"/>
      <c r="H384" s="720"/>
      <c r="I384" s="720"/>
      <c r="J384" s="728">
        <f t="shared" ref="J384:J391" si="26">+E384-F384-G384-I384</f>
        <v>0</v>
      </c>
      <c r="P384" s="698">
        <f t="shared" si="24"/>
        <v>1</v>
      </c>
    </row>
    <row r="385" spans="1:16" x14ac:dyDescent="0.25">
      <c r="A385" s="699"/>
      <c r="B385" s="700"/>
      <c r="C385" s="724">
        <f>+Venue_Logistics!C56</f>
        <v>0</v>
      </c>
      <c r="D385" s="724">
        <f>+Venue_Logistics!D56</f>
        <v>0</v>
      </c>
      <c r="E385" s="738">
        <f>+Venue_Logistics!G56</f>
        <v>0</v>
      </c>
      <c r="F385" s="727"/>
      <c r="G385" s="727"/>
      <c r="H385" s="727"/>
      <c r="I385" s="727"/>
      <c r="J385" s="728">
        <f t="shared" si="26"/>
        <v>0</v>
      </c>
      <c r="P385" s="698">
        <f t="shared" si="24"/>
        <v>1</v>
      </c>
    </row>
    <row r="386" spans="1:16" x14ac:dyDescent="0.25">
      <c r="A386" s="699"/>
      <c r="B386" s="700"/>
      <c r="C386" s="724">
        <f>+Venue_Logistics!C57</f>
        <v>0</v>
      </c>
      <c r="D386" s="724">
        <f>+Venue_Logistics!D57</f>
        <v>0</v>
      </c>
      <c r="E386" s="738">
        <f>+Venue_Logistics!G57</f>
        <v>0</v>
      </c>
      <c r="F386" s="727"/>
      <c r="G386" s="727"/>
      <c r="H386" s="727"/>
      <c r="I386" s="727"/>
      <c r="J386" s="728">
        <f t="shared" si="26"/>
        <v>0</v>
      </c>
      <c r="P386" s="698">
        <f t="shared" si="24"/>
        <v>1</v>
      </c>
    </row>
    <row r="387" spans="1:16" x14ac:dyDescent="0.25">
      <c r="A387" s="699"/>
      <c r="B387" s="700"/>
      <c r="C387" s="724">
        <f>+Venue_Logistics!C58</f>
        <v>0</v>
      </c>
      <c r="D387" s="724">
        <f>+Venue_Logistics!D58</f>
        <v>0</v>
      </c>
      <c r="E387" s="738">
        <f>+Venue_Logistics!G58</f>
        <v>0</v>
      </c>
      <c r="F387" s="727"/>
      <c r="G387" s="727"/>
      <c r="H387" s="727"/>
      <c r="I387" s="727"/>
      <c r="J387" s="728">
        <f t="shared" si="26"/>
        <v>0</v>
      </c>
      <c r="P387" s="698">
        <f t="shared" si="24"/>
        <v>1</v>
      </c>
    </row>
    <row r="388" spans="1:16" x14ac:dyDescent="0.25">
      <c r="A388" s="699"/>
      <c r="B388" s="700"/>
      <c r="C388" s="724">
        <f>+Venue_Logistics!C59</f>
        <v>0</v>
      </c>
      <c r="D388" s="724">
        <f>+Venue_Logistics!D59</f>
        <v>0</v>
      </c>
      <c r="E388" s="738">
        <f>+Venue_Logistics!G59</f>
        <v>0</v>
      </c>
      <c r="F388" s="727"/>
      <c r="G388" s="727"/>
      <c r="H388" s="727"/>
      <c r="I388" s="727"/>
      <c r="J388" s="728">
        <f t="shared" si="26"/>
        <v>0</v>
      </c>
      <c r="P388" s="698">
        <f t="shared" si="24"/>
        <v>1</v>
      </c>
    </row>
    <row r="389" spans="1:16" x14ac:dyDescent="0.25">
      <c r="A389" s="699"/>
      <c r="B389" s="700"/>
      <c r="C389" s="724">
        <f>+Venue_Logistics!C60</f>
        <v>0</v>
      </c>
      <c r="D389" s="724">
        <f>+Venue_Logistics!D60</f>
        <v>0</v>
      </c>
      <c r="E389" s="738">
        <f>+Venue_Logistics!G60</f>
        <v>0</v>
      </c>
      <c r="F389" s="727"/>
      <c r="G389" s="727"/>
      <c r="H389" s="727"/>
      <c r="I389" s="727"/>
      <c r="J389" s="728">
        <f t="shared" si="26"/>
        <v>0</v>
      </c>
      <c r="P389" s="698">
        <f t="shared" si="24"/>
        <v>1</v>
      </c>
    </row>
    <row r="390" spans="1:16" x14ac:dyDescent="0.25">
      <c r="A390" s="699"/>
      <c r="B390" s="700"/>
      <c r="C390" s="724">
        <f>+Venue_Logistics!C61</f>
        <v>0</v>
      </c>
      <c r="D390" s="724">
        <f>+Venue_Logistics!D61</f>
        <v>0</v>
      </c>
      <c r="E390" s="738">
        <f>+Venue_Logistics!G61</f>
        <v>0</v>
      </c>
      <c r="F390" s="727"/>
      <c r="G390" s="727"/>
      <c r="H390" s="727"/>
      <c r="I390" s="727"/>
      <c r="J390" s="728">
        <f t="shared" si="26"/>
        <v>0</v>
      </c>
      <c r="P390" s="698">
        <f t="shared" si="24"/>
        <v>1</v>
      </c>
    </row>
    <row r="391" spans="1:16" x14ac:dyDescent="0.25">
      <c r="A391" s="699"/>
      <c r="B391" s="700" t="str">
        <f>+B383</f>
        <v>ZK107.K261.C151</v>
      </c>
      <c r="C391" s="724">
        <f>+Venue_Logistics!C62</f>
        <v>0</v>
      </c>
      <c r="D391" s="724">
        <f>+Venue_Logistics!D62</f>
        <v>0</v>
      </c>
      <c r="E391" s="738">
        <f>+Venue_Logistics!G62</f>
        <v>0</v>
      </c>
      <c r="F391" s="727"/>
      <c r="G391" s="727"/>
      <c r="H391" s="727"/>
      <c r="I391" s="727"/>
      <c r="J391" s="728">
        <f t="shared" si="26"/>
        <v>0</v>
      </c>
      <c r="P391" s="698">
        <f t="shared" si="24"/>
        <v>1</v>
      </c>
    </row>
    <row r="392" spans="1:16" x14ac:dyDescent="0.25">
      <c r="A392" s="699"/>
      <c r="B392" s="700"/>
      <c r="C392" s="743" t="s">
        <v>301</v>
      </c>
      <c r="D392" s="743"/>
      <c r="E392" s="738"/>
      <c r="F392" s="720">
        <f>+IFERROR(VLOOKUP($B391,'[1]Sum table'!$A:$E,4,FALSE),0)</f>
        <v>0</v>
      </c>
      <c r="G392" s="720">
        <f>+IFERROR(VLOOKUP($B391,'[1]Sum table'!$A:$E,5,FALSE),0)</f>
        <v>0</v>
      </c>
      <c r="H392" s="720"/>
      <c r="I392" s="720">
        <f>+IFERROR(VLOOKUP($B391,'[1]Sum table'!$A:$F,6,FALSE),0)</f>
        <v>0</v>
      </c>
      <c r="J392" s="721"/>
      <c r="P392" s="698">
        <f t="shared" si="24"/>
        <v>1</v>
      </c>
    </row>
    <row r="393" spans="1:16" x14ac:dyDescent="0.25">
      <c r="A393" s="722" t="s">
        <v>178</v>
      </c>
      <c r="B393" s="715" t="str">
        <f>+Venue_Logistics!B64</f>
        <v>ZK107.K145.C151</v>
      </c>
      <c r="C393" s="716" t="s">
        <v>179</v>
      </c>
      <c r="D393" s="716"/>
      <c r="E393" s="717">
        <f>SUM(E394:E398)</f>
        <v>0</v>
      </c>
      <c r="F393" s="718">
        <f>SUM(F394:F398)</f>
        <v>0</v>
      </c>
      <c r="G393" s="718">
        <f>SUM(G394:G398)</f>
        <v>0</v>
      </c>
      <c r="H393" s="718">
        <f>+E393-F393-G393</f>
        <v>0</v>
      </c>
      <c r="I393" s="718">
        <f>SUM(I394:I398)</f>
        <v>0</v>
      </c>
      <c r="J393" s="719">
        <f>+H393-I393</f>
        <v>0</v>
      </c>
      <c r="P393" s="698">
        <f t="shared" si="24"/>
        <v>1</v>
      </c>
    </row>
    <row r="394" spans="1:16" x14ac:dyDescent="0.25">
      <c r="A394" s="699"/>
      <c r="B394" s="700"/>
      <c r="C394" s="724">
        <f>+Venue_Logistics!C65</f>
        <v>0</v>
      </c>
      <c r="D394" s="724">
        <f>+Venue_Logistics!D65</f>
        <v>0</v>
      </c>
      <c r="E394" s="738">
        <f>+Venue_Logistics!G65</f>
        <v>0</v>
      </c>
      <c r="F394" s="720"/>
      <c r="G394" s="720"/>
      <c r="H394" s="720"/>
      <c r="I394" s="720"/>
      <c r="J394" s="728">
        <f>+E394-F394-G394-I394</f>
        <v>0</v>
      </c>
      <c r="P394" s="698">
        <f t="shared" si="24"/>
        <v>1</v>
      </c>
    </row>
    <row r="395" spans="1:16" x14ac:dyDescent="0.25">
      <c r="A395" s="699"/>
      <c r="B395" s="700"/>
      <c r="C395" s="724">
        <f>+Venue_Logistics!C66</f>
        <v>0</v>
      </c>
      <c r="D395" s="724">
        <f>+Venue_Logistics!D66</f>
        <v>0</v>
      </c>
      <c r="E395" s="738">
        <f>+Venue_Logistics!G66</f>
        <v>0</v>
      </c>
      <c r="F395" s="727"/>
      <c r="G395" s="727"/>
      <c r="H395" s="727"/>
      <c r="I395" s="727"/>
      <c r="J395" s="728">
        <f>+E395-F395-G395-I395</f>
        <v>0</v>
      </c>
      <c r="P395" s="698">
        <f t="shared" si="24"/>
        <v>1</v>
      </c>
    </row>
    <row r="396" spans="1:16" x14ac:dyDescent="0.25">
      <c r="A396" s="699"/>
      <c r="B396" s="700"/>
      <c r="C396" s="724">
        <f>+Venue_Logistics!C67</f>
        <v>0</v>
      </c>
      <c r="D396" s="724">
        <f>+Venue_Logistics!D67</f>
        <v>0</v>
      </c>
      <c r="E396" s="738">
        <f>+Venue_Logistics!G67</f>
        <v>0</v>
      </c>
      <c r="F396" s="727"/>
      <c r="G396" s="727"/>
      <c r="H396" s="727"/>
      <c r="I396" s="727"/>
      <c r="J396" s="728">
        <f>+E396-F396-G396-I396</f>
        <v>0</v>
      </c>
      <c r="P396" s="698">
        <f t="shared" si="24"/>
        <v>1</v>
      </c>
    </row>
    <row r="397" spans="1:16" x14ac:dyDescent="0.25">
      <c r="A397" s="699"/>
      <c r="B397" s="700" t="str">
        <f>+B393</f>
        <v>ZK107.K145.C151</v>
      </c>
      <c r="C397" s="724">
        <f>+Venue_Logistics!C68</f>
        <v>0</v>
      </c>
      <c r="D397" s="724">
        <f>+Venue_Logistics!D68</f>
        <v>0</v>
      </c>
      <c r="E397" s="738">
        <f>+Venue_Logistics!G68</f>
        <v>0</v>
      </c>
      <c r="F397" s="727"/>
      <c r="G397" s="727"/>
      <c r="H397" s="727"/>
      <c r="I397" s="727"/>
      <c r="J397" s="728">
        <f>+E397-F397-G397-I397</f>
        <v>0</v>
      </c>
      <c r="P397" s="698">
        <f t="shared" si="24"/>
        <v>1</v>
      </c>
    </row>
    <row r="398" spans="1:16" x14ac:dyDescent="0.25">
      <c r="A398" s="699"/>
      <c r="B398" s="700"/>
      <c r="C398" s="743" t="s">
        <v>301</v>
      </c>
      <c r="D398" s="743"/>
      <c r="E398" s="738"/>
      <c r="F398" s="720">
        <f>+IFERROR(VLOOKUP($B397,'[1]Sum table'!$A:$E,4,FALSE),0)</f>
        <v>0</v>
      </c>
      <c r="G398" s="720">
        <f>+IFERROR(VLOOKUP($B397,'[1]Sum table'!$A:$E,5,FALSE),0)</f>
        <v>0</v>
      </c>
      <c r="H398" s="720"/>
      <c r="I398" s="720">
        <f>+IFERROR(VLOOKUP($B397,'[1]Sum table'!$A:$F,6,FALSE),0)</f>
        <v>0</v>
      </c>
      <c r="J398" s="721"/>
      <c r="P398" s="698">
        <f t="shared" si="24"/>
        <v>1</v>
      </c>
    </row>
    <row r="399" spans="1:16" x14ac:dyDescent="0.25">
      <c r="A399" s="722" t="s">
        <v>180</v>
      </c>
      <c r="B399" s="715" t="str">
        <f>+Venue_Logistics!B70</f>
        <v>ZK107.K137.C151</v>
      </c>
      <c r="C399" s="716" t="s">
        <v>181</v>
      </c>
      <c r="D399" s="716"/>
      <c r="E399" s="717">
        <f>SUM(E400:E401)</f>
        <v>0</v>
      </c>
      <c r="F399" s="718">
        <f>SUM(F400:F401)</f>
        <v>0</v>
      </c>
      <c r="G399" s="718">
        <f>SUM(G400:G401)</f>
        <v>0</v>
      </c>
      <c r="H399" s="718"/>
      <c r="I399" s="718">
        <f>SUM(I400:I401)</f>
        <v>0</v>
      </c>
      <c r="J399" s="719">
        <f>+H399-I399</f>
        <v>0</v>
      </c>
      <c r="P399" s="698">
        <f t="shared" si="24"/>
        <v>1</v>
      </c>
    </row>
    <row r="400" spans="1:16" x14ac:dyDescent="0.25">
      <c r="A400" s="699"/>
      <c r="B400" s="700" t="str">
        <f>+B399</f>
        <v>ZK107.K137.C151</v>
      </c>
      <c r="C400" s="724">
        <f>+Venue_Logistics!C71</f>
        <v>0</v>
      </c>
      <c r="D400" s="724">
        <f>+Venue_Logistics!D71</f>
        <v>0</v>
      </c>
      <c r="E400" s="738">
        <f>+Venue_Logistics!G71</f>
        <v>0</v>
      </c>
      <c r="F400" s="720"/>
      <c r="G400" s="720"/>
      <c r="H400" s="720"/>
      <c r="I400" s="720"/>
      <c r="J400" s="728">
        <f>+E400-F400-G400-I400</f>
        <v>0</v>
      </c>
      <c r="P400" s="698">
        <f t="shared" si="24"/>
        <v>1</v>
      </c>
    </row>
    <row r="401" spans="1:16" x14ac:dyDescent="0.25">
      <c r="A401" s="699"/>
      <c r="B401" s="700"/>
      <c r="C401" s="743" t="s">
        <v>301</v>
      </c>
      <c r="D401" s="743"/>
      <c r="E401" s="738"/>
      <c r="F401" s="720">
        <f>+IFERROR(VLOOKUP($B400,'[1]Sum table'!$A:$E,4,FALSE),0)</f>
        <v>0</v>
      </c>
      <c r="G401" s="720">
        <f>+IFERROR(VLOOKUP($B400,'[1]Sum table'!$A:$E,5,FALSE),0)</f>
        <v>0</v>
      </c>
      <c r="H401" s="720"/>
      <c r="I401" s="720">
        <f>+IFERROR(VLOOKUP($B400,'[1]Sum table'!$A:$F,6,FALSE),0)</f>
        <v>0</v>
      </c>
      <c r="J401" s="721"/>
      <c r="P401" s="698">
        <f t="shared" si="24"/>
        <v>1</v>
      </c>
    </row>
    <row r="402" spans="1:16" x14ac:dyDescent="0.25">
      <c r="A402" s="722" t="s">
        <v>182</v>
      </c>
      <c r="B402" s="715" t="str">
        <f>+Venue_Logistics!B73</f>
        <v>ZK107.K265.C151</v>
      </c>
      <c r="C402" s="716" t="s">
        <v>183</v>
      </c>
      <c r="D402" s="716"/>
      <c r="E402" s="717">
        <f>SUM(E403:E408)</f>
        <v>0</v>
      </c>
      <c r="F402" s="718">
        <f>SUM(F403:F408)</f>
        <v>0</v>
      </c>
      <c r="G402" s="718">
        <f>SUM(G403:G408)</f>
        <v>0</v>
      </c>
      <c r="H402" s="718">
        <f>+E402-F402-G402</f>
        <v>0</v>
      </c>
      <c r="I402" s="718">
        <f>SUM(I403:I408)</f>
        <v>0</v>
      </c>
      <c r="J402" s="719">
        <f>+H402-I402</f>
        <v>0</v>
      </c>
      <c r="P402" s="698">
        <f t="shared" si="24"/>
        <v>1</v>
      </c>
    </row>
    <row r="403" spans="1:16" x14ac:dyDescent="0.25">
      <c r="A403" s="699"/>
      <c r="B403" s="700"/>
      <c r="C403" s="724">
        <f>+Venue_Logistics!C74</f>
        <v>0</v>
      </c>
      <c r="D403" s="724">
        <f>+Venue_Logistics!D74</f>
        <v>0</v>
      </c>
      <c r="E403" s="738">
        <f>+Venue_Logistics!G74</f>
        <v>0</v>
      </c>
      <c r="F403" s="720"/>
      <c r="G403" s="720"/>
      <c r="H403" s="720"/>
      <c r="I403" s="720"/>
      <c r="J403" s="728">
        <f>+E403-F403-G403-I403</f>
        <v>0</v>
      </c>
      <c r="P403" s="698">
        <f t="shared" si="24"/>
        <v>1</v>
      </c>
    </row>
    <row r="404" spans="1:16" x14ac:dyDescent="0.25">
      <c r="A404" s="699"/>
      <c r="B404" s="700"/>
      <c r="C404" s="724">
        <f>+Venue_Logistics!C75</f>
        <v>0</v>
      </c>
      <c r="D404" s="724">
        <f>+Venue_Logistics!D75</f>
        <v>0</v>
      </c>
      <c r="E404" s="738">
        <f>+Venue_Logistics!G75</f>
        <v>0</v>
      </c>
      <c r="F404" s="727"/>
      <c r="G404" s="727"/>
      <c r="H404" s="727"/>
      <c r="I404" s="727"/>
      <c r="J404" s="728">
        <f>+E404-F404-G404-I404</f>
        <v>0</v>
      </c>
      <c r="P404" s="698">
        <f t="shared" si="24"/>
        <v>1</v>
      </c>
    </row>
    <row r="405" spans="1:16" x14ac:dyDescent="0.25">
      <c r="A405" s="699"/>
      <c r="B405" s="700"/>
      <c r="C405" s="724">
        <f>+Venue_Logistics!C76</f>
        <v>0</v>
      </c>
      <c r="D405" s="724">
        <f>+Venue_Logistics!D76</f>
        <v>0</v>
      </c>
      <c r="E405" s="738">
        <f>+Venue_Logistics!G76</f>
        <v>0</v>
      </c>
      <c r="F405" s="720"/>
      <c r="G405" s="720"/>
      <c r="H405" s="720"/>
      <c r="I405" s="720"/>
      <c r="J405" s="728">
        <f>+E405-F405-G405-I405</f>
        <v>0</v>
      </c>
      <c r="P405" s="698">
        <f t="shared" si="24"/>
        <v>1</v>
      </c>
    </row>
    <row r="406" spans="1:16" x14ac:dyDescent="0.25">
      <c r="A406" s="699"/>
      <c r="B406" s="700"/>
      <c r="C406" s="724">
        <f>+Venue_Logistics!C77</f>
        <v>0</v>
      </c>
      <c r="D406" s="724">
        <f>+Venue_Logistics!D77</f>
        <v>0</v>
      </c>
      <c r="E406" s="738">
        <f>+Venue_Logistics!G77</f>
        <v>0</v>
      </c>
      <c r="F406" s="727"/>
      <c r="G406" s="727"/>
      <c r="H406" s="727"/>
      <c r="I406" s="727"/>
      <c r="J406" s="728">
        <f>+E406-F406-G406-I406</f>
        <v>0</v>
      </c>
      <c r="P406" s="698">
        <f t="shared" si="24"/>
        <v>1</v>
      </c>
    </row>
    <row r="407" spans="1:16" x14ac:dyDescent="0.25">
      <c r="A407" s="699"/>
      <c r="B407" s="700" t="str">
        <f>+B402</f>
        <v>ZK107.K265.C151</v>
      </c>
      <c r="C407" s="724">
        <f>+Venue_Logistics!C78</f>
        <v>0</v>
      </c>
      <c r="D407" s="724">
        <f>+Venue_Logistics!D78</f>
        <v>0</v>
      </c>
      <c r="E407" s="738">
        <f>+Venue_Logistics!G78</f>
        <v>0</v>
      </c>
      <c r="F407" s="727"/>
      <c r="G407" s="727"/>
      <c r="H407" s="727"/>
      <c r="I407" s="727"/>
      <c r="J407" s="728">
        <f>+E407-F407-G407-I407</f>
        <v>0</v>
      </c>
      <c r="P407" s="698">
        <f t="shared" si="24"/>
        <v>1</v>
      </c>
    </row>
    <row r="408" spans="1:16" x14ac:dyDescent="0.25">
      <c r="A408" s="699"/>
      <c r="B408" s="700"/>
      <c r="C408" s="724" t="s">
        <v>301</v>
      </c>
      <c r="D408" s="724"/>
      <c r="E408" s="738"/>
      <c r="F408" s="720">
        <f>+IFERROR(VLOOKUP($B407,'[1]Sum table'!$A:$E,4,FALSE),0)</f>
        <v>0</v>
      </c>
      <c r="G408" s="720">
        <f>+IFERROR(VLOOKUP($B407,'[1]Sum table'!$A:$E,5,FALSE),0)</f>
        <v>0</v>
      </c>
      <c r="H408" s="720"/>
      <c r="I408" s="720">
        <f>+IFERROR(VLOOKUP($B407,'[1]Sum table'!$A:$F,6,FALSE),0)</f>
        <v>0</v>
      </c>
      <c r="J408" s="721"/>
      <c r="P408" s="698">
        <f t="shared" si="24"/>
        <v>1</v>
      </c>
    </row>
    <row r="409" spans="1:16" x14ac:dyDescent="0.25">
      <c r="A409" s="722" t="s">
        <v>184</v>
      </c>
      <c r="B409" s="715" t="str">
        <f>+'Legal &amp; Documentation'!B8</f>
        <v>ZK108.K162.C151</v>
      </c>
      <c r="C409" s="729" t="s">
        <v>185</v>
      </c>
      <c r="D409" s="729"/>
      <c r="E409" s="723">
        <f>SUM(E410:E423)</f>
        <v>0</v>
      </c>
      <c r="F409" s="723">
        <f>SUM(F410:F423)</f>
        <v>0</v>
      </c>
      <c r="G409" s="723">
        <f>SUM(G410:G423)</f>
        <v>0</v>
      </c>
      <c r="H409" s="723">
        <f>+E409-F409-G409</f>
        <v>0</v>
      </c>
      <c r="I409" s="723">
        <f>SUM(I410:I423)</f>
        <v>0</v>
      </c>
      <c r="J409" s="719">
        <f>+H409-I409</f>
        <v>0</v>
      </c>
      <c r="P409" s="698">
        <f t="shared" si="24"/>
        <v>1</v>
      </c>
    </row>
    <row r="410" spans="1:16" x14ac:dyDescent="0.25">
      <c r="A410" s="699"/>
      <c r="B410" s="700"/>
      <c r="C410" s="730">
        <f>+'Legal &amp; Documentation'!C9</f>
        <v>0</v>
      </c>
      <c r="D410" s="730">
        <f>+'Legal &amp; Documentation'!D9</f>
        <v>0</v>
      </c>
      <c r="E410" s="726">
        <f>+'Legal &amp; Documentation'!G9</f>
        <v>0</v>
      </c>
      <c r="F410" s="701"/>
      <c r="G410" s="701"/>
      <c r="H410" s="701"/>
      <c r="I410" s="701"/>
      <c r="J410" s="706">
        <f t="shared" ref="J410:J422" si="27">+E410-F410-G410-I410</f>
        <v>0</v>
      </c>
      <c r="P410" s="698">
        <f t="shared" si="24"/>
        <v>1</v>
      </c>
    </row>
    <row r="411" spans="1:16" x14ac:dyDescent="0.25">
      <c r="A411" s="699"/>
      <c r="B411" s="700"/>
      <c r="C411" s="730">
        <f>+'Legal &amp; Documentation'!C10</f>
        <v>0</v>
      </c>
      <c r="D411" s="730">
        <f>+'Legal &amp; Documentation'!D10</f>
        <v>0</v>
      </c>
      <c r="E411" s="726">
        <f>+'Legal &amp; Documentation'!G10</f>
        <v>0</v>
      </c>
      <c r="F411" s="701"/>
      <c r="G411" s="701"/>
      <c r="H411" s="701"/>
      <c r="I411" s="701"/>
      <c r="J411" s="706">
        <f t="shared" si="27"/>
        <v>0</v>
      </c>
      <c r="P411" s="698">
        <f t="shared" si="24"/>
        <v>1</v>
      </c>
    </row>
    <row r="412" spans="1:16" x14ac:dyDescent="0.25">
      <c r="A412" s="699"/>
      <c r="B412" s="700"/>
      <c r="C412" s="730">
        <f>+'Legal &amp; Documentation'!C11</f>
        <v>0</v>
      </c>
      <c r="D412" s="730">
        <f>+'Legal &amp; Documentation'!D11</f>
        <v>0</v>
      </c>
      <c r="E412" s="738">
        <f>+'Legal &amp; Documentation'!G11</f>
        <v>0</v>
      </c>
      <c r="F412" s="720"/>
      <c r="G412" s="720"/>
      <c r="H412" s="720"/>
      <c r="I412" s="720"/>
      <c r="J412" s="728">
        <f t="shared" si="27"/>
        <v>0</v>
      </c>
      <c r="P412" s="698">
        <f t="shared" si="24"/>
        <v>1</v>
      </c>
    </row>
    <row r="413" spans="1:16" x14ac:dyDescent="0.25">
      <c r="A413" s="699"/>
      <c r="B413" s="700"/>
      <c r="C413" s="730">
        <f>+'Legal &amp; Documentation'!C12</f>
        <v>0</v>
      </c>
      <c r="D413" s="730">
        <f>+'Legal &amp; Documentation'!D12</f>
        <v>0</v>
      </c>
      <c r="E413" s="738">
        <f>+'Legal &amp; Documentation'!G12</f>
        <v>0</v>
      </c>
      <c r="F413" s="720"/>
      <c r="G413" s="720"/>
      <c r="H413" s="720"/>
      <c r="I413" s="720"/>
      <c r="J413" s="728">
        <f t="shared" si="27"/>
        <v>0</v>
      </c>
      <c r="P413" s="698">
        <f t="shared" ref="P413:P476" si="28">+IF(SUM(E413:I413)=0,1,0)</f>
        <v>1</v>
      </c>
    </row>
    <row r="414" spans="1:16" x14ac:dyDescent="0.25">
      <c r="A414" s="699"/>
      <c r="B414" s="700"/>
      <c r="C414" s="730">
        <f>+'Legal &amp; Documentation'!C13</f>
        <v>0</v>
      </c>
      <c r="D414" s="730">
        <f>+'Legal &amp; Documentation'!D13</f>
        <v>0</v>
      </c>
      <c r="E414" s="738">
        <f>+'Legal &amp; Documentation'!G13</f>
        <v>0</v>
      </c>
      <c r="F414" s="720"/>
      <c r="G414" s="720"/>
      <c r="H414" s="720"/>
      <c r="I414" s="720"/>
      <c r="J414" s="728">
        <f t="shared" si="27"/>
        <v>0</v>
      </c>
      <c r="P414" s="698">
        <f t="shared" si="28"/>
        <v>1</v>
      </c>
    </row>
    <row r="415" spans="1:16" x14ac:dyDescent="0.25">
      <c r="A415" s="699"/>
      <c r="B415" s="700"/>
      <c r="C415" s="730">
        <f>+'Legal &amp; Documentation'!C14</f>
        <v>0</v>
      </c>
      <c r="D415" s="730">
        <f>+'Legal &amp; Documentation'!D14</f>
        <v>0</v>
      </c>
      <c r="E415" s="738">
        <f>+'Legal &amp; Documentation'!G14</f>
        <v>0</v>
      </c>
      <c r="F415" s="720"/>
      <c r="G415" s="720"/>
      <c r="H415" s="720"/>
      <c r="I415" s="720"/>
      <c r="J415" s="728">
        <f t="shared" si="27"/>
        <v>0</v>
      </c>
      <c r="P415" s="698">
        <f t="shared" si="28"/>
        <v>1</v>
      </c>
    </row>
    <row r="416" spans="1:16" x14ac:dyDescent="0.25">
      <c r="A416" s="699"/>
      <c r="B416" s="700"/>
      <c r="C416" s="730">
        <f>+'Legal &amp; Documentation'!C15</f>
        <v>0</v>
      </c>
      <c r="D416" s="730">
        <f>+'Legal &amp; Documentation'!D15</f>
        <v>0</v>
      </c>
      <c r="E416" s="738">
        <f>+'Legal &amp; Documentation'!G15</f>
        <v>0</v>
      </c>
      <c r="F416" s="720"/>
      <c r="G416" s="720"/>
      <c r="H416" s="720"/>
      <c r="I416" s="720"/>
      <c r="J416" s="728">
        <f t="shared" si="27"/>
        <v>0</v>
      </c>
      <c r="P416" s="698">
        <f t="shared" si="28"/>
        <v>1</v>
      </c>
    </row>
    <row r="417" spans="1:16" x14ac:dyDescent="0.25">
      <c r="A417" s="699"/>
      <c r="B417" s="700"/>
      <c r="C417" s="730">
        <f>+'Legal &amp; Documentation'!C16</f>
        <v>0</v>
      </c>
      <c r="D417" s="730">
        <f>+'Legal &amp; Documentation'!D16</f>
        <v>0</v>
      </c>
      <c r="E417" s="738">
        <f>+'Legal &amp; Documentation'!G16</f>
        <v>0</v>
      </c>
      <c r="F417" s="720"/>
      <c r="G417" s="720"/>
      <c r="H417" s="720"/>
      <c r="I417" s="720"/>
      <c r="J417" s="728">
        <f t="shared" si="27"/>
        <v>0</v>
      </c>
      <c r="P417" s="698">
        <f t="shared" si="28"/>
        <v>1</v>
      </c>
    </row>
    <row r="418" spans="1:16" x14ac:dyDescent="0.25">
      <c r="A418" s="699"/>
      <c r="B418" s="700"/>
      <c r="C418" s="730">
        <f>+'Legal &amp; Documentation'!C17</f>
        <v>0</v>
      </c>
      <c r="D418" s="730">
        <f>+'Legal &amp; Documentation'!D17</f>
        <v>0</v>
      </c>
      <c r="E418" s="738">
        <f>+'Legal &amp; Documentation'!G17</f>
        <v>0</v>
      </c>
      <c r="F418" s="720"/>
      <c r="G418" s="720"/>
      <c r="H418" s="720"/>
      <c r="I418" s="720"/>
      <c r="J418" s="728">
        <f t="shared" si="27"/>
        <v>0</v>
      </c>
      <c r="P418" s="698">
        <f t="shared" si="28"/>
        <v>1</v>
      </c>
    </row>
    <row r="419" spans="1:16" x14ac:dyDescent="0.25">
      <c r="A419" s="699"/>
      <c r="B419" s="700"/>
      <c r="C419" s="730">
        <f>+'Legal &amp; Documentation'!C18</f>
        <v>0</v>
      </c>
      <c r="D419" s="730">
        <f>+'Legal &amp; Documentation'!D18</f>
        <v>0</v>
      </c>
      <c r="E419" s="738">
        <f>+'Legal &amp; Documentation'!G18</f>
        <v>0</v>
      </c>
      <c r="F419" s="720"/>
      <c r="G419" s="720"/>
      <c r="H419" s="720"/>
      <c r="I419" s="720"/>
      <c r="J419" s="728">
        <f t="shared" si="27"/>
        <v>0</v>
      </c>
      <c r="P419" s="698">
        <f t="shared" si="28"/>
        <v>1</v>
      </c>
    </row>
    <row r="420" spans="1:16" x14ac:dyDescent="0.25">
      <c r="A420" s="699"/>
      <c r="B420" s="700"/>
      <c r="C420" s="730">
        <f>+'Legal &amp; Documentation'!C19</f>
        <v>0</v>
      </c>
      <c r="D420" s="730">
        <f>+'Legal &amp; Documentation'!D19</f>
        <v>0</v>
      </c>
      <c r="E420" s="738">
        <f>+'Legal &amp; Documentation'!G19</f>
        <v>0</v>
      </c>
      <c r="F420" s="720"/>
      <c r="G420" s="720"/>
      <c r="H420" s="720"/>
      <c r="I420" s="720"/>
      <c r="J420" s="728">
        <f t="shared" si="27"/>
        <v>0</v>
      </c>
      <c r="P420" s="698">
        <f t="shared" si="28"/>
        <v>1</v>
      </c>
    </row>
    <row r="421" spans="1:16" x14ac:dyDescent="0.25">
      <c r="A421" s="699"/>
      <c r="B421" s="700"/>
      <c r="C421" s="730">
        <f>+'Legal &amp; Documentation'!C20</f>
        <v>0</v>
      </c>
      <c r="D421" s="730">
        <f>+'Legal &amp; Documentation'!D20</f>
        <v>0</v>
      </c>
      <c r="E421" s="738">
        <f>+'Legal &amp; Documentation'!G20</f>
        <v>0</v>
      </c>
      <c r="F421" s="720"/>
      <c r="G421" s="720"/>
      <c r="H421" s="720"/>
      <c r="I421" s="720"/>
      <c r="J421" s="728">
        <f t="shared" si="27"/>
        <v>0</v>
      </c>
      <c r="P421" s="698">
        <f t="shared" si="28"/>
        <v>1</v>
      </c>
    </row>
    <row r="422" spans="1:16" x14ac:dyDescent="0.25">
      <c r="A422" s="699"/>
      <c r="B422" s="700" t="str">
        <f>+B409</f>
        <v>ZK108.K162.C151</v>
      </c>
      <c r="C422" s="730">
        <f>+'Legal &amp; Documentation'!C21</f>
        <v>0</v>
      </c>
      <c r="D422" s="730">
        <f>+'Legal &amp; Documentation'!D21</f>
        <v>0</v>
      </c>
      <c r="E422" s="738">
        <f>+'Legal &amp; Documentation'!G21</f>
        <v>0</v>
      </c>
      <c r="F422" s="720"/>
      <c r="G422" s="720"/>
      <c r="H422" s="720"/>
      <c r="I422" s="720"/>
      <c r="J422" s="728">
        <f t="shared" si="27"/>
        <v>0</v>
      </c>
      <c r="P422" s="698">
        <f t="shared" si="28"/>
        <v>1</v>
      </c>
    </row>
    <row r="423" spans="1:16" x14ac:dyDescent="0.25">
      <c r="A423" s="739"/>
      <c r="B423" s="740"/>
      <c r="C423" s="741" t="s">
        <v>301</v>
      </c>
      <c r="D423" s="741"/>
      <c r="E423" s="742"/>
      <c r="F423" s="720">
        <f>+IFERROR(VLOOKUP($B422,'[1]Sum table'!$A:$E,4,FALSE),0)</f>
        <v>0</v>
      </c>
      <c r="G423" s="720">
        <f>+IFERROR(VLOOKUP($B422,'[1]Sum table'!$A:$E,5,FALSE),0)</f>
        <v>0</v>
      </c>
      <c r="H423" s="720"/>
      <c r="I423" s="720">
        <f>+IFERROR(VLOOKUP($B422,'[1]Sum table'!$A:$F,6,FALSE),0)</f>
        <v>0</v>
      </c>
      <c r="J423" s="721"/>
      <c r="P423" s="698">
        <f t="shared" si="28"/>
        <v>1</v>
      </c>
    </row>
    <row r="424" spans="1:16" x14ac:dyDescent="0.25">
      <c r="A424" s="722" t="s">
        <v>186</v>
      </c>
      <c r="B424" s="715" t="str">
        <f>+'Legal &amp; Documentation'!B23</f>
        <v>ZK108.K266.C151</v>
      </c>
      <c r="C424" s="729" t="s">
        <v>187</v>
      </c>
      <c r="D424" s="729"/>
      <c r="E424" s="717">
        <f>SUM(E425:E430)</f>
        <v>0</v>
      </c>
      <c r="F424" s="718">
        <f>SUM(F425:F430)</f>
        <v>0</v>
      </c>
      <c r="G424" s="718">
        <f>SUM(G425:G430)</f>
        <v>0</v>
      </c>
      <c r="H424" s="718">
        <f>+E424-F424-G424</f>
        <v>0</v>
      </c>
      <c r="I424" s="718">
        <f>SUM(I425:I430)</f>
        <v>0</v>
      </c>
      <c r="J424" s="719">
        <f>+H424-I424</f>
        <v>0</v>
      </c>
      <c r="P424" s="698">
        <f t="shared" si="28"/>
        <v>1</v>
      </c>
    </row>
    <row r="425" spans="1:16" x14ac:dyDescent="0.25">
      <c r="A425" s="699"/>
      <c r="B425" s="700"/>
      <c r="C425" s="730">
        <f>+'Legal &amp; Documentation'!C24</f>
        <v>0</v>
      </c>
      <c r="D425" s="730">
        <f>+'Legal &amp; Documentation'!D24</f>
        <v>0</v>
      </c>
      <c r="E425" s="738">
        <f>+'Legal &amp; Documentation'!G24</f>
        <v>0</v>
      </c>
      <c r="F425" s="720"/>
      <c r="G425" s="727"/>
      <c r="H425" s="727"/>
      <c r="I425" s="727"/>
      <c r="J425" s="728">
        <f>+E425-F425-G425-I425</f>
        <v>0</v>
      </c>
      <c r="P425" s="698">
        <f t="shared" si="28"/>
        <v>1</v>
      </c>
    </row>
    <row r="426" spans="1:16" x14ac:dyDescent="0.25">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c r="I426" s="720">
        <f>+IFERROR(VLOOKUP(#REF!,#REF!,3,FALSE)+VLOOKUP(#REF!,#REF!,6,FALSE),0)</f>
        <v>0</v>
      </c>
      <c r="J426" s="728">
        <f>+E426-F426-G426-I426</f>
        <v>0</v>
      </c>
      <c r="P426" s="698">
        <f t="shared" si="28"/>
        <v>1</v>
      </c>
    </row>
    <row r="427" spans="1:16" x14ac:dyDescent="0.25">
      <c r="A427" s="699"/>
      <c r="B427" s="700"/>
      <c r="C427" s="730">
        <f>+'Legal &amp; Documentation'!C26</f>
        <v>0</v>
      </c>
      <c r="D427" s="730">
        <f>+'Legal &amp; Documentation'!D26</f>
        <v>0</v>
      </c>
      <c r="E427" s="738">
        <f>+'Legal &amp; Documentation'!G26</f>
        <v>0</v>
      </c>
      <c r="F427" s="727"/>
      <c r="G427" s="727"/>
      <c r="H427" s="727"/>
      <c r="I427" s="727"/>
      <c r="J427" s="728">
        <f>+E427-F427-G427-I427</f>
        <v>0</v>
      </c>
      <c r="P427" s="698">
        <f t="shared" si="28"/>
        <v>1</v>
      </c>
    </row>
    <row r="428" spans="1:16" x14ac:dyDescent="0.25">
      <c r="A428" s="699"/>
      <c r="B428" s="700"/>
      <c r="C428" s="730">
        <f>+'Legal &amp; Documentation'!C27</f>
        <v>0</v>
      </c>
      <c r="D428" s="730">
        <f>+'Legal &amp; Documentation'!D27</f>
        <v>0</v>
      </c>
      <c r="E428" s="738">
        <f>+'Legal &amp; Documentation'!G27</f>
        <v>0</v>
      </c>
      <c r="F428" s="727"/>
      <c r="G428" s="720"/>
      <c r="H428" s="720"/>
      <c r="I428" s="720"/>
      <c r="J428" s="728">
        <f>+E428-F428-G428-I428</f>
        <v>0</v>
      </c>
      <c r="P428" s="698">
        <f t="shared" si="28"/>
        <v>1</v>
      </c>
    </row>
    <row r="429" spans="1:16" x14ac:dyDescent="0.25">
      <c r="A429" s="699"/>
      <c r="B429" s="700" t="str">
        <f>+B424</f>
        <v>ZK108.K266.C151</v>
      </c>
      <c r="C429" s="730">
        <f>+'Legal &amp; Documentation'!C28</f>
        <v>0</v>
      </c>
      <c r="D429" s="730">
        <f>+'Legal &amp; Documentation'!D28</f>
        <v>0</v>
      </c>
      <c r="E429" s="738">
        <f>+'Legal &amp; Documentation'!G28</f>
        <v>0</v>
      </c>
      <c r="F429" s="727"/>
      <c r="G429" s="727"/>
      <c r="H429" s="727"/>
      <c r="I429" s="727"/>
      <c r="J429" s="728">
        <f>+E429-F429-G429-I429</f>
        <v>0</v>
      </c>
      <c r="P429" s="698">
        <f t="shared" si="28"/>
        <v>1</v>
      </c>
    </row>
    <row r="430" spans="1:16" x14ac:dyDescent="0.25">
      <c r="A430" s="739"/>
      <c r="B430" s="740"/>
      <c r="C430" s="743" t="s">
        <v>301</v>
      </c>
      <c r="D430" s="743"/>
      <c r="E430" s="738"/>
      <c r="F430" s="720">
        <f>+IFERROR(VLOOKUP($B429,'[1]Sum table'!$A:$E,4,FALSE),0)</f>
        <v>0</v>
      </c>
      <c r="G430" s="720">
        <f>+IFERROR(VLOOKUP($B429,'[1]Sum table'!$A:$E,5,FALSE),0)</f>
        <v>0</v>
      </c>
      <c r="H430" s="720"/>
      <c r="I430" s="720">
        <f>+IFERROR(VLOOKUP($B429,'[1]Sum table'!$A:$F,6,FALSE),0)</f>
        <v>0</v>
      </c>
      <c r="J430" s="721"/>
      <c r="P430" s="698">
        <f t="shared" si="28"/>
        <v>1</v>
      </c>
    </row>
    <row r="431" spans="1:16" x14ac:dyDescent="0.25">
      <c r="A431" s="722" t="s">
        <v>188</v>
      </c>
      <c r="B431" s="715" t="str">
        <f>+'Marketing Digital Comms'!B8</f>
        <v>ZK109.K270.C151</v>
      </c>
      <c r="C431" s="716" t="s">
        <v>189</v>
      </c>
      <c r="D431" s="716"/>
      <c r="E431" s="723">
        <f>SUM(E432:E442)</f>
        <v>0</v>
      </c>
      <c r="F431" s="723">
        <f>SUM(F432:F442)</f>
        <v>0</v>
      </c>
      <c r="G431" s="723">
        <f>SUM(G432:G442)</f>
        <v>0</v>
      </c>
      <c r="H431" s="723">
        <f>+E431-F431-G431</f>
        <v>0</v>
      </c>
      <c r="I431" s="723">
        <f>SUM(I432:I442)</f>
        <v>0</v>
      </c>
      <c r="J431" s="719">
        <f>+H431-I431</f>
        <v>0</v>
      </c>
      <c r="P431" s="698">
        <f t="shared" si="28"/>
        <v>1</v>
      </c>
    </row>
    <row r="432" spans="1:16" x14ac:dyDescent="0.25">
      <c r="A432" s="699"/>
      <c r="B432" s="700"/>
      <c r="C432" s="724">
        <f>+'Marketing Digital Comms'!C9</f>
        <v>0</v>
      </c>
      <c r="D432" s="724">
        <f>+'Marketing Digital Comms'!D9</f>
        <v>0</v>
      </c>
      <c r="E432" s="726">
        <f>+'Marketing Digital Comms'!G9</f>
        <v>0</v>
      </c>
      <c r="F432" s="701"/>
      <c r="G432" s="701"/>
      <c r="H432" s="701"/>
      <c r="I432" s="701"/>
      <c r="J432" s="706">
        <f t="shared" ref="J432:J441" si="29">+E432-F432-G432-I432</f>
        <v>0</v>
      </c>
      <c r="P432" s="698">
        <f t="shared" si="28"/>
        <v>1</v>
      </c>
    </row>
    <row r="433" spans="1:16" x14ac:dyDescent="0.25">
      <c r="A433" s="699"/>
      <c r="B433" s="700"/>
      <c r="C433" s="724">
        <f>+'Marketing Digital Comms'!C10</f>
        <v>0</v>
      </c>
      <c r="D433" s="724">
        <f>+'Marketing Digital Comms'!D10</f>
        <v>0</v>
      </c>
      <c r="E433" s="738">
        <f>+'Marketing Digital Comms'!G10</f>
        <v>0</v>
      </c>
      <c r="F433" s="720"/>
      <c r="G433" s="720"/>
      <c r="H433" s="720"/>
      <c r="I433" s="720"/>
      <c r="J433" s="728">
        <f t="shared" si="29"/>
        <v>0</v>
      </c>
      <c r="P433" s="698">
        <f t="shared" si="28"/>
        <v>1</v>
      </c>
    </row>
    <row r="434" spans="1:16" x14ac:dyDescent="0.25">
      <c r="A434" s="699"/>
      <c r="B434" s="700"/>
      <c r="C434" s="724">
        <f>+'Marketing Digital Comms'!C11</f>
        <v>0</v>
      </c>
      <c r="D434" s="724">
        <f>+'Marketing Digital Comms'!D11</f>
        <v>0</v>
      </c>
      <c r="E434" s="738">
        <f>+'Marketing Digital Comms'!G11</f>
        <v>0</v>
      </c>
      <c r="F434" s="720"/>
      <c r="G434" s="720"/>
      <c r="H434" s="720"/>
      <c r="I434" s="720"/>
      <c r="J434" s="728">
        <f t="shared" si="29"/>
        <v>0</v>
      </c>
      <c r="P434" s="698">
        <f t="shared" si="28"/>
        <v>1</v>
      </c>
    </row>
    <row r="435" spans="1:16" x14ac:dyDescent="0.25">
      <c r="A435" s="699"/>
      <c r="B435" s="700"/>
      <c r="C435" s="724">
        <f>+'Marketing Digital Comms'!C12</f>
        <v>0</v>
      </c>
      <c r="D435" s="724">
        <f>+'Marketing Digital Comms'!D12</f>
        <v>0</v>
      </c>
      <c r="E435" s="738">
        <f>+'Marketing Digital Comms'!G12</f>
        <v>0</v>
      </c>
      <c r="F435" s="720"/>
      <c r="G435" s="720"/>
      <c r="H435" s="720"/>
      <c r="I435" s="720"/>
      <c r="J435" s="728">
        <f t="shared" si="29"/>
        <v>0</v>
      </c>
      <c r="P435" s="698">
        <f t="shared" si="28"/>
        <v>1</v>
      </c>
    </row>
    <row r="436" spans="1:16" x14ac:dyDescent="0.25">
      <c r="A436" s="699"/>
      <c r="B436" s="700"/>
      <c r="C436" s="724">
        <f>+'Marketing Digital Comms'!C13</f>
        <v>0</v>
      </c>
      <c r="D436" s="724">
        <f>+'Marketing Digital Comms'!D13</f>
        <v>0</v>
      </c>
      <c r="E436" s="738">
        <f>+'Marketing Digital Comms'!G13</f>
        <v>0</v>
      </c>
      <c r="F436" s="720"/>
      <c r="G436" s="720"/>
      <c r="H436" s="720"/>
      <c r="I436" s="720"/>
      <c r="J436" s="728">
        <f t="shared" si="29"/>
        <v>0</v>
      </c>
      <c r="P436" s="698">
        <f t="shared" si="28"/>
        <v>1</v>
      </c>
    </row>
    <row r="437" spans="1:16" x14ac:dyDescent="0.25">
      <c r="A437" s="699"/>
      <c r="B437" s="700"/>
      <c r="C437" s="724">
        <f>+'Marketing Digital Comms'!C14</f>
        <v>0</v>
      </c>
      <c r="D437" s="724">
        <f>+'Marketing Digital Comms'!D14</f>
        <v>0</v>
      </c>
      <c r="E437" s="738">
        <f>+'Marketing Digital Comms'!G14</f>
        <v>0</v>
      </c>
      <c r="F437" s="720"/>
      <c r="G437" s="720"/>
      <c r="H437" s="720"/>
      <c r="I437" s="720"/>
      <c r="J437" s="728">
        <f t="shared" si="29"/>
        <v>0</v>
      </c>
      <c r="P437" s="698">
        <f t="shared" si="28"/>
        <v>1</v>
      </c>
    </row>
    <row r="438" spans="1:16" x14ac:dyDescent="0.25">
      <c r="A438" s="699"/>
      <c r="B438" s="700"/>
      <c r="C438" s="724">
        <f>+'Marketing Digital Comms'!C15</f>
        <v>0</v>
      </c>
      <c r="D438" s="724">
        <f>+'Marketing Digital Comms'!D15</f>
        <v>0</v>
      </c>
      <c r="E438" s="738">
        <f>+'Marketing Digital Comms'!G15</f>
        <v>0</v>
      </c>
      <c r="F438" s="720"/>
      <c r="G438" s="720"/>
      <c r="H438" s="720"/>
      <c r="I438" s="720"/>
      <c r="J438" s="728">
        <f t="shared" si="29"/>
        <v>0</v>
      </c>
      <c r="P438" s="698">
        <f t="shared" si="28"/>
        <v>1</v>
      </c>
    </row>
    <row r="439" spans="1:16" x14ac:dyDescent="0.25">
      <c r="A439" s="699"/>
      <c r="B439" s="700"/>
      <c r="C439" s="724">
        <f>+'Marketing Digital Comms'!C16</f>
        <v>0</v>
      </c>
      <c r="D439" s="724">
        <f>+'Marketing Digital Comms'!D16</f>
        <v>0</v>
      </c>
      <c r="E439" s="738">
        <f>+'Marketing Digital Comms'!G16</f>
        <v>0</v>
      </c>
      <c r="F439" s="720"/>
      <c r="G439" s="720"/>
      <c r="H439" s="720"/>
      <c r="I439" s="720"/>
      <c r="J439" s="728">
        <f t="shared" si="29"/>
        <v>0</v>
      </c>
      <c r="P439" s="698">
        <f t="shared" si="28"/>
        <v>1</v>
      </c>
    </row>
    <row r="440" spans="1:16" x14ac:dyDescent="0.25">
      <c r="A440" s="699"/>
      <c r="B440" s="700"/>
      <c r="C440" s="724">
        <f>+'Marketing Digital Comms'!C17</f>
        <v>0</v>
      </c>
      <c r="D440" s="724">
        <f>+'Marketing Digital Comms'!D17</f>
        <v>0</v>
      </c>
      <c r="E440" s="738">
        <f>+'Marketing Digital Comms'!G17</f>
        <v>0</v>
      </c>
      <c r="F440" s="720"/>
      <c r="G440" s="720"/>
      <c r="H440" s="720"/>
      <c r="I440" s="720"/>
      <c r="J440" s="728">
        <f t="shared" si="29"/>
        <v>0</v>
      </c>
      <c r="P440" s="698">
        <f t="shared" si="28"/>
        <v>1</v>
      </c>
    </row>
    <row r="441" spans="1:16" x14ac:dyDescent="0.25">
      <c r="A441" s="699"/>
      <c r="B441" s="700" t="str">
        <f>+B431</f>
        <v>ZK109.K270.C151</v>
      </c>
      <c r="C441" s="724">
        <f>+'Marketing Digital Comms'!C18</f>
        <v>0</v>
      </c>
      <c r="D441" s="724">
        <f>+'Marketing Digital Comms'!D18</f>
        <v>0</v>
      </c>
      <c r="E441" s="738">
        <f>+'Marketing Digital Comms'!G18</f>
        <v>0</v>
      </c>
      <c r="F441" s="720"/>
      <c r="G441" s="720"/>
      <c r="H441" s="720"/>
      <c r="I441" s="720"/>
      <c r="J441" s="728">
        <f t="shared" si="29"/>
        <v>0</v>
      </c>
      <c r="P441" s="698">
        <f t="shared" si="28"/>
        <v>1</v>
      </c>
    </row>
    <row r="442" spans="1:16" x14ac:dyDescent="0.25">
      <c r="A442" s="739"/>
      <c r="B442" s="740"/>
      <c r="C442" s="741" t="s">
        <v>301</v>
      </c>
      <c r="D442" s="741"/>
      <c r="E442" s="742"/>
      <c r="F442" s="720">
        <f>+IFERROR(VLOOKUP($B441,'[1]Sum table'!$A:$E,4,FALSE),0)</f>
        <v>0</v>
      </c>
      <c r="G442" s="720">
        <f>+IFERROR(VLOOKUP($B441,'[1]Sum table'!$A:$E,5,FALSE),0)</f>
        <v>0</v>
      </c>
      <c r="H442" s="720"/>
      <c r="I442" s="720">
        <f>+IFERROR(VLOOKUP($B441,'[1]Sum table'!$A:$F,6,FALSE),0)</f>
        <v>0</v>
      </c>
      <c r="J442" s="721"/>
      <c r="P442" s="698">
        <f t="shared" si="28"/>
        <v>1</v>
      </c>
    </row>
    <row r="443" spans="1:16" x14ac:dyDescent="0.25">
      <c r="A443" s="722" t="s">
        <v>190</v>
      </c>
      <c r="B443" s="715" t="str">
        <f>+'Marketing Digital Comms'!B20</f>
        <v>ZK109.K271.C151</v>
      </c>
      <c r="C443" s="716" t="s">
        <v>191</v>
      </c>
      <c r="D443" s="716"/>
      <c r="E443" s="717">
        <f>SUM(E444:E449)</f>
        <v>0</v>
      </c>
      <c r="F443" s="718">
        <f>SUM(F444:F449)</f>
        <v>0</v>
      </c>
      <c r="G443" s="718">
        <f>SUM(G444:G449)</f>
        <v>0</v>
      </c>
      <c r="H443" s="718">
        <f>+E443-F443-G443</f>
        <v>0</v>
      </c>
      <c r="I443" s="718">
        <f>SUM(I444:I449)</f>
        <v>0</v>
      </c>
      <c r="J443" s="719">
        <f>+H443-I443</f>
        <v>0</v>
      </c>
      <c r="P443" s="698">
        <f t="shared" si="28"/>
        <v>1</v>
      </c>
    </row>
    <row r="444" spans="1:16" x14ac:dyDescent="0.25">
      <c r="A444" s="699"/>
      <c r="B444" s="700"/>
      <c r="C444" s="724">
        <f>+'Marketing Digital Comms'!C21</f>
        <v>0</v>
      </c>
      <c r="D444" s="724">
        <f>+'Marketing Digital Comms'!D21</f>
        <v>0</v>
      </c>
      <c r="E444" s="738">
        <f>+'Marketing Digital Comms'!G21</f>
        <v>0</v>
      </c>
      <c r="F444" s="720"/>
      <c r="G444" s="720"/>
      <c r="H444" s="720"/>
      <c r="I444" s="720"/>
      <c r="J444" s="728">
        <f>+E444-F444-G444-I444</f>
        <v>0</v>
      </c>
      <c r="P444" s="698">
        <f t="shared" si="28"/>
        <v>1</v>
      </c>
    </row>
    <row r="445" spans="1:16" x14ac:dyDescent="0.25">
      <c r="A445" s="699"/>
      <c r="B445" s="700"/>
      <c r="C445" s="724">
        <f>+'Marketing Digital Comms'!C22</f>
        <v>0</v>
      </c>
      <c r="D445" s="724">
        <f>+'Marketing Digital Comms'!D22</f>
        <v>0</v>
      </c>
      <c r="E445" s="738">
        <f>+'Marketing Digital Comms'!G22</f>
        <v>0</v>
      </c>
      <c r="F445" s="727"/>
      <c r="G445" s="727"/>
      <c r="H445" s="727"/>
      <c r="I445" s="727"/>
      <c r="J445" s="728">
        <f>+E445-F445-G445-I445</f>
        <v>0</v>
      </c>
      <c r="P445" s="698">
        <f t="shared" si="28"/>
        <v>1</v>
      </c>
    </row>
    <row r="446" spans="1:16" x14ac:dyDescent="0.25">
      <c r="A446" s="699"/>
      <c r="B446" s="700"/>
      <c r="C446" s="724">
        <f>+'Marketing Digital Comms'!C23</f>
        <v>0</v>
      </c>
      <c r="D446" s="724">
        <f>+'Marketing Digital Comms'!D23</f>
        <v>0</v>
      </c>
      <c r="E446" s="738">
        <f>+'Marketing Digital Comms'!G23</f>
        <v>0</v>
      </c>
      <c r="F446" s="727"/>
      <c r="G446" s="727"/>
      <c r="H446" s="727"/>
      <c r="I446" s="727"/>
      <c r="J446" s="728">
        <f>+E446-F446-G446-I446</f>
        <v>0</v>
      </c>
      <c r="P446" s="698">
        <f t="shared" si="28"/>
        <v>1</v>
      </c>
    </row>
    <row r="447" spans="1:16" x14ac:dyDescent="0.25">
      <c r="A447" s="699"/>
      <c r="B447" s="700"/>
      <c r="C447" s="724">
        <f>+'Marketing Digital Comms'!C24</f>
        <v>0</v>
      </c>
      <c r="D447" s="724">
        <f>+'Marketing Digital Comms'!D24</f>
        <v>0</v>
      </c>
      <c r="E447" s="738">
        <f>+'Marketing Digital Comms'!G24</f>
        <v>0</v>
      </c>
      <c r="F447" s="727"/>
      <c r="G447" s="727"/>
      <c r="H447" s="727"/>
      <c r="I447" s="727"/>
      <c r="J447" s="728">
        <f>+E447-F447-G447-I447</f>
        <v>0</v>
      </c>
      <c r="P447" s="698">
        <f t="shared" si="28"/>
        <v>1</v>
      </c>
    </row>
    <row r="448" spans="1:16" x14ac:dyDescent="0.25">
      <c r="A448" s="699"/>
      <c r="B448" s="700" t="str">
        <f>+B443</f>
        <v>ZK109.K271.C151</v>
      </c>
      <c r="C448" s="724">
        <f>+'Marketing Digital Comms'!C25</f>
        <v>0</v>
      </c>
      <c r="D448" s="724">
        <f>+'Marketing Digital Comms'!D25</f>
        <v>0</v>
      </c>
      <c r="E448" s="738">
        <f>+'Marketing Digital Comms'!G25</f>
        <v>0</v>
      </c>
      <c r="F448" s="720"/>
      <c r="G448" s="720"/>
      <c r="H448" s="720"/>
      <c r="I448" s="720"/>
      <c r="J448" s="728">
        <f>+E448-F448-G448-I448</f>
        <v>0</v>
      </c>
      <c r="P448" s="698">
        <f t="shared" si="28"/>
        <v>1</v>
      </c>
    </row>
    <row r="449" spans="1:16" x14ac:dyDescent="0.25">
      <c r="A449" s="739"/>
      <c r="B449" s="740"/>
      <c r="C449" s="743" t="s">
        <v>301</v>
      </c>
      <c r="D449" s="743"/>
      <c r="E449" s="738"/>
      <c r="F449" s="720">
        <f>+IFERROR(VLOOKUP($B448,'[1]Sum table'!$A:$E,4,FALSE),0)</f>
        <v>0</v>
      </c>
      <c r="G449" s="720">
        <f>+IFERROR(VLOOKUP($B448,'[1]Sum table'!$A:$E,5,FALSE),0)</f>
        <v>0</v>
      </c>
      <c r="H449" s="720"/>
      <c r="I449" s="720">
        <f>+IFERROR(VLOOKUP($B448,'[1]Sum table'!$A:$F,6,FALSE),0)</f>
        <v>0</v>
      </c>
      <c r="J449" s="721"/>
      <c r="P449" s="698">
        <f t="shared" si="28"/>
        <v>1</v>
      </c>
    </row>
    <row r="450" spans="1:16" x14ac:dyDescent="0.25">
      <c r="A450" s="722" t="s">
        <v>192</v>
      </c>
      <c r="B450" s="715" t="str">
        <f>+'Marketing Digital Comms'!B27</f>
        <v>ZK109.K138.C151</v>
      </c>
      <c r="C450" s="716" t="s">
        <v>193</v>
      </c>
      <c r="D450" s="716"/>
      <c r="E450" s="717">
        <f>SUM(E451:E456)</f>
        <v>0</v>
      </c>
      <c r="F450" s="718"/>
      <c r="G450" s="718"/>
      <c r="H450" s="718">
        <f>+E450-F450-G450</f>
        <v>0</v>
      </c>
      <c r="I450" s="718"/>
      <c r="J450" s="719">
        <f>+H450-I450</f>
        <v>0</v>
      </c>
      <c r="P450" s="698">
        <f t="shared" si="28"/>
        <v>1</v>
      </c>
    </row>
    <row r="451" spans="1:16" x14ac:dyDescent="0.25">
      <c r="A451" s="699"/>
      <c r="B451" s="700"/>
      <c r="C451" s="724">
        <f>+'Marketing Digital Comms'!C28</f>
        <v>0</v>
      </c>
      <c r="D451" s="724">
        <f>+'Marketing Digital Comms'!D28</f>
        <v>0</v>
      </c>
      <c r="E451" s="738">
        <f>+'Marketing Digital Comms'!G28</f>
        <v>0</v>
      </c>
      <c r="F451" s="720"/>
      <c r="G451" s="720"/>
      <c r="H451" s="720"/>
      <c r="I451" s="720"/>
      <c r="J451" s="728">
        <f>+E451-F451-G451-I451</f>
        <v>0</v>
      </c>
      <c r="P451" s="698">
        <f t="shared" si="28"/>
        <v>1</v>
      </c>
    </row>
    <row r="452" spans="1:16" x14ac:dyDescent="0.25">
      <c r="A452" s="703"/>
      <c r="B452" s="704"/>
      <c r="C452" s="724">
        <f>+'Marketing Digital Comms'!C29</f>
        <v>0</v>
      </c>
      <c r="D452" s="724">
        <f>+'Marketing Digital Comms'!D29</f>
        <v>0</v>
      </c>
      <c r="E452" s="738">
        <f>+'Marketing Digital Comms'!G29</f>
        <v>0</v>
      </c>
      <c r="F452" s="727"/>
      <c r="G452" s="727"/>
      <c r="H452" s="727"/>
      <c r="I452" s="727"/>
      <c r="J452" s="728">
        <f>+E452-F452-G452-I452</f>
        <v>0</v>
      </c>
      <c r="P452" s="698">
        <f t="shared" si="28"/>
        <v>1</v>
      </c>
    </row>
    <row r="453" spans="1:16" x14ac:dyDescent="0.25">
      <c r="A453" s="703"/>
      <c r="B453" s="704"/>
      <c r="C453" s="724">
        <f>+'Marketing Digital Comms'!C30</f>
        <v>0</v>
      </c>
      <c r="D453" s="724">
        <f>+'Marketing Digital Comms'!D30</f>
        <v>0</v>
      </c>
      <c r="E453" s="738">
        <f>+'Marketing Digital Comms'!G30</f>
        <v>0</v>
      </c>
      <c r="F453" s="727"/>
      <c r="G453" s="727"/>
      <c r="H453" s="727"/>
      <c r="I453" s="727"/>
      <c r="J453" s="728">
        <f>+E453-F453-G453-I453</f>
        <v>0</v>
      </c>
      <c r="P453" s="698">
        <f t="shared" si="28"/>
        <v>1</v>
      </c>
    </row>
    <row r="454" spans="1:16" x14ac:dyDescent="0.25">
      <c r="A454" s="699"/>
      <c r="B454" s="700"/>
      <c r="C454" s="724">
        <f>+'Marketing Digital Comms'!C31</f>
        <v>0</v>
      </c>
      <c r="D454" s="724">
        <f>+'Marketing Digital Comms'!D31</f>
        <v>0</v>
      </c>
      <c r="E454" s="738">
        <f>+'Marketing Digital Comms'!G31</f>
        <v>0</v>
      </c>
      <c r="F454" s="727"/>
      <c r="G454" s="727"/>
      <c r="H454" s="727"/>
      <c r="I454" s="727"/>
      <c r="J454" s="728">
        <f>+E454-F454-G454-I454</f>
        <v>0</v>
      </c>
      <c r="P454" s="698">
        <f t="shared" si="28"/>
        <v>1</v>
      </c>
    </row>
    <row r="455" spans="1:16" x14ac:dyDescent="0.25">
      <c r="A455" s="703"/>
      <c r="B455" s="704" t="str">
        <f>+B450</f>
        <v>ZK109.K138.C151</v>
      </c>
      <c r="C455" s="724">
        <f>+'Marketing Digital Comms'!C32</f>
        <v>0</v>
      </c>
      <c r="D455" s="724">
        <f>+'Marketing Digital Comms'!D32</f>
        <v>0</v>
      </c>
      <c r="E455" s="738">
        <f>+'Marketing Digital Comms'!G32</f>
        <v>0</v>
      </c>
      <c r="F455" s="727"/>
      <c r="G455" s="727"/>
      <c r="H455" s="727"/>
      <c r="I455" s="727"/>
      <c r="J455" s="728">
        <f>+E455-F455-G455-I455</f>
        <v>0</v>
      </c>
      <c r="P455" s="698">
        <f t="shared" si="28"/>
        <v>1</v>
      </c>
    </row>
    <row r="456" spans="1:16" x14ac:dyDescent="0.25">
      <c r="A456" s="739"/>
      <c r="B456" s="740"/>
      <c r="C456" s="743" t="s">
        <v>301</v>
      </c>
      <c r="D456" s="743"/>
      <c r="E456" s="738"/>
      <c r="F456" s="720">
        <f>+IFERROR(VLOOKUP($B455,'[1]Sum table'!$A:$E,4,FALSE),0)</f>
        <v>0</v>
      </c>
      <c r="G456" s="720">
        <f>+IFERROR(VLOOKUP($B455,'[1]Sum table'!$A:$E,5,FALSE),0)</f>
        <v>0</v>
      </c>
      <c r="H456" s="720"/>
      <c r="I456" s="720">
        <f>+IFERROR(VLOOKUP($B455,'[1]Sum table'!$A:$F,6,FALSE),0)</f>
        <v>0</v>
      </c>
      <c r="J456" s="721"/>
      <c r="P456" s="698">
        <f t="shared" si="28"/>
        <v>1</v>
      </c>
    </row>
    <row r="457" spans="1:16" x14ac:dyDescent="0.25">
      <c r="A457" s="722" t="s">
        <v>194</v>
      </c>
      <c r="B457" s="715" t="str">
        <f>+'Marketing Digital Comms'!B34</f>
        <v>ZK109.K158.C151</v>
      </c>
      <c r="C457" s="716" t="s">
        <v>196</v>
      </c>
      <c r="D457" s="716"/>
      <c r="E457" s="717">
        <f>SUM(E458:E460)</f>
        <v>0</v>
      </c>
      <c r="F457" s="718">
        <f>SUM(F458:F460)</f>
        <v>0</v>
      </c>
      <c r="G457" s="718">
        <f>SUM(G458:G460)</f>
        <v>0</v>
      </c>
      <c r="H457" s="718">
        <f>+E457-F457-G457</f>
        <v>0</v>
      </c>
      <c r="I457" s="718">
        <f>SUM(I458:I460)</f>
        <v>0</v>
      </c>
      <c r="J457" s="719">
        <f>+H457-I457</f>
        <v>0</v>
      </c>
      <c r="P457" s="698">
        <f t="shared" si="28"/>
        <v>1</v>
      </c>
    </row>
    <row r="458" spans="1:16" x14ac:dyDescent="0.25">
      <c r="A458" s="703"/>
      <c r="B458" s="704"/>
      <c r="C458" s="724">
        <f>+'Marketing Digital Comms'!C35</f>
        <v>0</v>
      </c>
      <c r="D458" s="724">
        <f>+'Marketing Digital Comms'!D35</f>
        <v>0</v>
      </c>
      <c r="E458" s="738">
        <f>+'Marketing Digital Comms'!G35</f>
        <v>0</v>
      </c>
      <c r="F458" s="720"/>
      <c r="G458" s="720"/>
      <c r="H458" s="720"/>
      <c r="I458" s="720"/>
      <c r="J458" s="728">
        <f>+E458-F458-G458-I458</f>
        <v>0</v>
      </c>
      <c r="P458" s="698">
        <f t="shared" si="28"/>
        <v>1</v>
      </c>
    </row>
    <row r="459" spans="1:16" x14ac:dyDescent="0.25">
      <c r="A459" s="703"/>
      <c r="B459" s="704" t="str">
        <f>+B457</f>
        <v>ZK109.K158.C151</v>
      </c>
      <c r="C459" s="724">
        <f>+'Marketing Digital Comms'!C36</f>
        <v>0</v>
      </c>
      <c r="D459" s="724">
        <f>+'Marketing Digital Comms'!D36</f>
        <v>0</v>
      </c>
      <c r="E459" s="738">
        <f>+'Marketing Digital Comms'!G36</f>
        <v>0</v>
      </c>
      <c r="F459" s="720"/>
      <c r="G459" s="720"/>
      <c r="H459" s="720"/>
      <c r="I459" s="720"/>
      <c r="J459" s="728">
        <f>+E459-F459-G459-I459</f>
        <v>0</v>
      </c>
      <c r="P459" s="698">
        <f t="shared" si="28"/>
        <v>1</v>
      </c>
    </row>
    <row r="460" spans="1:16" x14ac:dyDescent="0.25">
      <c r="A460" s="699"/>
      <c r="B460" s="700"/>
      <c r="C460" s="743" t="s">
        <v>301</v>
      </c>
      <c r="D460" s="743"/>
      <c r="E460" s="738"/>
      <c r="F460" s="720">
        <f>+IFERROR(VLOOKUP($B459,'[1]Sum table'!$A:$E,4,FALSE),0)</f>
        <v>0</v>
      </c>
      <c r="G460" s="720">
        <f>+IFERROR(VLOOKUP($B459,'[1]Sum table'!$A:$E,5,FALSE),0)</f>
        <v>0</v>
      </c>
      <c r="H460" s="720"/>
      <c r="I460" s="720">
        <f>+IFERROR(VLOOKUP($B459,'[1]Sum table'!$A:$F,6,FALSE),0)</f>
        <v>0</v>
      </c>
      <c r="J460" s="721"/>
      <c r="P460" s="698">
        <f t="shared" si="28"/>
        <v>1</v>
      </c>
    </row>
    <row r="461" spans="1:16" x14ac:dyDescent="0.25">
      <c r="A461" s="722" t="s">
        <v>195</v>
      </c>
      <c r="B461" s="715" t="str">
        <f>+'Marketing Digital Comms'!B38</f>
        <v>ZK109.K159.C151</v>
      </c>
      <c r="C461" s="716" t="s">
        <v>197</v>
      </c>
      <c r="D461" s="716"/>
      <c r="E461" s="717">
        <f>SUM(E462:E463)</f>
        <v>0</v>
      </c>
      <c r="F461" s="718">
        <f>SUM(F462:F463)</f>
        <v>0</v>
      </c>
      <c r="G461" s="718">
        <f>SUM(G462:G463)</f>
        <v>0</v>
      </c>
      <c r="H461" s="718">
        <f>+E461-F461-G461</f>
        <v>0</v>
      </c>
      <c r="I461" s="718">
        <f>SUM(I462:I463)</f>
        <v>0</v>
      </c>
      <c r="J461" s="719">
        <f>+H461-I461</f>
        <v>0</v>
      </c>
      <c r="P461" s="698">
        <f t="shared" si="28"/>
        <v>1</v>
      </c>
    </row>
    <row r="462" spans="1:16" x14ac:dyDescent="0.25">
      <c r="A462" s="699"/>
      <c r="B462" s="700" t="str">
        <f>+B461</f>
        <v>ZK109.K159.C151</v>
      </c>
      <c r="C462" s="724">
        <f>+'Marketing Digital Comms'!C39</f>
        <v>0</v>
      </c>
      <c r="D462" s="724">
        <f>+'Marketing Digital Comms'!D39</f>
        <v>0</v>
      </c>
      <c r="E462" s="738">
        <f>+'Marketing Digital Comms'!G39</f>
        <v>0</v>
      </c>
      <c r="F462" s="720"/>
      <c r="G462" s="720"/>
      <c r="H462" s="720"/>
      <c r="I462" s="720"/>
      <c r="J462" s="728">
        <f>+E462-F462-G462-I462</f>
        <v>0</v>
      </c>
      <c r="P462" s="698">
        <f t="shared" si="28"/>
        <v>1</v>
      </c>
    </row>
    <row r="463" spans="1:16" x14ac:dyDescent="0.25">
      <c r="A463" s="699"/>
      <c r="B463" s="700"/>
      <c r="C463" s="743" t="s">
        <v>301</v>
      </c>
      <c r="D463" s="743"/>
      <c r="E463" s="738"/>
      <c r="F463" s="720">
        <f>+IFERROR(VLOOKUP($B462,'[1]Sum table'!$A:$E,4,FALSE),0)</f>
        <v>0</v>
      </c>
      <c r="G463" s="720">
        <f>+IFERROR(VLOOKUP($B462,'[1]Sum table'!$A:$E,5,FALSE),0)</f>
        <v>0</v>
      </c>
      <c r="H463" s="720"/>
      <c r="I463" s="720">
        <f>+IFERROR(VLOOKUP($B462,'[1]Sum table'!$A:$F,6,FALSE),0)</f>
        <v>0</v>
      </c>
      <c r="J463" s="721"/>
      <c r="P463" s="698">
        <f t="shared" si="28"/>
        <v>1</v>
      </c>
    </row>
    <row r="464" spans="1:16" x14ac:dyDescent="0.25">
      <c r="A464" s="722" t="s">
        <v>198</v>
      </c>
      <c r="B464" s="715" t="str">
        <f>+'Marketing Digital Comms'!B41</f>
        <v>ZK109.K272.C151</v>
      </c>
      <c r="C464" s="716" t="s">
        <v>199</v>
      </c>
      <c r="D464" s="716"/>
      <c r="E464" s="717">
        <f>SUM(E465:E466)</f>
        <v>0</v>
      </c>
      <c r="F464" s="718">
        <f>SUM(F465:F466)</f>
        <v>0</v>
      </c>
      <c r="G464" s="718">
        <f>SUM(G465:G466)</f>
        <v>0</v>
      </c>
      <c r="H464" s="718">
        <f>+E464-F464-G464</f>
        <v>0</v>
      </c>
      <c r="I464" s="718">
        <f>SUM(I465:I466)</f>
        <v>0</v>
      </c>
      <c r="J464" s="719">
        <f>+H464-I464</f>
        <v>0</v>
      </c>
      <c r="P464" s="698">
        <f t="shared" si="28"/>
        <v>1</v>
      </c>
    </row>
    <row r="465" spans="1:16" x14ac:dyDescent="0.25">
      <c r="A465" s="703"/>
      <c r="B465" s="704" t="str">
        <f>+B464</f>
        <v>ZK109.K272.C151</v>
      </c>
      <c r="C465" s="724">
        <f>+'Marketing Digital Comms'!C42</f>
        <v>0</v>
      </c>
      <c r="D465" s="724">
        <f>+'Marketing Digital Comms'!D42</f>
        <v>0</v>
      </c>
      <c r="E465" s="738">
        <f>+'Marketing Digital Comms'!G42</f>
        <v>0</v>
      </c>
      <c r="F465" s="720"/>
      <c r="G465" s="720"/>
      <c r="H465" s="720"/>
      <c r="I465" s="720"/>
      <c r="J465" s="728">
        <f>+E465-F465-G465-I465</f>
        <v>0</v>
      </c>
      <c r="P465" s="698">
        <f t="shared" si="28"/>
        <v>1</v>
      </c>
    </row>
    <row r="466" spans="1:16" x14ac:dyDescent="0.25">
      <c r="A466" s="699"/>
      <c r="B466" s="700"/>
      <c r="C466" s="743" t="s">
        <v>301</v>
      </c>
      <c r="D466" s="743"/>
      <c r="E466" s="738"/>
      <c r="F466" s="720">
        <f>+IFERROR(VLOOKUP($B465,'[1]Sum table'!$A:$E,4,FALSE),0)</f>
        <v>0</v>
      </c>
      <c r="G466" s="720">
        <f>+IFERROR(VLOOKUP($B465,'[1]Sum table'!$A:$E,5,FALSE),0)</f>
        <v>0</v>
      </c>
      <c r="H466" s="720"/>
      <c r="I466" s="720">
        <f>+IFERROR(VLOOKUP($B465,'[1]Sum table'!$A:$F,6,FALSE),0)</f>
        <v>0</v>
      </c>
      <c r="J466" s="721"/>
      <c r="P466" s="698">
        <f t="shared" si="28"/>
        <v>1</v>
      </c>
    </row>
    <row r="467" spans="1:16" x14ac:dyDescent="0.25">
      <c r="A467" s="722" t="s">
        <v>200</v>
      </c>
      <c r="B467" s="715" t="str">
        <f>+'Marketing Digital Comms'!B44</f>
        <v>ZK109.K273.C151</v>
      </c>
      <c r="C467" s="716" t="s">
        <v>201</v>
      </c>
      <c r="D467" s="716"/>
      <c r="E467" s="717">
        <f>SUM(E468:E469)</f>
        <v>0</v>
      </c>
      <c r="F467" s="718">
        <f>SUM(F468:F469)</f>
        <v>0</v>
      </c>
      <c r="G467" s="718">
        <f>SUM(G468:G469)</f>
        <v>0</v>
      </c>
      <c r="H467" s="718">
        <f>+E467-F467-G467</f>
        <v>0</v>
      </c>
      <c r="I467" s="718">
        <f>SUM(I468:I469)</f>
        <v>0</v>
      </c>
      <c r="J467" s="719">
        <f>+H467-I467</f>
        <v>0</v>
      </c>
      <c r="P467" s="698">
        <f t="shared" si="28"/>
        <v>1</v>
      </c>
    </row>
    <row r="468" spans="1:16" x14ac:dyDescent="0.25">
      <c r="A468" s="703"/>
      <c r="B468" s="704" t="str">
        <f>+B467</f>
        <v>ZK109.K273.C151</v>
      </c>
      <c r="C468" s="724">
        <f>+'Marketing Digital Comms'!C45</f>
        <v>0</v>
      </c>
      <c r="D468" s="724">
        <f>+'Marketing Digital Comms'!D45</f>
        <v>0</v>
      </c>
      <c r="E468" s="738">
        <f>+'Marketing Digital Comms'!G45</f>
        <v>0</v>
      </c>
      <c r="F468" s="720"/>
      <c r="G468" s="720"/>
      <c r="H468" s="720"/>
      <c r="I468" s="720"/>
      <c r="J468" s="728">
        <f>+E468-F468-G468-I468</f>
        <v>0</v>
      </c>
      <c r="P468" s="698">
        <f t="shared" si="28"/>
        <v>1</v>
      </c>
    </row>
    <row r="469" spans="1:16" x14ac:dyDescent="0.25">
      <c r="A469" s="699"/>
      <c r="B469" s="700"/>
      <c r="C469" s="743" t="s">
        <v>301</v>
      </c>
      <c r="D469" s="743"/>
      <c r="E469" s="738"/>
      <c r="F469" s="720">
        <f>+IFERROR(VLOOKUP($B468,'[1]Sum table'!$A:$E,4,FALSE),0)</f>
        <v>0</v>
      </c>
      <c r="G469" s="720">
        <f>+IFERROR(VLOOKUP($B468,'[1]Sum table'!$A:$E,5,FALSE),0)</f>
        <v>0</v>
      </c>
      <c r="H469" s="720"/>
      <c r="I469" s="720">
        <f>+IFERROR(VLOOKUP($B468,'[1]Sum table'!$A:$F,6,FALSE),0)</f>
        <v>0</v>
      </c>
      <c r="J469" s="721"/>
      <c r="P469" s="698">
        <f t="shared" si="28"/>
        <v>1</v>
      </c>
    </row>
    <row r="470" spans="1:16" x14ac:dyDescent="0.25">
      <c r="A470" s="722" t="s">
        <v>202</v>
      </c>
      <c r="B470" s="715" t="str">
        <f>+'Marketing Digital Comms'!B47</f>
        <v>ZK109.K274.C151</v>
      </c>
      <c r="C470" s="716" t="s">
        <v>203</v>
      </c>
      <c r="D470" s="716"/>
      <c r="E470" s="717">
        <f>SUM(E471:E472)</f>
        <v>0</v>
      </c>
      <c r="F470" s="718">
        <f>SUM(F471:F472)</f>
        <v>0</v>
      </c>
      <c r="G470" s="718">
        <f>SUM(G471:G472)</f>
        <v>0</v>
      </c>
      <c r="H470" s="718">
        <f>+E470-F470-G470</f>
        <v>0</v>
      </c>
      <c r="I470" s="718">
        <f>SUM(I471:I472)</f>
        <v>0</v>
      </c>
      <c r="J470" s="719">
        <f>+H470-I470</f>
        <v>0</v>
      </c>
      <c r="P470" s="698">
        <f t="shared" si="28"/>
        <v>1</v>
      </c>
    </row>
    <row r="471" spans="1:16" x14ac:dyDescent="0.25">
      <c r="A471" s="703"/>
      <c r="B471" s="704" t="str">
        <f>+B470</f>
        <v>ZK109.K274.C151</v>
      </c>
      <c r="C471" s="724">
        <f>+'Marketing Digital Comms'!C48</f>
        <v>0</v>
      </c>
      <c r="D471" s="724">
        <f>+'Marketing Digital Comms'!D48</f>
        <v>0</v>
      </c>
      <c r="E471" s="738">
        <f>+'Marketing Digital Comms'!G48</f>
        <v>0</v>
      </c>
      <c r="F471" s="720"/>
      <c r="G471" s="720"/>
      <c r="H471" s="720"/>
      <c r="I471" s="720"/>
      <c r="J471" s="728">
        <f>+E471-F471-G471-I471</f>
        <v>0</v>
      </c>
      <c r="P471" s="698">
        <f t="shared" si="28"/>
        <v>1</v>
      </c>
    </row>
    <row r="472" spans="1:16" x14ac:dyDescent="0.25">
      <c r="A472" s="699"/>
      <c r="B472" s="700"/>
      <c r="C472" s="743" t="s">
        <v>301</v>
      </c>
      <c r="D472" s="743"/>
      <c r="E472" s="738"/>
      <c r="F472" s="720">
        <f>+IFERROR(VLOOKUP($B471,'[1]Sum table'!$A:$E,4,FALSE),0)</f>
        <v>0</v>
      </c>
      <c r="G472" s="720">
        <f>+IFERROR(VLOOKUP($B471,'[1]Sum table'!$A:$E,5,FALSE),0)</f>
        <v>0</v>
      </c>
      <c r="H472" s="720"/>
      <c r="I472" s="720">
        <f>+IFERROR(VLOOKUP($B471,'[1]Sum table'!$A:$F,6,FALSE),0)</f>
        <v>0</v>
      </c>
      <c r="J472" s="721"/>
      <c r="P472" s="698">
        <f t="shared" si="28"/>
        <v>1</v>
      </c>
    </row>
    <row r="473" spans="1:16" x14ac:dyDescent="0.25">
      <c r="A473" s="722" t="s">
        <v>204</v>
      </c>
      <c r="B473" s="715" t="str">
        <f>+'Education &amp; Community'!B8</f>
        <v>ZK110.K278.C151</v>
      </c>
      <c r="C473" s="716" t="s">
        <v>205</v>
      </c>
      <c r="D473" s="716"/>
      <c r="E473" s="717">
        <f>SUM(E474:E485)</f>
        <v>0</v>
      </c>
      <c r="F473" s="718">
        <f>SUM(F474:F485)</f>
        <v>0</v>
      </c>
      <c r="G473" s="718">
        <f>SUM(G474:G485)</f>
        <v>0</v>
      </c>
      <c r="H473" s="718">
        <f>+E473-F473-G473</f>
        <v>0</v>
      </c>
      <c r="I473" s="718">
        <f>SUM(I474:I485)</f>
        <v>0</v>
      </c>
      <c r="J473" s="719">
        <f>+H473-I473</f>
        <v>0</v>
      </c>
      <c r="P473" s="698">
        <f t="shared" si="28"/>
        <v>1</v>
      </c>
    </row>
    <row r="474" spans="1:16" x14ac:dyDescent="0.25">
      <c r="A474" s="699"/>
      <c r="B474" s="700"/>
      <c r="C474" s="724">
        <f>+'Education &amp; Community'!C9</f>
        <v>0</v>
      </c>
      <c r="D474" s="724">
        <f>+'Education &amp; Community'!D9</f>
        <v>0</v>
      </c>
      <c r="E474" s="738">
        <f>+'Education &amp; Community'!G9</f>
        <v>0</v>
      </c>
      <c r="F474" s="720"/>
      <c r="G474" s="720"/>
      <c r="H474" s="720"/>
      <c r="I474" s="720"/>
      <c r="J474" s="728">
        <f t="shared" ref="J474:J484" si="30">+E474-F474-G474-I474</f>
        <v>0</v>
      </c>
      <c r="P474" s="698">
        <f t="shared" si="28"/>
        <v>1</v>
      </c>
    </row>
    <row r="475" spans="1:16" x14ac:dyDescent="0.25">
      <c r="A475" s="699"/>
      <c r="B475" s="700"/>
      <c r="C475" s="724">
        <f>+'Education &amp; Community'!C10</f>
        <v>0</v>
      </c>
      <c r="D475" s="724">
        <f>+'Education &amp; Community'!D10</f>
        <v>0</v>
      </c>
      <c r="E475" s="738">
        <f>+'Education &amp; Community'!G10</f>
        <v>0</v>
      </c>
      <c r="F475" s="720"/>
      <c r="G475" s="720"/>
      <c r="H475" s="720"/>
      <c r="I475" s="720"/>
      <c r="J475" s="728">
        <f t="shared" si="30"/>
        <v>0</v>
      </c>
      <c r="P475" s="698">
        <f t="shared" si="28"/>
        <v>1</v>
      </c>
    </row>
    <row r="476" spans="1:16" x14ac:dyDescent="0.25">
      <c r="A476" s="699"/>
      <c r="B476" s="700"/>
      <c r="C476" s="724">
        <f>+'Education &amp; Community'!C11</f>
        <v>0</v>
      </c>
      <c r="D476" s="724">
        <f>+'Education &amp; Community'!D11</f>
        <v>0</v>
      </c>
      <c r="E476" s="738">
        <f>+'Education &amp; Community'!G11</f>
        <v>0</v>
      </c>
      <c r="F476" s="720"/>
      <c r="G476" s="720"/>
      <c r="H476" s="720"/>
      <c r="I476" s="720"/>
      <c r="J476" s="728">
        <f t="shared" si="30"/>
        <v>0</v>
      </c>
      <c r="P476" s="698">
        <f t="shared" si="28"/>
        <v>1</v>
      </c>
    </row>
    <row r="477" spans="1:16" x14ac:dyDescent="0.25">
      <c r="A477" s="699"/>
      <c r="B477" s="700"/>
      <c r="C477" s="724">
        <f>+'Education &amp; Community'!C12</f>
        <v>0</v>
      </c>
      <c r="D477" s="724">
        <f>+'Education &amp; Community'!D12</f>
        <v>0</v>
      </c>
      <c r="E477" s="738">
        <f>+'Education &amp; Community'!G12</f>
        <v>0</v>
      </c>
      <c r="F477" s="720"/>
      <c r="G477" s="720"/>
      <c r="H477" s="720"/>
      <c r="I477" s="720"/>
      <c r="J477" s="728">
        <f t="shared" si="30"/>
        <v>0</v>
      </c>
      <c r="P477" s="698">
        <f t="shared" ref="P477:P540" si="31">+IF(SUM(E477:I477)=0,1,0)</f>
        <v>1</v>
      </c>
    </row>
    <row r="478" spans="1:16" x14ac:dyDescent="0.25">
      <c r="A478" s="699"/>
      <c r="B478" s="700"/>
      <c r="C478" s="724">
        <f>+'Education &amp; Community'!C13</f>
        <v>0</v>
      </c>
      <c r="D478" s="724">
        <f>+'Education &amp; Community'!D13</f>
        <v>0</v>
      </c>
      <c r="E478" s="738">
        <f>+'Education &amp; Community'!G13</f>
        <v>0</v>
      </c>
      <c r="F478" s="720"/>
      <c r="G478" s="720"/>
      <c r="H478" s="720"/>
      <c r="I478" s="720"/>
      <c r="J478" s="728">
        <f t="shared" si="30"/>
        <v>0</v>
      </c>
      <c r="P478" s="698">
        <f t="shared" si="31"/>
        <v>1</v>
      </c>
    </row>
    <row r="479" spans="1:16" x14ac:dyDescent="0.25">
      <c r="A479" s="699"/>
      <c r="B479" s="700"/>
      <c r="C479" s="724">
        <f>+'Education &amp; Community'!C14</f>
        <v>0</v>
      </c>
      <c r="D479" s="724">
        <f>+'Education &amp; Community'!D14</f>
        <v>0</v>
      </c>
      <c r="E479" s="738">
        <f>+'Education &amp; Community'!G14</f>
        <v>0</v>
      </c>
      <c r="F479" s="720"/>
      <c r="G479" s="720"/>
      <c r="H479" s="720"/>
      <c r="I479" s="720"/>
      <c r="J479" s="728">
        <f t="shared" si="30"/>
        <v>0</v>
      </c>
      <c r="P479" s="698">
        <f t="shared" si="31"/>
        <v>1</v>
      </c>
    </row>
    <row r="480" spans="1:16" x14ac:dyDescent="0.25">
      <c r="A480" s="699"/>
      <c r="B480" s="700"/>
      <c r="C480" s="724">
        <f>+'Education &amp; Community'!C15</f>
        <v>0</v>
      </c>
      <c r="D480" s="724">
        <f>+'Education &amp; Community'!D15</f>
        <v>0</v>
      </c>
      <c r="E480" s="738">
        <f>+'Education &amp; Community'!G15</f>
        <v>0</v>
      </c>
      <c r="F480" s="720"/>
      <c r="G480" s="720"/>
      <c r="H480" s="720"/>
      <c r="I480" s="720"/>
      <c r="J480" s="728">
        <f t="shared" si="30"/>
        <v>0</v>
      </c>
      <c r="P480" s="698">
        <f t="shared" si="31"/>
        <v>1</v>
      </c>
    </row>
    <row r="481" spans="1:16" x14ac:dyDescent="0.25">
      <c r="A481" s="699"/>
      <c r="B481" s="700"/>
      <c r="C481" s="724">
        <f>+'Education &amp; Community'!C16</f>
        <v>0</v>
      </c>
      <c r="D481" s="724">
        <f>+'Education &amp; Community'!D16</f>
        <v>0</v>
      </c>
      <c r="E481" s="738">
        <f>+'Education &amp; Community'!G16</f>
        <v>0</v>
      </c>
      <c r="F481" s="720"/>
      <c r="G481" s="720"/>
      <c r="H481" s="720"/>
      <c r="I481" s="720"/>
      <c r="J481" s="728">
        <f t="shared" si="30"/>
        <v>0</v>
      </c>
      <c r="P481" s="698">
        <f t="shared" si="31"/>
        <v>1</v>
      </c>
    </row>
    <row r="482" spans="1:16" x14ac:dyDescent="0.25">
      <c r="A482" s="699"/>
      <c r="B482" s="700"/>
      <c r="C482" s="724">
        <f>+'Education &amp; Community'!C17</f>
        <v>0</v>
      </c>
      <c r="D482" s="724">
        <f>+'Education &amp; Community'!D17</f>
        <v>0</v>
      </c>
      <c r="E482" s="738">
        <f>+'Education &amp; Community'!G17</f>
        <v>0</v>
      </c>
      <c r="F482" s="720"/>
      <c r="G482" s="720"/>
      <c r="H482" s="720"/>
      <c r="I482" s="720"/>
      <c r="J482" s="728">
        <f t="shared" si="30"/>
        <v>0</v>
      </c>
      <c r="P482" s="698">
        <f t="shared" si="31"/>
        <v>1</v>
      </c>
    </row>
    <row r="483" spans="1:16" x14ac:dyDescent="0.25">
      <c r="A483" s="699"/>
      <c r="B483" s="700"/>
      <c r="C483" s="724">
        <f>+'Education &amp; Community'!C18</f>
        <v>0</v>
      </c>
      <c r="D483" s="724">
        <f>+'Education &amp; Community'!D18</f>
        <v>0</v>
      </c>
      <c r="E483" s="738">
        <f>+'Education &amp; Community'!G18</f>
        <v>0</v>
      </c>
      <c r="F483" s="720"/>
      <c r="G483" s="720"/>
      <c r="H483" s="720"/>
      <c r="I483" s="720"/>
      <c r="J483" s="728">
        <f t="shared" si="30"/>
        <v>0</v>
      </c>
      <c r="P483" s="698">
        <f t="shared" si="31"/>
        <v>1</v>
      </c>
    </row>
    <row r="484" spans="1:16" x14ac:dyDescent="0.25">
      <c r="A484" s="699"/>
      <c r="B484" s="700" t="str">
        <f>+B473</f>
        <v>ZK110.K278.C151</v>
      </c>
      <c r="C484" s="724">
        <f>+'Education &amp; Community'!C19</f>
        <v>0</v>
      </c>
      <c r="D484" s="724">
        <f>+'Education &amp; Community'!D19</f>
        <v>0</v>
      </c>
      <c r="E484" s="738">
        <f>+'Education &amp; Community'!G19</f>
        <v>0</v>
      </c>
      <c r="F484" s="720"/>
      <c r="G484" s="720"/>
      <c r="H484" s="720"/>
      <c r="I484" s="720"/>
      <c r="J484" s="728">
        <f t="shared" si="30"/>
        <v>0</v>
      </c>
      <c r="P484" s="698">
        <f t="shared" si="31"/>
        <v>1</v>
      </c>
    </row>
    <row r="485" spans="1:16" x14ac:dyDescent="0.25">
      <c r="A485" s="739"/>
      <c r="B485" s="740"/>
      <c r="C485" s="741" t="s">
        <v>301</v>
      </c>
      <c r="D485" s="741"/>
      <c r="E485" s="742"/>
      <c r="F485" s="720">
        <f>+IFERROR(VLOOKUP($B484,'[1]Sum table'!$A:$E,4,FALSE),0)</f>
        <v>0</v>
      </c>
      <c r="G485" s="720">
        <f>+IFERROR(VLOOKUP($B484,'[1]Sum table'!$A:$E,5,FALSE),0)</f>
        <v>0</v>
      </c>
      <c r="H485" s="720"/>
      <c r="I485" s="720">
        <f>+IFERROR(VLOOKUP($B484,'[1]Sum table'!$A:$F,6,FALSE),0)</f>
        <v>0</v>
      </c>
      <c r="J485" s="721"/>
      <c r="P485" s="698">
        <f t="shared" si="31"/>
        <v>1</v>
      </c>
    </row>
    <row r="486" spans="1:16" x14ac:dyDescent="0.25">
      <c r="A486" s="722" t="s">
        <v>206</v>
      </c>
      <c r="B486" s="715" t="str">
        <f>+'Education &amp; Community'!B21</f>
        <v>ZK110.K279.C151</v>
      </c>
      <c r="C486" s="716" t="s">
        <v>207</v>
      </c>
      <c r="D486" s="716"/>
      <c r="E486" s="717">
        <f>SUM(E487:E490)</f>
        <v>0</v>
      </c>
      <c r="F486" s="718">
        <f>SUM(F487:F490)</f>
        <v>0</v>
      </c>
      <c r="G486" s="718">
        <f>SUM(G487:G490)</f>
        <v>0</v>
      </c>
      <c r="H486" s="718">
        <f>+E486-F486-G486</f>
        <v>0</v>
      </c>
      <c r="I486" s="718">
        <f>SUM(I487:I490)</f>
        <v>0</v>
      </c>
      <c r="J486" s="719">
        <f>+H486-I486</f>
        <v>0</v>
      </c>
      <c r="P486" s="698">
        <f t="shared" si="31"/>
        <v>1</v>
      </c>
    </row>
    <row r="487" spans="1:16" x14ac:dyDescent="0.25">
      <c r="A487" s="699"/>
      <c r="B487" s="700"/>
      <c r="C487" s="724">
        <f>+'Education &amp; Community'!C22</f>
        <v>0</v>
      </c>
      <c r="D487" s="724">
        <f>+'Education &amp; Community'!D22</f>
        <v>0</v>
      </c>
      <c r="E487" s="738">
        <f>+'Education &amp; Community'!G22</f>
        <v>0</v>
      </c>
      <c r="F487" s="720">
        <f>+IFERROR(VLOOKUP(#REF!,#REF!,4,FALSE),0)</f>
        <v>0</v>
      </c>
      <c r="G487" s="727"/>
      <c r="H487" s="727"/>
      <c r="I487" s="727"/>
      <c r="J487" s="728">
        <f>+E487-F487-G487-I487</f>
        <v>0</v>
      </c>
      <c r="P487" s="698">
        <f t="shared" si="31"/>
        <v>1</v>
      </c>
    </row>
    <row r="488" spans="1:16" x14ac:dyDescent="0.25">
      <c r="A488" s="699"/>
      <c r="B488" s="700"/>
      <c r="C488" s="724">
        <f>+'Education &amp; Community'!C23</f>
        <v>0</v>
      </c>
      <c r="D488" s="724">
        <f>+'Education &amp; Community'!D23</f>
        <v>0</v>
      </c>
      <c r="E488" s="738">
        <f>+'Education &amp; Community'!G23</f>
        <v>0</v>
      </c>
      <c r="F488" s="727"/>
      <c r="G488" s="727"/>
      <c r="H488" s="727"/>
      <c r="I488" s="727"/>
      <c r="J488" s="728">
        <f>+E488-F488-G488-I488</f>
        <v>0</v>
      </c>
      <c r="P488" s="698">
        <f t="shared" si="31"/>
        <v>1</v>
      </c>
    </row>
    <row r="489" spans="1:16" x14ac:dyDescent="0.25">
      <c r="A489" s="699"/>
      <c r="B489" s="700" t="str">
        <f>+B486</f>
        <v>ZK110.K279.C151</v>
      </c>
      <c r="C489" s="724">
        <f>+'Education &amp; Community'!C24</f>
        <v>0</v>
      </c>
      <c r="D489" s="724">
        <f>+'Education &amp; Community'!D24</f>
        <v>0</v>
      </c>
      <c r="E489" s="738">
        <f>+'Education &amp; Community'!G24</f>
        <v>0</v>
      </c>
      <c r="F489" s="727"/>
      <c r="G489" s="727"/>
      <c r="H489" s="727"/>
      <c r="I489" s="727"/>
      <c r="J489" s="728">
        <f>+E489-F489-G489-I489</f>
        <v>0</v>
      </c>
      <c r="P489" s="698">
        <f t="shared" si="31"/>
        <v>1</v>
      </c>
    </row>
    <row r="490" spans="1:16" x14ac:dyDescent="0.25">
      <c r="A490" s="739"/>
      <c r="B490" s="740"/>
      <c r="C490" s="743" t="s">
        <v>301</v>
      </c>
      <c r="D490" s="743"/>
      <c r="E490" s="738"/>
      <c r="F490" s="720">
        <f>+IFERROR(VLOOKUP($B489,'[1]Sum table'!$A:$E,4,FALSE),0)</f>
        <v>0</v>
      </c>
      <c r="G490" s="720">
        <f>+IFERROR(VLOOKUP($B489,'[1]Sum table'!$A:$E,5,FALSE),0)</f>
        <v>0</v>
      </c>
      <c r="H490" s="720"/>
      <c r="I490" s="720">
        <f>+IFERROR(VLOOKUP($B489,'[1]Sum table'!$A:$F,6,FALSE),0)</f>
        <v>0</v>
      </c>
      <c r="J490" s="721"/>
      <c r="P490" s="698">
        <f t="shared" si="31"/>
        <v>1</v>
      </c>
    </row>
    <row r="491" spans="1:16" x14ac:dyDescent="0.25">
      <c r="A491" s="722" t="s">
        <v>208</v>
      </c>
      <c r="B491" s="715" t="str">
        <f>+'Education &amp; Community'!B26</f>
        <v>ZK110.K280.C151</v>
      </c>
      <c r="C491" s="716" t="s">
        <v>209</v>
      </c>
      <c r="D491" s="716"/>
      <c r="E491" s="717">
        <f>SUM(E492:E496)</f>
        <v>0</v>
      </c>
      <c r="F491" s="718">
        <f>SUM(F492:F496)</f>
        <v>0</v>
      </c>
      <c r="G491" s="718">
        <f>SUM(G492:G496)</f>
        <v>0</v>
      </c>
      <c r="H491" s="718">
        <f>+E491-F491-G491</f>
        <v>0</v>
      </c>
      <c r="I491" s="718">
        <f>SUM(I492:I496)</f>
        <v>0</v>
      </c>
      <c r="J491" s="719">
        <f>+H491-I491</f>
        <v>0</v>
      </c>
      <c r="P491" s="698">
        <f t="shared" si="31"/>
        <v>1</v>
      </c>
    </row>
    <row r="492" spans="1:16" x14ac:dyDescent="0.25">
      <c r="A492" s="699"/>
      <c r="B492" s="700"/>
      <c r="C492" s="724">
        <f>+'Education &amp; Community'!C27</f>
        <v>0</v>
      </c>
      <c r="D492" s="724">
        <f>+'Education &amp; Community'!D27</f>
        <v>0</v>
      </c>
      <c r="E492" s="738">
        <f>+'Education &amp; Community'!G27</f>
        <v>0</v>
      </c>
      <c r="F492" s="720"/>
      <c r="G492" s="720"/>
      <c r="H492" s="720"/>
      <c r="I492" s="720"/>
      <c r="J492" s="728">
        <f>+E492-F492-G492-I492</f>
        <v>0</v>
      </c>
      <c r="P492" s="698">
        <f t="shared" si="31"/>
        <v>1</v>
      </c>
    </row>
    <row r="493" spans="1:16" x14ac:dyDescent="0.25">
      <c r="A493" s="699"/>
      <c r="B493" s="700"/>
      <c r="C493" s="724">
        <f>+'Education &amp; Community'!C28</f>
        <v>0</v>
      </c>
      <c r="D493" s="724">
        <f>+'Education &amp; Community'!D28</f>
        <v>0</v>
      </c>
      <c r="E493" s="738">
        <f>+'Education &amp; Community'!G28</f>
        <v>0</v>
      </c>
      <c r="F493" s="727"/>
      <c r="G493" s="727"/>
      <c r="H493" s="727"/>
      <c r="I493" s="727"/>
      <c r="J493" s="728">
        <f>+E493-F493-G493-I493</f>
        <v>0</v>
      </c>
      <c r="P493" s="698">
        <f t="shared" si="31"/>
        <v>1</v>
      </c>
    </row>
    <row r="494" spans="1:16" x14ac:dyDescent="0.25">
      <c r="A494" s="699"/>
      <c r="B494" s="700"/>
      <c r="C494" s="724">
        <f>+'Education &amp; Community'!C29</f>
        <v>0</v>
      </c>
      <c r="D494" s="724">
        <f>+'Education &amp; Community'!D29</f>
        <v>0</v>
      </c>
      <c r="E494" s="738">
        <f>+'Education &amp; Community'!G29</f>
        <v>0</v>
      </c>
      <c r="F494" s="727"/>
      <c r="G494" s="727"/>
      <c r="H494" s="727"/>
      <c r="I494" s="727"/>
      <c r="J494" s="728">
        <f>+E494-F494-G494-I494</f>
        <v>0</v>
      </c>
      <c r="P494" s="698">
        <f t="shared" si="31"/>
        <v>1</v>
      </c>
    </row>
    <row r="495" spans="1:16" x14ac:dyDescent="0.25">
      <c r="A495" s="699"/>
      <c r="B495" s="700" t="str">
        <f>+B491</f>
        <v>ZK110.K280.C151</v>
      </c>
      <c r="C495" s="724">
        <f>+'Education &amp; Community'!C30</f>
        <v>0</v>
      </c>
      <c r="D495" s="724">
        <f>+'Education &amp; Community'!D30</f>
        <v>0</v>
      </c>
      <c r="E495" s="738">
        <f>+'Education &amp; Community'!G30</f>
        <v>0</v>
      </c>
      <c r="F495" s="727"/>
      <c r="G495" s="727"/>
      <c r="H495" s="727"/>
      <c r="I495" s="727"/>
      <c r="J495" s="728">
        <f>+E495-F495-G495-I495</f>
        <v>0</v>
      </c>
      <c r="P495" s="698">
        <f t="shared" si="31"/>
        <v>1</v>
      </c>
    </row>
    <row r="496" spans="1:16" x14ac:dyDescent="0.25">
      <c r="A496" s="739"/>
      <c r="B496" s="740"/>
      <c r="C496" s="743" t="s">
        <v>301</v>
      </c>
      <c r="D496" s="743"/>
      <c r="E496" s="738"/>
      <c r="F496" s="720">
        <f>+IFERROR(VLOOKUP($B495,'[1]Sum table'!$A:$E,4,FALSE),0)</f>
        <v>0</v>
      </c>
      <c r="G496" s="720">
        <f>+IFERROR(VLOOKUP($B495,'[1]Sum table'!$A:$E,5,FALSE),0)</f>
        <v>0</v>
      </c>
      <c r="H496" s="720"/>
      <c r="I496" s="720">
        <f>+IFERROR(VLOOKUP($B495,'[1]Sum table'!$A:$F,6,FALSE),0)</f>
        <v>0</v>
      </c>
      <c r="J496" s="721"/>
      <c r="P496" s="698">
        <f t="shared" si="31"/>
        <v>1</v>
      </c>
    </row>
    <row r="497" spans="1:16" x14ac:dyDescent="0.25">
      <c r="A497" s="722" t="s">
        <v>210</v>
      </c>
      <c r="B497" s="715" t="str">
        <f>+'Education &amp; Community'!B32</f>
        <v>ZK110.K281.C151</v>
      </c>
      <c r="C497" s="716" t="s">
        <v>211</v>
      </c>
      <c r="D497" s="716"/>
      <c r="E497" s="723">
        <f>SUM(E498:E503)</f>
        <v>0</v>
      </c>
      <c r="F497" s="723">
        <f>SUM(F498:F503)</f>
        <v>0</v>
      </c>
      <c r="G497" s="723">
        <f>SUM(G498:G503)</f>
        <v>0</v>
      </c>
      <c r="H497" s="723">
        <f>+E497-F497-G497</f>
        <v>0</v>
      </c>
      <c r="I497" s="723">
        <f>SUM(I498:I503)</f>
        <v>0</v>
      </c>
      <c r="J497" s="719">
        <f>+H497-I497</f>
        <v>0</v>
      </c>
      <c r="P497" s="698">
        <f t="shared" si="31"/>
        <v>1</v>
      </c>
    </row>
    <row r="498" spans="1:16" x14ac:dyDescent="0.25">
      <c r="A498" s="699"/>
      <c r="B498" s="700"/>
      <c r="C498" s="724">
        <f>+'Education &amp; Community'!C33</f>
        <v>0</v>
      </c>
      <c r="D498" s="724">
        <f>+'Education &amp; Community'!D33</f>
        <v>0</v>
      </c>
      <c r="E498" s="726">
        <f>+'Education &amp; Community'!G33</f>
        <v>0</v>
      </c>
      <c r="F498" s="701">
        <f>+IFERROR(VLOOKUP(#REF!,#REF!,4,FALSE),0)</f>
        <v>0</v>
      </c>
      <c r="G498" s="705"/>
      <c r="H498" s="705"/>
      <c r="I498" s="705"/>
      <c r="J498" s="706">
        <f>+E498-F498-G498-I498</f>
        <v>0</v>
      </c>
      <c r="P498" s="698">
        <f t="shared" si="31"/>
        <v>1</v>
      </c>
    </row>
    <row r="499" spans="1:16" x14ac:dyDescent="0.25">
      <c r="A499" s="703"/>
      <c r="B499" s="704"/>
      <c r="C499" s="724">
        <f>+'Education &amp; Community'!C34</f>
        <v>0</v>
      </c>
      <c r="D499" s="724">
        <f>+'Education &amp; Community'!D34</f>
        <v>0</v>
      </c>
      <c r="E499" s="738">
        <f>+'Education &amp; Community'!G34</f>
        <v>0</v>
      </c>
      <c r="F499" s="727"/>
      <c r="G499" s="727"/>
      <c r="H499" s="727"/>
      <c r="I499" s="727"/>
      <c r="J499" s="728">
        <f>+E499-F499-G499-I499</f>
        <v>0</v>
      </c>
      <c r="P499" s="698">
        <f t="shared" si="31"/>
        <v>1</v>
      </c>
    </row>
    <row r="500" spans="1:16" x14ac:dyDescent="0.25">
      <c r="A500" s="703"/>
      <c r="B500" s="704"/>
      <c r="C500" s="724">
        <f>+'Education &amp; Community'!C35</f>
        <v>0</v>
      </c>
      <c r="D500" s="724">
        <f>+'Education &amp; Community'!D35</f>
        <v>0</v>
      </c>
      <c r="E500" s="738">
        <f>+'Education &amp; Community'!G35</f>
        <v>0</v>
      </c>
      <c r="F500" s="727"/>
      <c r="G500" s="727"/>
      <c r="H500" s="727"/>
      <c r="I500" s="727"/>
      <c r="J500" s="728">
        <f>+E500-F500-G500-I500</f>
        <v>0</v>
      </c>
      <c r="P500" s="698">
        <f t="shared" si="31"/>
        <v>1</v>
      </c>
    </row>
    <row r="501" spans="1:16" x14ac:dyDescent="0.25">
      <c r="A501" s="703"/>
      <c r="B501" s="704"/>
      <c r="C501" s="724">
        <f>+'Education &amp; Community'!C36</f>
        <v>0</v>
      </c>
      <c r="D501" s="724">
        <f>+'Education &amp; Community'!D36</f>
        <v>0</v>
      </c>
      <c r="E501" s="738">
        <f>+'Education &amp; Community'!G36</f>
        <v>0</v>
      </c>
      <c r="F501" s="727"/>
      <c r="G501" s="727"/>
      <c r="H501" s="727"/>
      <c r="I501" s="727"/>
      <c r="J501" s="728">
        <f>+E501-F501-G501-I501</f>
        <v>0</v>
      </c>
      <c r="P501" s="698">
        <f t="shared" si="31"/>
        <v>1</v>
      </c>
    </row>
    <row r="502" spans="1:16" x14ac:dyDescent="0.25">
      <c r="A502" s="703"/>
      <c r="B502" s="704" t="str">
        <f>+B497</f>
        <v>ZK110.K281.C151</v>
      </c>
      <c r="C502" s="724">
        <f>+'Education &amp; Community'!C37</f>
        <v>0</v>
      </c>
      <c r="D502" s="724">
        <f>+'Education &amp; Community'!D37</f>
        <v>0</v>
      </c>
      <c r="E502" s="738">
        <f>+'Education &amp; Community'!G37</f>
        <v>0</v>
      </c>
      <c r="F502" s="727"/>
      <c r="G502" s="727"/>
      <c r="H502" s="727"/>
      <c r="I502" s="727"/>
      <c r="J502" s="728">
        <f>+E502-F502-G502-I502</f>
        <v>0</v>
      </c>
      <c r="P502" s="698">
        <f t="shared" si="31"/>
        <v>1</v>
      </c>
    </row>
    <row r="503" spans="1:16" x14ac:dyDescent="0.25">
      <c r="A503" s="699"/>
      <c r="B503" s="715"/>
      <c r="C503" s="743" t="s">
        <v>301</v>
      </c>
      <c r="D503" s="743"/>
      <c r="E503" s="738"/>
      <c r="F503" s="720">
        <f>+IFERROR(VLOOKUP($B502,'[1]Sum table'!$A:$E,4,FALSE),0)</f>
        <v>0</v>
      </c>
      <c r="G503" s="720">
        <f>+IFERROR(VLOOKUP($B502,'[1]Sum table'!$A:$E,5,FALSE),0)</f>
        <v>0</v>
      </c>
      <c r="H503" s="720"/>
      <c r="I503" s="720">
        <f>+IFERROR(VLOOKUP($B502,'[1]Sum table'!$A:$F,6,FALSE),0)</f>
        <v>0</v>
      </c>
      <c r="J503" s="721"/>
      <c r="P503" s="698">
        <f t="shared" si="31"/>
        <v>1</v>
      </c>
    </row>
    <row r="504" spans="1:16" x14ac:dyDescent="0.25">
      <c r="A504" s="722" t="s">
        <v>212</v>
      </c>
      <c r="B504" s="715" t="str">
        <f>+'Education &amp; Community'!B39</f>
        <v>ZK110.K282.C151</v>
      </c>
      <c r="C504" s="716" t="s">
        <v>213</v>
      </c>
      <c r="D504" s="716"/>
      <c r="E504" s="717">
        <f>SUM(E505:E508)</f>
        <v>0</v>
      </c>
      <c r="F504" s="720">
        <f>+IFERROR(VLOOKUP(#REF!,#REF!,4,FALSE),0)</f>
        <v>0</v>
      </c>
      <c r="G504" s="720">
        <f>+IFERROR(VLOOKUP(#REF!,#REF!,5,FALSE)+VLOOKUP(#REF!,#REF!,5,FALSE),0)</f>
        <v>0</v>
      </c>
      <c r="H504" s="720">
        <f>+E504-F504-G504</f>
        <v>0</v>
      </c>
      <c r="I504" s="720">
        <f>+IFERROR(VLOOKUP(#REF!,#REF!,3,FALSE)+VLOOKUP(#REF!,#REF!,6,FALSE),0)</f>
        <v>0</v>
      </c>
      <c r="J504" s="719">
        <f>+H504-I504</f>
        <v>0</v>
      </c>
      <c r="P504" s="698">
        <f t="shared" si="31"/>
        <v>1</v>
      </c>
    </row>
    <row r="505" spans="1:16" x14ac:dyDescent="0.25">
      <c r="A505" s="703"/>
      <c r="B505" s="704"/>
      <c r="C505" s="724">
        <f>+'Education &amp; Community'!C40</f>
        <v>0</v>
      </c>
      <c r="D505" s="724">
        <f>+'Education &amp; Community'!D40</f>
        <v>0</v>
      </c>
      <c r="E505" s="738">
        <f>+'Education &amp; Community'!G40</f>
        <v>0</v>
      </c>
      <c r="F505" s="720">
        <f>+IFERROR(VLOOKUP(#REF!,#REF!,4,FALSE),0)</f>
        <v>0</v>
      </c>
      <c r="G505" s="727"/>
      <c r="H505" s="727"/>
      <c r="I505" s="727"/>
      <c r="J505" s="728">
        <f>+E505-F505-G505-I505</f>
        <v>0</v>
      </c>
      <c r="P505" s="698">
        <f t="shared" si="31"/>
        <v>1</v>
      </c>
    </row>
    <row r="506" spans="1:16" x14ac:dyDescent="0.25">
      <c r="A506" s="699"/>
      <c r="B506" s="700"/>
      <c r="C506" s="724">
        <f>+'Education &amp; Community'!C41</f>
        <v>0</v>
      </c>
      <c r="D506" s="724">
        <f>+'Education &amp; Community'!D41</f>
        <v>0</v>
      </c>
      <c r="E506" s="738">
        <f>+'Education &amp; Community'!G41</f>
        <v>0</v>
      </c>
      <c r="F506" s="727"/>
      <c r="G506" s="720"/>
      <c r="H506" s="720"/>
      <c r="I506" s="720"/>
      <c r="J506" s="728">
        <f>+E506-F506-G506-I506</f>
        <v>0</v>
      </c>
      <c r="P506" s="698">
        <f t="shared" si="31"/>
        <v>1</v>
      </c>
    </row>
    <row r="507" spans="1:16" x14ac:dyDescent="0.25">
      <c r="A507" s="703"/>
      <c r="B507" s="704" t="str">
        <f>+B504</f>
        <v>ZK110.K282.C151</v>
      </c>
      <c r="C507" s="724">
        <f>+'Education &amp; Community'!C42</f>
        <v>0</v>
      </c>
      <c r="D507" s="724">
        <f>+'Education &amp; Community'!D42</f>
        <v>0</v>
      </c>
      <c r="E507" s="738">
        <f>+'Education &amp; Community'!G42</f>
        <v>0</v>
      </c>
      <c r="F507" s="727"/>
      <c r="G507" s="727"/>
      <c r="H507" s="727"/>
      <c r="I507" s="727"/>
      <c r="J507" s="728">
        <f>+E507-F507-G507-I507</f>
        <v>0</v>
      </c>
      <c r="P507" s="698">
        <f t="shared" si="31"/>
        <v>1</v>
      </c>
    </row>
    <row r="508" spans="1:16" x14ac:dyDescent="0.25">
      <c r="A508" s="699"/>
      <c r="B508" s="700"/>
      <c r="C508" s="743" t="s">
        <v>301</v>
      </c>
      <c r="D508" s="743"/>
      <c r="E508" s="738"/>
      <c r="F508" s="720">
        <f>+IFERROR(VLOOKUP($B507,'[1]Sum table'!$A:$E,4,FALSE),0)</f>
        <v>0</v>
      </c>
      <c r="G508" s="720">
        <f>+IFERROR(VLOOKUP($B507,'[1]Sum table'!$A:$E,5,FALSE),0)</f>
        <v>0</v>
      </c>
      <c r="H508" s="720"/>
      <c r="I508" s="720">
        <f>+IFERROR(VLOOKUP($B507,'[1]Sum table'!$A:$F,6,FALSE),0)</f>
        <v>0</v>
      </c>
      <c r="J508" s="721"/>
      <c r="P508" s="698">
        <f t="shared" si="31"/>
        <v>1</v>
      </c>
    </row>
    <row r="509" spans="1:16" x14ac:dyDescent="0.25">
      <c r="A509" s="722" t="s">
        <v>214</v>
      </c>
      <c r="B509" s="715" t="str">
        <f>+Volunteering!B8</f>
        <v>ZK111.K129.C151</v>
      </c>
      <c r="C509" s="716" t="s">
        <v>177</v>
      </c>
      <c r="D509" s="716"/>
      <c r="E509" s="717">
        <f>SUM(E510:E520)</f>
        <v>0</v>
      </c>
      <c r="F509" s="718">
        <f>SUM(F510:F520)</f>
        <v>0</v>
      </c>
      <c r="G509" s="718">
        <f>SUM(G510:G520)</f>
        <v>0</v>
      </c>
      <c r="H509" s="718">
        <f>+E509-F509-G509</f>
        <v>0</v>
      </c>
      <c r="I509" s="718">
        <f>SUM(I510:I520)</f>
        <v>0</v>
      </c>
      <c r="J509" s="719">
        <f>+H509-I509</f>
        <v>0</v>
      </c>
      <c r="P509" s="698">
        <f t="shared" si="31"/>
        <v>1</v>
      </c>
    </row>
    <row r="510" spans="1:16" x14ac:dyDescent="0.25">
      <c r="A510" s="699"/>
      <c r="B510" s="700"/>
      <c r="C510" s="745">
        <f>+Volunteering!C9</f>
        <v>0</v>
      </c>
      <c r="D510" s="745">
        <f>+Volunteering!D9</f>
        <v>0</v>
      </c>
      <c r="E510" s="738">
        <f>+Volunteering!G9</f>
        <v>0</v>
      </c>
      <c r="F510" s="720"/>
      <c r="G510" s="720"/>
      <c r="H510" s="720"/>
      <c r="I510" s="720"/>
      <c r="J510" s="728">
        <f t="shared" ref="J510:J519" si="32">+E510-F510-G510-I510</f>
        <v>0</v>
      </c>
      <c r="P510" s="698">
        <f t="shared" si="31"/>
        <v>1</v>
      </c>
    </row>
    <row r="511" spans="1:16" x14ac:dyDescent="0.25">
      <c r="A511" s="699"/>
      <c r="B511" s="700"/>
      <c r="C511" s="745">
        <f>+Volunteering!C10</f>
        <v>0</v>
      </c>
      <c r="D511" s="745">
        <f>+Volunteering!D10</f>
        <v>0</v>
      </c>
      <c r="E511" s="738">
        <f>+Volunteering!G10</f>
        <v>0</v>
      </c>
      <c r="F511" s="720"/>
      <c r="G511" s="720"/>
      <c r="H511" s="720"/>
      <c r="I511" s="720"/>
      <c r="J511" s="728">
        <f t="shared" si="32"/>
        <v>0</v>
      </c>
      <c r="P511" s="698">
        <f t="shared" si="31"/>
        <v>1</v>
      </c>
    </row>
    <row r="512" spans="1:16" x14ac:dyDescent="0.25">
      <c r="A512" s="699"/>
      <c r="B512" s="700"/>
      <c r="C512" s="745">
        <f>+Volunteering!C11</f>
        <v>0</v>
      </c>
      <c r="D512" s="745">
        <f>+Volunteering!D11</f>
        <v>0</v>
      </c>
      <c r="E512" s="738">
        <f>+Volunteering!G11</f>
        <v>0</v>
      </c>
      <c r="F512" s="720"/>
      <c r="G512" s="720"/>
      <c r="H512" s="720"/>
      <c r="I512" s="720"/>
      <c r="J512" s="728">
        <f t="shared" si="32"/>
        <v>0</v>
      </c>
      <c r="P512" s="698">
        <f t="shared" si="31"/>
        <v>1</v>
      </c>
    </row>
    <row r="513" spans="1:16" x14ac:dyDescent="0.25">
      <c r="A513" s="699"/>
      <c r="B513" s="700"/>
      <c r="C513" s="745">
        <f>+Volunteering!C12</f>
        <v>0</v>
      </c>
      <c r="D513" s="745">
        <f>+Volunteering!D12</f>
        <v>0</v>
      </c>
      <c r="E513" s="738">
        <f>+Volunteering!G12</f>
        <v>0</v>
      </c>
      <c r="F513" s="720"/>
      <c r="G513" s="720"/>
      <c r="H513" s="720"/>
      <c r="I513" s="720"/>
      <c r="J513" s="728">
        <f t="shared" si="32"/>
        <v>0</v>
      </c>
      <c r="P513" s="698">
        <f t="shared" si="31"/>
        <v>1</v>
      </c>
    </row>
    <row r="514" spans="1:16" x14ac:dyDescent="0.25">
      <c r="A514" s="699"/>
      <c r="B514" s="700"/>
      <c r="C514" s="745">
        <f>+Volunteering!C13</f>
        <v>0</v>
      </c>
      <c r="D514" s="745">
        <f>+Volunteering!D13</f>
        <v>0</v>
      </c>
      <c r="E514" s="738">
        <f>+Volunteering!G13</f>
        <v>0</v>
      </c>
      <c r="F514" s="720"/>
      <c r="G514" s="720"/>
      <c r="H514" s="720"/>
      <c r="I514" s="720"/>
      <c r="J514" s="728">
        <f t="shared" si="32"/>
        <v>0</v>
      </c>
      <c r="P514" s="698">
        <f t="shared" si="31"/>
        <v>1</v>
      </c>
    </row>
    <row r="515" spans="1:16" x14ac:dyDescent="0.25">
      <c r="A515" s="699"/>
      <c r="B515" s="700"/>
      <c r="C515" s="745">
        <f>+Volunteering!C14</f>
        <v>0</v>
      </c>
      <c r="D515" s="745">
        <f>+Volunteering!D14</f>
        <v>0</v>
      </c>
      <c r="E515" s="738">
        <f>+Volunteering!G14</f>
        <v>0</v>
      </c>
      <c r="F515" s="720"/>
      <c r="G515" s="720"/>
      <c r="H515" s="720"/>
      <c r="I515" s="720"/>
      <c r="J515" s="728">
        <f t="shared" si="32"/>
        <v>0</v>
      </c>
      <c r="P515" s="698">
        <f t="shared" si="31"/>
        <v>1</v>
      </c>
    </row>
    <row r="516" spans="1:16" x14ac:dyDescent="0.25">
      <c r="A516" s="699"/>
      <c r="B516" s="700"/>
      <c r="C516" s="745">
        <f>+Volunteering!C15</f>
        <v>0</v>
      </c>
      <c r="D516" s="745">
        <f>+Volunteering!D15</f>
        <v>0</v>
      </c>
      <c r="E516" s="738">
        <f>+Volunteering!G15</f>
        <v>0</v>
      </c>
      <c r="F516" s="720"/>
      <c r="G516" s="720"/>
      <c r="H516" s="720"/>
      <c r="I516" s="720"/>
      <c r="J516" s="728">
        <f t="shared" si="32"/>
        <v>0</v>
      </c>
      <c r="P516" s="698">
        <f t="shared" si="31"/>
        <v>1</v>
      </c>
    </row>
    <row r="517" spans="1:16" x14ac:dyDescent="0.25">
      <c r="A517" s="699"/>
      <c r="B517" s="700"/>
      <c r="C517" s="745">
        <f>+Volunteering!C16</f>
        <v>0</v>
      </c>
      <c r="D517" s="745">
        <f>+Volunteering!D16</f>
        <v>0</v>
      </c>
      <c r="E517" s="738">
        <f>+Volunteering!G16</f>
        <v>0</v>
      </c>
      <c r="F517" s="720"/>
      <c r="G517" s="720"/>
      <c r="H517" s="720"/>
      <c r="I517" s="720"/>
      <c r="J517" s="728">
        <f t="shared" si="32"/>
        <v>0</v>
      </c>
      <c r="P517" s="698">
        <f t="shared" si="31"/>
        <v>1</v>
      </c>
    </row>
    <row r="518" spans="1:16" x14ac:dyDescent="0.25">
      <c r="A518" s="699"/>
      <c r="B518" s="700"/>
      <c r="C518" s="745">
        <f>+Volunteering!C17</f>
        <v>0</v>
      </c>
      <c r="D518" s="745">
        <f>+Volunteering!D17</f>
        <v>0</v>
      </c>
      <c r="E518" s="738">
        <f>+Volunteering!G17</f>
        <v>0</v>
      </c>
      <c r="F518" s="720"/>
      <c r="G518" s="720"/>
      <c r="H518" s="720"/>
      <c r="I518" s="720"/>
      <c r="J518" s="728">
        <f t="shared" si="32"/>
        <v>0</v>
      </c>
      <c r="P518" s="698">
        <f t="shared" si="31"/>
        <v>1</v>
      </c>
    </row>
    <row r="519" spans="1:16" x14ac:dyDescent="0.25">
      <c r="A519" s="699"/>
      <c r="B519" s="700" t="str">
        <f>+B509</f>
        <v>ZK111.K129.C151</v>
      </c>
      <c r="C519" s="745">
        <f>+Volunteering!C18</f>
        <v>0</v>
      </c>
      <c r="D519" s="745">
        <f>+Volunteering!D18</f>
        <v>0</v>
      </c>
      <c r="E519" s="738">
        <f>+Volunteering!G18</f>
        <v>0</v>
      </c>
      <c r="F519" s="720"/>
      <c r="G519" s="720"/>
      <c r="H519" s="720"/>
      <c r="I519" s="720"/>
      <c r="J519" s="728">
        <f t="shared" si="32"/>
        <v>0</v>
      </c>
      <c r="P519" s="698">
        <f t="shared" si="31"/>
        <v>1</v>
      </c>
    </row>
    <row r="520" spans="1:16" x14ac:dyDescent="0.25">
      <c r="A520" s="739"/>
      <c r="B520" s="740"/>
      <c r="C520" s="741" t="s">
        <v>301</v>
      </c>
      <c r="D520" s="741"/>
      <c r="E520" s="742"/>
      <c r="F520" s="720">
        <f>+IFERROR(VLOOKUP($B519,'[1]Sum table'!$A:$E,4,FALSE),0)</f>
        <v>0</v>
      </c>
      <c r="G520" s="720">
        <f>+IFERROR(VLOOKUP($B519,'[1]Sum table'!$A:$E,5,FALSE),0)</f>
        <v>0</v>
      </c>
      <c r="H520" s="720"/>
      <c r="I520" s="720">
        <f>+IFERROR(VLOOKUP($B519,'[1]Sum table'!$A:$F,6,FALSE),0)</f>
        <v>0</v>
      </c>
      <c r="J520" s="721"/>
      <c r="P520" s="698">
        <f t="shared" si="31"/>
        <v>1</v>
      </c>
    </row>
    <row r="521" spans="1:16" x14ac:dyDescent="0.25">
      <c r="A521" s="722" t="s">
        <v>148</v>
      </c>
      <c r="B521" s="715" t="str">
        <f>+Volunteering!B20</f>
        <v>ZK111.K246.C151</v>
      </c>
      <c r="C521" s="716" t="s">
        <v>149</v>
      </c>
      <c r="D521" s="716"/>
      <c r="E521" s="717">
        <f>SUM(E522:E523)</f>
        <v>0</v>
      </c>
      <c r="F521" s="718">
        <f>SUM(F522:F523)</f>
        <v>0</v>
      </c>
      <c r="G521" s="718">
        <f>SUM(G522:G523)</f>
        <v>0</v>
      </c>
      <c r="H521" s="718">
        <f>+E521-F521-G521</f>
        <v>0</v>
      </c>
      <c r="I521" s="718">
        <f>SUM(I522:I523)</f>
        <v>0</v>
      </c>
      <c r="J521" s="719">
        <f>+H521-I521</f>
        <v>0</v>
      </c>
      <c r="P521" s="698">
        <f t="shared" si="31"/>
        <v>1</v>
      </c>
    </row>
    <row r="522" spans="1:16" x14ac:dyDescent="0.25">
      <c r="A522" s="699"/>
      <c r="B522" s="700" t="str">
        <f>+B521</f>
        <v>ZK111.K246.C151</v>
      </c>
      <c r="C522" s="745">
        <f>+Volunteering!C21</f>
        <v>0</v>
      </c>
      <c r="D522" s="745">
        <f>+Volunteering!D21</f>
        <v>0</v>
      </c>
      <c r="E522" s="738">
        <f>+Volunteering!G21</f>
        <v>0</v>
      </c>
      <c r="F522" s="720"/>
      <c r="G522" s="720"/>
      <c r="H522" s="720"/>
      <c r="I522" s="720"/>
      <c r="J522" s="728">
        <f>+E522-F522-G522-I522</f>
        <v>0</v>
      </c>
      <c r="P522" s="698">
        <f t="shared" si="31"/>
        <v>1</v>
      </c>
    </row>
    <row r="523" spans="1:16" x14ac:dyDescent="0.25">
      <c r="A523" s="739"/>
      <c r="B523" s="740"/>
      <c r="C523" s="743" t="s">
        <v>301</v>
      </c>
      <c r="D523" s="743"/>
      <c r="E523" s="738"/>
      <c r="F523" s="720">
        <f>+IFERROR(VLOOKUP($B522,'[1]Sum table'!$A:$E,4,FALSE),0)</f>
        <v>0</v>
      </c>
      <c r="G523" s="720">
        <f>+IFERROR(VLOOKUP($B522,'[1]Sum table'!$A:$E,5,FALSE),0)</f>
        <v>0</v>
      </c>
      <c r="H523" s="720"/>
      <c r="I523" s="720">
        <f>+IFERROR(VLOOKUP($B522,'[1]Sum table'!$A:$F,6,FALSE),0)</f>
        <v>0</v>
      </c>
      <c r="J523" s="721"/>
      <c r="P523" s="698">
        <f t="shared" si="31"/>
        <v>1</v>
      </c>
    </row>
    <row r="524" spans="1:16" x14ac:dyDescent="0.25">
      <c r="A524" s="722" t="s">
        <v>215</v>
      </c>
      <c r="B524" s="715" t="str">
        <f>+Volunteering!B23</f>
        <v>ZK111.K106.C151</v>
      </c>
      <c r="C524" s="716" t="s">
        <v>216</v>
      </c>
      <c r="D524" s="716"/>
      <c r="E524" s="717">
        <f>SUM(E525:E526)</f>
        <v>0</v>
      </c>
      <c r="F524" s="718">
        <f>SUM(F525:F526)</f>
        <v>0</v>
      </c>
      <c r="G524" s="718">
        <f>SUM(G525:G526)</f>
        <v>0</v>
      </c>
      <c r="H524" s="718">
        <f>+E524-F524-G524</f>
        <v>0</v>
      </c>
      <c r="I524" s="718">
        <f>SUM(I525:I526)</f>
        <v>0</v>
      </c>
      <c r="J524" s="719">
        <f>+H524-I524</f>
        <v>0</v>
      </c>
      <c r="P524" s="698">
        <f t="shared" si="31"/>
        <v>1</v>
      </c>
    </row>
    <row r="525" spans="1:16" x14ac:dyDescent="0.25">
      <c r="A525" s="699"/>
      <c r="B525" s="700" t="str">
        <f>+B524</f>
        <v>ZK111.K106.C151</v>
      </c>
      <c r="C525" s="745">
        <f>+Volunteering!C24</f>
        <v>0</v>
      </c>
      <c r="D525" s="745">
        <f>+Volunteering!D24</f>
        <v>0</v>
      </c>
      <c r="E525" s="738">
        <f>+Volunteering!G24</f>
        <v>0</v>
      </c>
      <c r="F525" s="720"/>
      <c r="G525" s="720"/>
      <c r="H525" s="720"/>
      <c r="I525" s="720"/>
      <c r="J525" s="728">
        <f>+E525-F525-G525-I525</f>
        <v>0</v>
      </c>
      <c r="P525" s="698">
        <f t="shared" si="31"/>
        <v>1</v>
      </c>
    </row>
    <row r="526" spans="1:16" x14ac:dyDescent="0.25">
      <c r="A526" s="739"/>
      <c r="B526" s="740"/>
      <c r="C526" s="743" t="s">
        <v>301</v>
      </c>
      <c r="D526" s="743"/>
      <c r="E526" s="738"/>
      <c r="F526" s="720">
        <f>+IFERROR(VLOOKUP($B525,'[1]Sum table'!$A:$E,4,FALSE),0)</f>
        <v>0</v>
      </c>
      <c r="G526" s="720">
        <f>+IFERROR(VLOOKUP($B525,'[1]Sum table'!$A:$E,5,FALSE),0)</f>
        <v>0</v>
      </c>
      <c r="H526" s="720"/>
      <c r="I526" s="720">
        <f>+IFERROR(VLOOKUP($B525,'[1]Sum table'!$A:$F,6,FALSE),0)</f>
        <v>0</v>
      </c>
      <c r="J526" s="721"/>
      <c r="P526" s="698">
        <f t="shared" si="31"/>
        <v>1</v>
      </c>
    </row>
    <row r="527" spans="1:16" x14ac:dyDescent="0.25">
      <c r="A527" s="722" t="s">
        <v>217</v>
      </c>
      <c r="B527" s="715" t="str">
        <f>+Volunteering!B26</f>
        <v>ZK111.K283.C151</v>
      </c>
      <c r="C527" s="716" t="s">
        <v>218</v>
      </c>
      <c r="D527" s="716"/>
      <c r="E527" s="717">
        <f>SUM(E528:E529)</f>
        <v>0</v>
      </c>
      <c r="F527" s="718">
        <f>SUM(F528:F529)</f>
        <v>0</v>
      </c>
      <c r="G527" s="718">
        <f>SUM(G528:G529)</f>
        <v>0</v>
      </c>
      <c r="H527" s="718">
        <f>+E527-F527-G527</f>
        <v>0</v>
      </c>
      <c r="I527" s="718">
        <f>SUM(I528:I529)</f>
        <v>0</v>
      </c>
      <c r="J527" s="719">
        <f>+H527-I527</f>
        <v>0</v>
      </c>
      <c r="P527" s="698">
        <f t="shared" si="31"/>
        <v>1</v>
      </c>
    </row>
    <row r="528" spans="1:16" x14ac:dyDescent="0.25">
      <c r="A528" s="699"/>
      <c r="B528" s="700" t="str">
        <f>+B527</f>
        <v>ZK111.K283.C151</v>
      </c>
      <c r="C528" s="745">
        <f>+Volunteering!C27</f>
        <v>0</v>
      </c>
      <c r="D528" s="745">
        <f>+Volunteering!D27</f>
        <v>0</v>
      </c>
      <c r="E528" s="738">
        <f>+Volunteering!G27</f>
        <v>0</v>
      </c>
      <c r="F528" s="720"/>
      <c r="G528" s="720"/>
      <c r="H528" s="720"/>
      <c r="I528" s="720"/>
      <c r="J528" s="728">
        <f>+E528-F528-G528-I528</f>
        <v>0</v>
      </c>
      <c r="P528" s="698">
        <f t="shared" si="31"/>
        <v>1</v>
      </c>
    </row>
    <row r="529" spans="1:16" x14ac:dyDescent="0.25">
      <c r="A529" s="699"/>
      <c r="B529" s="700"/>
      <c r="C529" s="743" t="s">
        <v>301</v>
      </c>
      <c r="D529" s="743"/>
      <c r="E529" s="738"/>
      <c r="F529" s="720">
        <f>+IFERROR(VLOOKUP($B528,'[1]Sum table'!$A:$E,4,FALSE),0)</f>
        <v>0</v>
      </c>
      <c r="G529" s="720">
        <f>+IFERROR(VLOOKUP($B528,'[1]Sum table'!$A:$E,5,FALSE),0)</f>
        <v>0</v>
      </c>
      <c r="H529" s="720"/>
      <c r="I529" s="720">
        <f>+IFERROR(VLOOKUP($B528,'[1]Sum table'!$A:$F,6,FALSE),0)</f>
        <v>0</v>
      </c>
      <c r="J529" s="721"/>
      <c r="P529" s="698">
        <f t="shared" si="31"/>
        <v>1</v>
      </c>
    </row>
    <row r="530" spans="1:16" x14ac:dyDescent="0.25">
      <c r="A530" s="722" t="s">
        <v>219</v>
      </c>
      <c r="B530" s="715" t="str">
        <f>+Volunteering!B29</f>
        <v>ZK111.K105.C151</v>
      </c>
      <c r="C530" s="716" t="s">
        <v>220</v>
      </c>
      <c r="D530" s="716"/>
      <c r="E530" s="717">
        <f>SUM(E531:E532)</f>
        <v>0</v>
      </c>
      <c r="F530" s="718">
        <f>SUM(F531:F532)</f>
        <v>0</v>
      </c>
      <c r="G530" s="718">
        <f>SUM(G531:G532)</f>
        <v>0</v>
      </c>
      <c r="H530" s="718">
        <f>+E530-F530-G530</f>
        <v>0</v>
      </c>
      <c r="I530" s="718">
        <f>SUM(I531:I532)</f>
        <v>0</v>
      </c>
      <c r="J530" s="719">
        <f>+H530-I530</f>
        <v>0</v>
      </c>
      <c r="P530" s="698">
        <f t="shared" si="31"/>
        <v>1</v>
      </c>
    </row>
    <row r="531" spans="1:16" x14ac:dyDescent="0.25">
      <c r="A531" s="699"/>
      <c r="B531" s="700" t="str">
        <f>+B530</f>
        <v>ZK111.K105.C151</v>
      </c>
      <c r="C531" s="745">
        <f>+Volunteering!C30</f>
        <v>0</v>
      </c>
      <c r="D531" s="745">
        <f>+Volunteering!D30</f>
        <v>0</v>
      </c>
      <c r="E531" s="738">
        <f>+Volunteering!G30</f>
        <v>0</v>
      </c>
      <c r="F531" s="720"/>
      <c r="G531" s="720"/>
      <c r="H531" s="720"/>
      <c r="I531" s="720"/>
      <c r="J531" s="728">
        <f>+E531-F531-G531-I531</f>
        <v>0</v>
      </c>
      <c r="P531" s="698">
        <f t="shared" si="31"/>
        <v>1</v>
      </c>
    </row>
    <row r="532" spans="1:16" x14ac:dyDescent="0.25">
      <c r="A532" s="699"/>
      <c r="B532" s="700"/>
      <c r="C532" s="743" t="s">
        <v>301</v>
      </c>
      <c r="D532" s="743"/>
      <c r="E532" s="738"/>
      <c r="F532" s="720">
        <f>+IFERROR(VLOOKUP($B531,'[1]Sum table'!$A:$E,4,FALSE),0)</f>
        <v>0</v>
      </c>
      <c r="G532" s="720">
        <f>+IFERROR(VLOOKUP($B531,'[1]Sum table'!$A:$E,5,FALSE),0)</f>
        <v>0</v>
      </c>
      <c r="H532" s="720"/>
      <c r="I532" s="720">
        <f>+IFERROR(VLOOKUP($B531,'[1]Sum table'!$A:$F,6,FALSE),0)</f>
        <v>0</v>
      </c>
      <c r="J532" s="721"/>
      <c r="P532" s="698">
        <f t="shared" si="31"/>
        <v>1</v>
      </c>
    </row>
    <row r="533" spans="1:16" x14ac:dyDescent="0.25">
      <c r="A533" s="731" t="s">
        <v>221</v>
      </c>
      <c r="B533" s="715" t="str">
        <f>+'Artist &amp; Guest Liaison'!B8</f>
        <v>ZK112.K170.C151</v>
      </c>
      <c r="C533" s="716" t="s">
        <v>222</v>
      </c>
      <c r="D533" s="716"/>
      <c r="E533" s="723">
        <f>SUM(E534:E547)</f>
        <v>0</v>
      </c>
      <c r="F533" s="723">
        <f>SUM(F534:F547)</f>
        <v>0</v>
      </c>
      <c r="G533" s="723">
        <f>SUM(G534:G547)</f>
        <v>0</v>
      </c>
      <c r="H533" s="723">
        <f>+E533-F533-G533</f>
        <v>0</v>
      </c>
      <c r="I533" s="723">
        <f>SUM(I534:I547)</f>
        <v>0</v>
      </c>
      <c r="J533" s="719">
        <f>+H533-I533</f>
        <v>0</v>
      </c>
      <c r="P533" s="698">
        <f t="shared" si="31"/>
        <v>1</v>
      </c>
    </row>
    <row r="534" spans="1:16" x14ac:dyDescent="0.25">
      <c r="A534" s="732"/>
      <c r="B534" s="733"/>
      <c r="C534" s="734">
        <f>+'Artist &amp; Guest Liaison'!C9</f>
        <v>0</v>
      </c>
      <c r="D534" s="734">
        <f>+'Artist &amp; Guest Liaison'!D9</f>
        <v>0</v>
      </c>
      <c r="E534" s="726">
        <f>+'Artist &amp; Guest Liaison'!G9</f>
        <v>0</v>
      </c>
      <c r="F534" s="701"/>
      <c r="G534" s="701"/>
      <c r="H534" s="701"/>
      <c r="I534" s="701"/>
      <c r="J534" s="706">
        <f t="shared" ref="J534:J546" si="33">+E534-F534-G534-I534</f>
        <v>0</v>
      </c>
      <c r="P534" s="698">
        <f t="shared" si="31"/>
        <v>1</v>
      </c>
    </row>
    <row r="535" spans="1:16" x14ac:dyDescent="0.25">
      <c r="A535" s="732"/>
      <c r="B535" s="733"/>
      <c r="C535" s="734">
        <f>+'Artist &amp; Guest Liaison'!C10</f>
        <v>0</v>
      </c>
      <c r="D535" s="734">
        <f>+'Artist &amp; Guest Liaison'!D10</f>
        <v>0</v>
      </c>
      <c r="E535" s="738">
        <f>+'Artist &amp; Guest Liaison'!G10</f>
        <v>0</v>
      </c>
      <c r="F535" s="720"/>
      <c r="G535" s="720"/>
      <c r="H535" s="720"/>
      <c r="I535" s="720"/>
      <c r="J535" s="728">
        <f t="shared" si="33"/>
        <v>0</v>
      </c>
      <c r="P535" s="698">
        <f t="shared" si="31"/>
        <v>1</v>
      </c>
    </row>
    <row r="536" spans="1:16" x14ac:dyDescent="0.25">
      <c r="A536" s="732"/>
      <c r="B536" s="733"/>
      <c r="C536" s="734">
        <f>+'Artist &amp; Guest Liaison'!C11</f>
        <v>0</v>
      </c>
      <c r="D536" s="734">
        <f>+'Artist &amp; Guest Liaison'!D11</f>
        <v>0</v>
      </c>
      <c r="E536" s="738">
        <f>+'Artist &amp; Guest Liaison'!G11</f>
        <v>0</v>
      </c>
      <c r="F536" s="720"/>
      <c r="G536" s="720"/>
      <c r="H536" s="720"/>
      <c r="I536" s="720"/>
      <c r="J536" s="728">
        <f t="shared" si="33"/>
        <v>0</v>
      </c>
      <c r="P536" s="698">
        <f t="shared" si="31"/>
        <v>1</v>
      </c>
    </row>
    <row r="537" spans="1:16" x14ac:dyDescent="0.25">
      <c r="A537" s="732"/>
      <c r="B537" s="733"/>
      <c r="C537" s="734">
        <f>+'Artist &amp; Guest Liaison'!C12</f>
        <v>0</v>
      </c>
      <c r="D537" s="734">
        <f>+'Artist &amp; Guest Liaison'!D12</f>
        <v>0</v>
      </c>
      <c r="E537" s="738">
        <f>+'Artist &amp; Guest Liaison'!G12</f>
        <v>0</v>
      </c>
      <c r="F537" s="720"/>
      <c r="G537" s="720"/>
      <c r="H537" s="720"/>
      <c r="I537" s="720"/>
      <c r="J537" s="728">
        <f t="shared" si="33"/>
        <v>0</v>
      </c>
      <c r="P537" s="698">
        <f t="shared" si="31"/>
        <v>1</v>
      </c>
    </row>
    <row r="538" spans="1:16" x14ac:dyDescent="0.25">
      <c r="A538" s="699"/>
      <c r="B538" s="700"/>
      <c r="C538" s="734">
        <f>+'Artist &amp; Guest Liaison'!C13</f>
        <v>0</v>
      </c>
      <c r="D538" s="734">
        <f>+'Artist &amp; Guest Liaison'!D13</f>
        <v>0</v>
      </c>
      <c r="E538" s="738">
        <f>+'Artist &amp; Guest Liaison'!G13</f>
        <v>0</v>
      </c>
      <c r="F538" s="720"/>
      <c r="G538" s="720"/>
      <c r="H538" s="720"/>
      <c r="I538" s="720"/>
      <c r="J538" s="728">
        <f t="shared" si="33"/>
        <v>0</v>
      </c>
      <c r="P538" s="698">
        <f t="shared" si="31"/>
        <v>1</v>
      </c>
    </row>
    <row r="539" spans="1:16" x14ac:dyDescent="0.25">
      <c r="A539" s="699"/>
      <c r="B539" s="700"/>
      <c r="C539" s="734">
        <f>+'Artist &amp; Guest Liaison'!C14</f>
        <v>0</v>
      </c>
      <c r="D539" s="734">
        <f>+'Artist &amp; Guest Liaison'!D14</f>
        <v>0</v>
      </c>
      <c r="E539" s="738">
        <f>+'Artist &amp; Guest Liaison'!G14</f>
        <v>0</v>
      </c>
      <c r="F539" s="720"/>
      <c r="G539" s="720"/>
      <c r="H539" s="720"/>
      <c r="I539" s="720"/>
      <c r="J539" s="728">
        <f t="shared" si="33"/>
        <v>0</v>
      </c>
      <c r="P539" s="698">
        <f t="shared" si="31"/>
        <v>1</v>
      </c>
    </row>
    <row r="540" spans="1:16" x14ac:dyDescent="0.25">
      <c r="A540" s="699"/>
      <c r="B540" s="700"/>
      <c r="C540" s="734">
        <f>+'Artist &amp; Guest Liaison'!C15</f>
        <v>0</v>
      </c>
      <c r="D540" s="734">
        <f>+'Artist &amp; Guest Liaison'!D15</f>
        <v>0</v>
      </c>
      <c r="E540" s="738">
        <f>+'Artist &amp; Guest Liaison'!G15</f>
        <v>0</v>
      </c>
      <c r="F540" s="720"/>
      <c r="G540" s="720"/>
      <c r="H540" s="720"/>
      <c r="I540" s="720"/>
      <c r="J540" s="728">
        <f t="shared" si="33"/>
        <v>0</v>
      </c>
      <c r="P540" s="698">
        <f t="shared" si="31"/>
        <v>1</v>
      </c>
    </row>
    <row r="541" spans="1:16" x14ac:dyDescent="0.25">
      <c r="A541" s="699"/>
      <c r="B541" s="700"/>
      <c r="C541" s="734">
        <f>+'Artist &amp; Guest Liaison'!C16</f>
        <v>0</v>
      </c>
      <c r="D541" s="734">
        <f>+'Artist &amp; Guest Liaison'!D16</f>
        <v>0</v>
      </c>
      <c r="E541" s="738">
        <f>+'Artist &amp; Guest Liaison'!G16</f>
        <v>0</v>
      </c>
      <c r="F541" s="720"/>
      <c r="G541" s="720"/>
      <c r="H541" s="720"/>
      <c r="I541" s="720"/>
      <c r="J541" s="728">
        <f t="shared" si="33"/>
        <v>0</v>
      </c>
      <c r="P541" s="698">
        <f t="shared" ref="P541:P604" si="34">+IF(SUM(E541:I541)=0,1,0)</f>
        <v>1</v>
      </c>
    </row>
    <row r="542" spans="1:16" x14ac:dyDescent="0.25">
      <c r="A542" s="699"/>
      <c r="B542" s="700"/>
      <c r="C542" s="734">
        <f>+'Artist &amp; Guest Liaison'!C17</f>
        <v>0</v>
      </c>
      <c r="D542" s="734">
        <f>+'Artist &amp; Guest Liaison'!D17</f>
        <v>0</v>
      </c>
      <c r="E542" s="738">
        <f>+'Artist &amp; Guest Liaison'!G17</f>
        <v>0</v>
      </c>
      <c r="F542" s="720"/>
      <c r="G542" s="720"/>
      <c r="H542" s="720"/>
      <c r="I542" s="720"/>
      <c r="J542" s="728">
        <f t="shared" si="33"/>
        <v>0</v>
      </c>
      <c r="P542" s="698">
        <f t="shared" si="34"/>
        <v>1</v>
      </c>
    </row>
    <row r="543" spans="1:16" x14ac:dyDescent="0.25">
      <c r="A543" s="699"/>
      <c r="B543" s="700"/>
      <c r="C543" s="734">
        <f>+'Artist &amp; Guest Liaison'!C18</f>
        <v>0</v>
      </c>
      <c r="D543" s="734">
        <f>+'Artist &amp; Guest Liaison'!D18</f>
        <v>0</v>
      </c>
      <c r="E543" s="738">
        <f>+'Artist &amp; Guest Liaison'!G18</f>
        <v>0</v>
      </c>
      <c r="F543" s="720"/>
      <c r="G543" s="720"/>
      <c r="H543" s="720"/>
      <c r="I543" s="720"/>
      <c r="J543" s="728">
        <f t="shared" si="33"/>
        <v>0</v>
      </c>
      <c r="P543" s="698">
        <f t="shared" si="34"/>
        <v>1</v>
      </c>
    </row>
    <row r="544" spans="1:16" x14ac:dyDescent="0.25">
      <c r="A544" s="699"/>
      <c r="B544" s="700"/>
      <c r="C544" s="734">
        <f>+'Artist &amp; Guest Liaison'!C19</f>
        <v>0</v>
      </c>
      <c r="D544" s="734">
        <f>+'Artist &amp; Guest Liaison'!D19</f>
        <v>0</v>
      </c>
      <c r="E544" s="738">
        <f>+'Artist &amp; Guest Liaison'!G19</f>
        <v>0</v>
      </c>
      <c r="F544" s="720"/>
      <c r="G544" s="720"/>
      <c r="H544" s="720"/>
      <c r="I544" s="720"/>
      <c r="J544" s="728">
        <f t="shared" si="33"/>
        <v>0</v>
      </c>
      <c r="P544" s="698">
        <f t="shared" si="34"/>
        <v>1</v>
      </c>
    </row>
    <row r="545" spans="1:16" x14ac:dyDescent="0.25">
      <c r="A545" s="699"/>
      <c r="B545" s="700"/>
      <c r="C545" s="734">
        <f>+'Artist &amp; Guest Liaison'!C20</f>
        <v>0</v>
      </c>
      <c r="D545" s="734">
        <f>+'Artist &amp; Guest Liaison'!D20</f>
        <v>0</v>
      </c>
      <c r="E545" s="738">
        <f>+'Artist &amp; Guest Liaison'!G20</f>
        <v>0</v>
      </c>
      <c r="F545" s="720"/>
      <c r="G545" s="720"/>
      <c r="H545" s="720"/>
      <c r="I545" s="720"/>
      <c r="J545" s="728">
        <f t="shared" si="33"/>
        <v>0</v>
      </c>
      <c r="P545" s="698">
        <f t="shared" si="34"/>
        <v>1</v>
      </c>
    </row>
    <row r="546" spans="1:16" x14ac:dyDescent="0.25">
      <c r="A546" s="699"/>
      <c r="B546" s="700" t="str">
        <f>+B533</f>
        <v>ZK112.K170.C151</v>
      </c>
      <c r="C546" s="734">
        <f>+'Artist &amp; Guest Liaison'!C21</f>
        <v>0</v>
      </c>
      <c r="D546" s="734">
        <f>+'Artist &amp; Guest Liaison'!D21</f>
        <v>0</v>
      </c>
      <c r="E546" s="738">
        <f>+'Artist &amp; Guest Liaison'!G21</f>
        <v>0</v>
      </c>
      <c r="F546" s="720"/>
      <c r="G546" s="720"/>
      <c r="H546" s="720"/>
      <c r="I546" s="720"/>
      <c r="J546" s="728">
        <f t="shared" si="33"/>
        <v>0</v>
      </c>
      <c r="P546" s="698">
        <f t="shared" si="34"/>
        <v>1</v>
      </c>
    </row>
    <row r="547" spans="1:16" x14ac:dyDescent="0.25">
      <c r="A547" s="739"/>
      <c r="B547" s="740"/>
      <c r="C547" s="741" t="s">
        <v>301</v>
      </c>
      <c r="D547" s="741"/>
      <c r="E547" s="742"/>
      <c r="F547" s="720">
        <f>+IFERROR(VLOOKUP($B546,'[1]Sum table'!$A:$E,4,FALSE),0)</f>
        <v>0</v>
      </c>
      <c r="G547" s="720">
        <f>+IFERROR(VLOOKUP($B546,'[1]Sum table'!$A:$E,5,FALSE),0)</f>
        <v>0</v>
      </c>
      <c r="H547" s="720"/>
      <c r="I547" s="720">
        <f>+IFERROR(VLOOKUP($B546,'[1]Sum table'!$A:$F,6,FALSE),0)</f>
        <v>0</v>
      </c>
      <c r="J547" s="721"/>
      <c r="P547" s="698">
        <f t="shared" si="34"/>
        <v>1</v>
      </c>
    </row>
    <row r="548" spans="1:16" x14ac:dyDescent="0.25">
      <c r="A548" s="722" t="s">
        <v>223</v>
      </c>
      <c r="B548" s="715" t="str">
        <f>+'Artist &amp; Guest Liaison'!B23</f>
        <v>ZK112.K287.C151</v>
      </c>
      <c r="C548" s="716" t="s">
        <v>224</v>
      </c>
      <c r="D548" s="716"/>
      <c r="E548" s="717">
        <f>SUM(E549:E556)</f>
        <v>0</v>
      </c>
      <c r="F548" s="718">
        <f>SUM(F549:F556)</f>
        <v>0</v>
      </c>
      <c r="G548" s="718">
        <f>SUM(G549:G556)</f>
        <v>0</v>
      </c>
      <c r="H548" s="718">
        <f>+E548-F548-G548</f>
        <v>0</v>
      </c>
      <c r="I548" s="718">
        <f>SUM(I549:I556)</f>
        <v>0</v>
      </c>
      <c r="J548" s="719">
        <f>+H548-I548</f>
        <v>0</v>
      </c>
      <c r="P548" s="698">
        <f t="shared" si="34"/>
        <v>1</v>
      </c>
    </row>
    <row r="549" spans="1:16" x14ac:dyDescent="0.25">
      <c r="A549" s="699"/>
      <c r="B549" s="700" t="str">
        <f>+B548</f>
        <v>ZK112.K287.C151</v>
      </c>
      <c r="C549" s="734">
        <f>+'Artist &amp; Guest Liaison'!C24</f>
        <v>0</v>
      </c>
      <c r="D549" s="734">
        <f>+'Artist &amp; Guest Liaison'!D24</f>
        <v>0</v>
      </c>
      <c r="E549" s="738">
        <f>+'Artist &amp; Guest Liaison'!G24</f>
        <v>0</v>
      </c>
      <c r="F549" s="720"/>
      <c r="G549" s="727"/>
      <c r="H549" s="727"/>
      <c r="I549" s="727"/>
      <c r="J549" s="728">
        <f t="shared" ref="J549:J555" si="35">+E549-F549-G549-I549</f>
        <v>0</v>
      </c>
      <c r="P549" s="698">
        <f t="shared" si="34"/>
        <v>1</v>
      </c>
    </row>
    <row r="550" spans="1:16" x14ac:dyDescent="0.25">
      <c r="A550" s="699"/>
      <c r="B550" s="700"/>
      <c r="C550" s="734">
        <f>+'Artist &amp; Guest Liaison'!C25</f>
        <v>0</v>
      </c>
      <c r="D550" s="734">
        <f>+'Artist &amp; Guest Liaison'!D25</f>
        <v>0</v>
      </c>
      <c r="E550" s="738">
        <f>+'Artist &amp; Guest Liaison'!G25</f>
        <v>0</v>
      </c>
      <c r="F550" s="720"/>
      <c r="G550" s="720"/>
      <c r="H550" s="720"/>
      <c r="I550" s="720"/>
      <c r="J550" s="728">
        <f t="shared" si="35"/>
        <v>0</v>
      </c>
      <c r="P550" s="698">
        <f t="shared" si="34"/>
        <v>1</v>
      </c>
    </row>
    <row r="551" spans="1:16" x14ac:dyDescent="0.25">
      <c r="A551" s="699"/>
      <c r="B551" s="700"/>
      <c r="C551" s="734">
        <f>+'Artist &amp; Guest Liaison'!C26</f>
        <v>0</v>
      </c>
      <c r="D551" s="734">
        <f>+'Artist &amp; Guest Liaison'!D26</f>
        <v>0</v>
      </c>
      <c r="E551" s="738">
        <f>+'Artist &amp; Guest Liaison'!G26</f>
        <v>0</v>
      </c>
      <c r="F551" s="727"/>
      <c r="G551" s="727"/>
      <c r="H551" s="727"/>
      <c r="I551" s="727"/>
      <c r="J551" s="728">
        <f t="shared" si="35"/>
        <v>0</v>
      </c>
      <c r="P551" s="698">
        <f t="shared" si="34"/>
        <v>1</v>
      </c>
    </row>
    <row r="552" spans="1:16" x14ac:dyDescent="0.25">
      <c r="A552" s="699"/>
      <c r="B552" s="700"/>
      <c r="C552" s="734">
        <f>+'Artist &amp; Guest Liaison'!C27</f>
        <v>0</v>
      </c>
      <c r="D552" s="734">
        <f>+'Artist &amp; Guest Liaison'!D27</f>
        <v>0</v>
      </c>
      <c r="E552" s="738">
        <f>+'Artist &amp; Guest Liaison'!G27</f>
        <v>0</v>
      </c>
      <c r="F552" s="727"/>
      <c r="G552" s="720"/>
      <c r="H552" s="720"/>
      <c r="I552" s="720"/>
      <c r="J552" s="728">
        <f t="shared" si="35"/>
        <v>0</v>
      </c>
      <c r="P552" s="698">
        <f t="shared" si="34"/>
        <v>1</v>
      </c>
    </row>
    <row r="553" spans="1:16" x14ac:dyDescent="0.25">
      <c r="A553" s="699"/>
      <c r="B553" s="700"/>
      <c r="C553" s="734">
        <f>+'Artist &amp; Guest Liaison'!C28</f>
        <v>0</v>
      </c>
      <c r="D553" s="734">
        <f>+'Artist &amp; Guest Liaison'!D28</f>
        <v>0</v>
      </c>
      <c r="E553" s="738">
        <f>+'Artist &amp; Guest Liaison'!G28</f>
        <v>0</v>
      </c>
      <c r="F553" s="727"/>
      <c r="G553" s="727"/>
      <c r="H553" s="727"/>
      <c r="I553" s="727"/>
      <c r="J553" s="728">
        <f t="shared" si="35"/>
        <v>0</v>
      </c>
      <c r="P553" s="698">
        <f t="shared" si="34"/>
        <v>1</v>
      </c>
    </row>
    <row r="554" spans="1:16" x14ac:dyDescent="0.25">
      <c r="A554" s="699"/>
      <c r="B554" s="700"/>
      <c r="C554" s="734">
        <f>+'Artist &amp; Guest Liaison'!C29</f>
        <v>0</v>
      </c>
      <c r="D554" s="734">
        <f>+'Artist &amp; Guest Liaison'!D29</f>
        <v>0</v>
      </c>
      <c r="E554" s="738">
        <f>+'Artist &amp; Guest Liaison'!G29</f>
        <v>0</v>
      </c>
      <c r="F554" s="727"/>
      <c r="G554" s="727"/>
      <c r="H554" s="727"/>
      <c r="I554" s="727"/>
      <c r="J554" s="728">
        <f t="shared" si="35"/>
        <v>0</v>
      </c>
      <c r="P554" s="698">
        <f t="shared" si="34"/>
        <v>1</v>
      </c>
    </row>
    <row r="555" spans="1:16" x14ac:dyDescent="0.25">
      <c r="A555" s="699"/>
      <c r="B555" s="700" t="str">
        <f>+B548</f>
        <v>ZK112.K287.C151</v>
      </c>
      <c r="C555" s="734">
        <f>+'Artist &amp; Guest Liaison'!C30</f>
        <v>0</v>
      </c>
      <c r="D555" s="734">
        <f>+'Artist &amp; Guest Liaison'!D30</f>
        <v>0</v>
      </c>
      <c r="E555" s="738">
        <f>+'Artist &amp; Guest Liaison'!G30</f>
        <v>0</v>
      </c>
      <c r="F555" s="727"/>
      <c r="G555" s="727"/>
      <c r="H555" s="727"/>
      <c r="I555" s="727"/>
      <c r="J555" s="728">
        <f t="shared" si="35"/>
        <v>0</v>
      </c>
      <c r="P555" s="698">
        <f t="shared" si="34"/>
        <v>1</v>
      </c>
    </row>
    <row r="556" spans="1:16" x14ac:dyDescent="0.25">
      <c r="A556" s="739"/>
      <c r="B556" s="740"/>
      <c r="C556" s="743" t="s">
        <v>301</v>
      </c>
      <c r="D556" s="743"/>
      <c r="E556" s="738"/>
      <c r="F556" s="720">
        <f>+IFERROR(VLOOKUP($B555,'[1]Sum table'!$A:$E,4,FALSE),0)</f>
        <v>0</v>
      </c>
      <c r="G556" s="720">
        <f>+IFERROR(VLOOKUP($B555,'[1]Sum table'!$A:$E,5,FALSE),0)</f>
        <v>0</v>
      </c>
      <c r="H556" s="720"/>
      <c r="I556" s="720">
        <f>+IFERROR(VLOOKUP($B555,'[1]Sum table'!$A:$F,6,FALSE),0)</f>
        <v>0</v>
      </c>
      <c r="J556" s="721"/>
      <c r="P556" s="698">
        <f t="shared" si="34"/>
        <v>1</v>
      </c>
    </row>
    <row r="557" spans="1:16" x14ac:dyDescent="0.25">
      <c r="A557" s="722" t="s">
        <v>225</v>
      </c>
      <c r="B557" s="715" t="str">
        <f>+'Artist &amp; Guest Liaison'!B32</f>
        <v>ZK112.K288.C151</v>
      </c>
      <c r="C557" s="716" t="s">
        <v>226</v>
      </c>
      <c r="D557" s="716"/>
      <c r="E557" s="717">
        <f>SUM(E558:E562)</f>
        <v>0</v>
      </c>
      <c r="F557" s="718">
        <f>SUM(F558:F562)</f>
        <v>0</v>
      </c>
      <c r="G557" s="718">
        <f>SUM(G558:G562)</f>
        <v>0</v>
      </c>
      <c r="H557" s="718">
        <f>+E557-F557-G557</f>
        <v>0</v>
      </c>
      <c r="I557" s="718">
        <f>SUM(I558:I562)</f>
        <v>0</v>
      </c>
      <c r="J557" s="719">
        <f>+H557-I557</f>
        <v>0</v>
      </c>
      <c r="P557" s="698">
        <f t="shared" si="34"/>
        <v>1</v>
      </c>
    </row>
    <row r="558" spans="1:16" x14ac:dyDescent="0.25">
      <c r="A558" s="699"/>
      <c r="B558" s="700"/>
      <c r="C558" s="734">
        <f>+'Artist &amp; Guest Liaison'!C33</f>
        <v>0</v>
      </c>
      <c r="D558" s="734">
        <f>+'Artist &amp; Guest Liaison'!D33</f>
        <v>0</v>
      </c>
      <c r="E558" s="738">
        <f>+'Artist &amp; Guest Liaison'!G33</f>
        <v>0</v>
      </c>
      <c r="F558" s="720"/>
      <c r="G558" s="727"/>
      <c r="H558" s="727"/>
      <c r="I558" s="727"/>
      <c r="J558" s="728">
        <f>+E558-F558-G558-I558</f>
        <v>0</v>
      </c>
      <c r="P558" s="698">
        <f t="shared" si="34"/>
        <v>1</v>
      </c>
    </row>
    <row r="559" spans="1:16" x14ac:dyDescent="0.25">
      <c r="A559" s="699"/>
      <c r="B559" s="700"/>
      <c r="C559" s="734">
        <f>+'Artist &amp; Guest Liaison'!C34</f>
        <v>0</v>
      </c>
      <c r="D559" s="734">
        <f>+'Artist &amp; Guest Liaison'!D34</f>
        <v>0</v>
      </c>
      <c r="E559" s="738">
        <f>+'Artist &amp; Guest Liaison'!G34</f>
        <v>0</v>
      </c>
      <c r="F559" s="727"/>
      <c r="G559" s="727"/>
      <c r="H559" s="727"/>
      <c r="I559" s="727"/>
      <c r="J559" s="728">
        <f>+E559-F559-G559-I559</f>
        <v>0</v>
      </c>
      <c r="P559" s="698">
        <f t="shared" si="34"/>
        <v>1</v>
      </c>
    </row>
    <row r="560" spans="1:16" x14ac:dyDescent="0.25">
      <c r="A560" s="699"/>
      <c r="B560" s="700"/>
      <c r="C560" s="734">
        <f>+'Artist &amp; Guest Liaison'!C35</f>
        <v>0</v>
      </c>
      <c r="D560" s="734">
        <f>+'Artist &amp; Guest Liaison'!D35</f>
        <v>0</v>
      </c>
      <c r="E560" s="738">
        <f>+'Artist &amp; Guest Liaison'!G35</f>
        <v>0</v>
      </c>
      <c r="F560" s="727"/>
      <c r="G560" s="727"/>
      <c r="H560" s="727"/>
      <c r="I560" s="727"/>
      <c r="J560" s="728">
        <f>+E560-F560-G560-I560</f>
        <v>0</v>
      </c>
      <c r="P560" s="698">
        <f t="shared" si="34"/>
        <v>1</v>
      </c>
    </row>
    <row r="561" spans="1:16" x14ac:dyDescent="0.25">
      <c r="A561" s="699"/>
      <c r="B561" s="700" t="str">
        <f>+B557</f>
        <v>ZK112.K288.C151</v>
      </c>
      <c r="C561" s="734">
        <f>+'Artist &amp; Guest Liaison'!C36</f>
        <v>0</v>
      </c>
      <c r="D561" s="734">
        <f>+'Artist &amp; Guest Liaison'!D36</f>
        <v>0</v>
      </c>
      <c r="E561" s="738">
        <f>+'Artist &amp; Guest Liaison'!G36</f>
        <v>0</v>
      </c>
      <c r="F561" s="727"/>
      <c r="G561" s="727"/>
      <c r="H561" s="727"/>
      <c r="I561" s="727"/>
      <c r="J561" s="728">
        <f>+E561-F561-G561-I561</f>
        <v>0</v>
      </c>
      <c r="P561" s="698">
        <f t="shared" si="34"/>
        <v>1</v>
      </c>
    </row>
    <row r="562" spans="1:16" x14ac:dyDescent="0.25">
      <c r="A562" s="739"/>
      <c r="B562" s="740"/>
      <c r="C562" s="743" t="s">
        <v>301</v>
      </c>
      <c r="D562" s="743"/>
      <c r="E562" s="738"/>
      <c r="F562" s="720">
        <f>+IFERROR(VLOOKUP($B561,'[1]Sum table'!$A:$E,4,FALSE),0)</f>
        <v>0</v>
      </c>
      <c r="G562" s="720">
        <f>+IFERROR(VLOOKUP($B561,'[1]Sum table'!$A:$E,5,FALSE),0)</f>
        <v>0</v>
      </c>
      <c r="H562" s="720"/>
      <c r="I562" s="720">
        <f>+IFERROR(VLOOKUP($B561,'[1]Sum table'!$A:$F,6,FALSE),0)</f>
        <v>0</v>
      </c>
      <c r="J562" s="721"/>
      <c r="P562" s="698">
        <f t="shared" si="34"/>
        <v>1</v>
      </c>
    </row>
    <row r="563" spans="1:16" x14ac:dyDescent="0.25">
      <c r="A563" s="722" t="s">
        <v>227</v>
      </c>
      <c r="B563" s="715" t="str">
        <f>+'Artist &amp; Guest Liaison'!B38</f>
        <v>ZK112.K120.C151</v>
      </c>
      <c r="C563" s="716" t="s">
        <v>228</v>
      </c>
      <c r="D563" s="716"/>
      <c r="E563" s="717">
        <f>SUM(E564:E568)</f>
        <v>0</v>
      </c>
      <c r="F563" s="718">
        <f>SUM(F564:F568)</f>
        <v>0</v>
      </c>
      <c r="G563" s="718">
        <f>SUM(G564:G568)</f>
        <v>0</v>
      </c>
      <c r="H563" s="718">
        <f>+E563-F563-G563</f>
        <v>0</v>
      </c>
      <c r="I563" s="718">
        <f>SUM(I564:I568)</f>
        <v>0</v>
      </c>
      <c r="J563" s="719">
        <f>+H563-I563</f>
        <v>0</v>
      </c>
      <c r="P563" s="698">
        <f t="shared" si="34"/>
        <v>1</v>
      </c>
    </row>
    <row r="564" spans="1:16" x14ac:dyDescent="0.25">
      <c r="A564" s="699"/>
      <c r="B564" s="700"/>
      <c r="C564" s="734">
        <f>+'Artist &amp; Guest Liaison'!C39</f>
        <v>0</v>
      </c>
      <c r="D564" s="734">
        <f>+'Artist &amp; Guest Liaison'!D39</f>
        <v>0</v>
      </c>
      <c r="E564" s="738">
        <f>+'Artist &amp; Guest Liaison'!G39</f>
        <v>0</v>
      </c>
      <c r="F564" s="720"/>
      <c r="G564" s="720"/>
      <c r="H564" s="720"/>
      <c r="I564" s="720"/>
      <c r="J564" s="728">
        <f>+E564-F564-G564-I564</f>
        <v>0</v>
      </c>
      <c r="P564" s="698">
        <f t="shared" si="34"/>
        <v>1</v>
      </c>
    </row>
    <row r="565" spans="1:16" x14ac:dyDescent="0.25">
      <c r="A565" s="703"/>
      <c r="B565" s="704"/>
      <c r="C565" s="734">
        <f>+'Artist &amp; Guest Liaison'!C40</f>
        <v>0</v>
      </c>
      <c r="D565" s="734">
        <f>+'Artist &amp; Guest Liaison'!D40</f>
        <v>0</v>
      </c>
      <c r="E565" s="738">
        <f>+'Artist &amp; Guest Liaison'!G40</f>
        <v>0</v>
      </c>
      <c r="F565" s="727"/>
      <c r="G565" s="727"/>
      <c r="H565" s="727"/>
      <c r="I565" s="727"/>
      <c r="J565" s="728">
        <f>+E565-F565-G565-I565</f>
        <v>0</v>
      </c>
      <c r="P565" s="698">
        <f t="shared" si="34"/>
        <v>1</v>
      </c>
    </row>
    <row r="566" spans="1:16" x14ac:dyDescent="0.25">
      <c r="A566" s="703"/>
      <c r="B566" s="704"/>
      <c r="C566" s="734">
        <f>+'Artist &amp; Guest Liaison'!C41</f>
        <v>0</v>
      </c>
      <c r="D566" s="734">
        <f>+'Artist &amp; Guest Liaison'!D41</f>
        <v>0</v>
      </c>
      <c r="E566" s="738">
        <f>+'Artist &amp; Guest Liaison'!G41</f>
        <v>0</v>
      </c>
      <c r="F566" s="727"/>
      <c r="G566" s="720"/>
      <c r="H566" s="720"/>
      <c r="I566" s="720"/>
      <c r="J566" s="728">
        <f>+E566-F566-G566-I566</f>
        <v>0</v>
      </c>
      <c r="P566" s="698">
        <f t="shared" si="34"/>
        <v>1</v>
      </c>
    </row>
    <row r="567" spans="1:16" x14ac:dyDescent="0.25">
      <c r="A567" s="699"/>
      <c r="B567" s="700" t="str">
        <f>+B563</f>
        <v>ZK112.K120.C151</v>
      </c>
      <c r="C567" s="734">
        <f>+'Artist &amp; Guest Liaison'!C42</f>
        <v>0</v>
      </c>
      <c r="D567" s="734">
        <f>+'Artist &amp; Guest Liaison'!D42</f>
        <v>0</v>
      </c>
      <c r="E567" s="738">
        <f>+'Artist &amp; Guest Liaison'!G42</f>
        <v>0</v>
      </c>
      <c r="F567" s="727"/>
      <c r="G567" s="727"/>
      <c r="H567" s="727"/>
      <c r="I567" s="727"/>
      <c r="J567" s="728">
        <f>+E567-F567-G567-I567</f>
        <v>0</v>
      </c>
      <c r="P567" s="698">
        <f t="shared" si="34"/>
        <v>1</v>
      </c>
    </row>
    <row r="568" spans="1:16" x14ac:dyDescent="0.25">
      <c r="A568" s="699"/>
      <c r="B568" s="700"/>
      <c r="C568" s="743" t="s">
        <v>301</v>
      </c>
      <c r="D568" s="743"/>
      <c r="E568" s="738"/>
      <c r="F568" s="720">
        <f>+IFERROR(VLOOKUP($B567,'[1]Sum table'!$A:$E,4,FALSE),0)</f>
        <v>0</v>
      </c>
      <c r="G568" s="720">
        <f>+IFERROR(VLOOKUP($B567,'[1]Sum table'!$A:$E,5,FALSE),0)</f>
        <v>0</v>
      </c>
      <c r="H568" s="720"/>
      <c r="I568" s="720">
        <f>+IFERROR(VLOOKUP($B567,'[1]Sum table'!$A:$F,6,FALSE),0)</f>
        <v>0</v>
      </c>
      <c r="J568" s="721"/>
      <c r="P568" s="698">
        <f t="shared" si="34"/>
        <v>1</v>
      </c>
    </row>
    <row r="569" spans="1:16" x14ac:dyDescent="0.25">
      <c r="A569" s="722" t="s">
        <v>229</v>
      </c>
      <c r="B569" s="715" t="str">
        <f>+'Artist &amp; Guest Liaison'!B44</f>
        <v>ZK112.K289.C151</v>
      </c>
      <c r="C569" s="716" t="s">
        <v>230</v>
      </c>
      <c r="D569" s="716"/>
      <c r="E569" s="717">
        <f>SUM(E570:E573)</f>
        <v>0</v>
      </c>
      <c r="F569" s="718">
        <f>SUM(F570:F573)</f>
        <v>0</v>
      </c>
      <c r="G569" s="718">
        <f>SUM(G570:G573)</f>
        <v>0</v>
      </c>
      <c r="H569" s="718">
        <f>+E569-F569-G569</f>
        <v>0</v>
      </c>
      <c r="I569" s="718">
        <f>SUM(I570:I573)</f>
        <v>0</v>
      </c>
      <c r="J569" s="719">
        <f>+H569-I569</f>
        <v>0</v>
      </c>
      <c r="P569" s="698">
        <f t="shared" si="34"/>
        <v>1</v>
      </c>
    </row>
    <row r="570" spans="1:16" x14ac:dyDescent="0.25">
      <c r="A570" s="703"/>
      <c r="B570" s="704"/>
      <c r="C570" s="734">
        <f>+'Artist &amp; Guest Liaison'!C45</f>
        <v>0</v>
      </c>
      <c r="D570" s="734">
        <f>+'Artist &amp; Guest Liaison'!D45</f>
        <v>0</v>
      </c>
      <c r="E570" s="738">
        <f>+'Artist &amp; Guest Liaison'!G45</f>
        <v>0</v>
      </c>
      <c r="F570" s="720"/>
      <c r="G570" s="720"/>
      <c r="H570" s="720"/>
      <c r="I570" s="720"/>
      <c r="J570" s="728">
        <f>+E570-F570-G570-I570</f>
        <v>0</v>
      </c>
      <c r="P570" s="698">
        <f t="shared" si="34"/>
        <v>1</v>
      </c>
    </row>
    <row r="571" spans="1:16" x14ac:dyDescent="0.25">
      <c r="A571" s="699"/>
      <c r="B571" s="700"/>
      <c r="C571" s="734">
        <f>+'Artist &amp; Guest Liaison'!C46</f>
        <v>0</v>
      </c>
      <c r="D571" s="734">
        <f>+'Artist &amp; Guest Liaison'!D46</f>
        <v>0</v>
      </c>
      <c r="E571" s="738">
        <f>+'Artist &amp; Guest Liaison'!G46</f>
        <v>0</v>
      </c>
      <c r="F571" s="727"/>
      <c r="G571" s="727"/>
      <c r="H571" s="727"/>
      <c r="I571" s="727"/>
      <c r="J571" s="728">
        <f>+E571-F571-G571-I571</f>
        <v>0</v>
      </c>
      <c r="P571" s="698">
        <f t="shared" si="34"/>
        <v>1</v>
      </c>
    </row>
    <row r="572" spans="1:16" x14ac:dyDescent="0.25">
      <c r="A572" s="703"/>
      <c r="B572" s="704" t="str">
        <f>+B569</f>
        <v>ZK112.K289.C151</v>
      </c>
      <c r="C572" s="734">
        <f>+'Artist &amp; Guest Liaison'!C47</f>
        <v>0</v>
      </c>
      <c r="D572" s="734">
        <f>+'Artist &amp; Guest Liaison'!D47</f>
        <v>0</v>
      </c>
      <c r="E572" s="738">
        <f>+'Artist &amp; Guest Liaison'!G47</f>
        <v>0</v>
      </c>
      <c r="F572" s="727"/>
      <c r="G572" s="720"/>
      <c r="H572" s="720"/>
      <c r="I572" s="720"/>
      <c r="J572" s="728">
        <f>+E572-F572-G572-I572</f>
        <v>0</v>
      </c>
      <c r="P572" s="698">
        <f t="shared" si="34"/>
        <v>1</v>
      </c>
    </row>
    <row r="573" spans="1:16" x14ac:dyDescent="0.25">
      <c r="A573" s="699"/>
      <c r="B573" s="700"/>
      <c r="C573" s="743" t="s">
        <v>301</v>
      </c>
      <c r="D573" s="743"/>
      <c r="E573" s="738"/>
      <c r="F573" s="720">
        <f>+IFERROR(VLOOKUP($B572,'[1]Sum table'!$A:$E,4,FALSE),0)</f>
        <v>0</v>
      </c>
      <c r="G573" s="720">
        <f>+IFERROR(VLOOKUP($B572,'[1]Sum table'!$A:$E,5,FALSE),0)</f>
        <v>0</v>
      </c>
      <c r="H573" s="720"/>
      <c r="I573" s="720">
        <f>+IFERROR(VLOOKUP($B572,'[1]Sum table'!$A:$F,6,FALSE),0)</f>
        <v>0</v>
      </c>
      <c r="J573" s="721"/>
      <c r="P573" s="698">
        <f t="shared" si="34"/>
        <v>1</v>
      </c>
    </row>
    <row r="574" spans="1:16" x14ac:dyDescent="0.25">
      <c r="A574" s="722" t="s">
        <v>231</v>
      </c>
      <c r="B574" s="715" t="str">
        <f>+'Running Costs'!B8</f>
        <v>ZK113.K293.C151</v>
      </c>
      <c r="C574" s="716" t="s">
        <v>232</v>
      </c>
      <c r="D574" s="716"/>
      <c r="E574" s="717">
        <f>SUM(E575:E589)</f>
        <v>0</v>
      </c>
      <c r="F574" s="718">
        <f>SUM(F575:F589)</f>
        <v>0</v>
      </c>
      <c r="G574" s="718">
        <f>SUM(G575:G589)</f>
        <v>0</v>
      </c>
      <c r="H574" s="718">
        <f>+E574-F574-G574</f>
        <v>0</v>
      </c>
      <c r="I574" s="718">
        <f>SUM(I575:I589)</f>
        <v>0</v>
      </c>
      <c r="J574" s="719">
        <f>+H574-I574</f>
        <v>0</v>
      </c>
      <c r="P574" s="698">
        <f t="shared" si="34"/>
        <v>1</v>
      </c>
    </row>
    <row r="575" spans="1:16" x14ac:dyDescent="0.25">
      <c r="A575" s="699"/>
      <c r="B575" s="700"/>
      <c r="C575" s="724">
        <f>+'Running Costs'!C9</f>
        <v>0</v>
      </c>
      <c r="D575" s="724">
        <f>+'Running Costs'!D9</f>
        <v>0</v>
      </c>
      <c r="E575" s="738">
        <f>+'Running Costs'!G9</f>
        <v>0</v>
      </c>
      <c r="F575" s="720"/>
      <c r="G575" s="720"/>
      <c r="H575" s="720"/>
      <c r="I575" s="720"/>
      <c r="J575" s="728">
        <f t="shared" ref="J575:J588" si="36">+E575-F575-G575-I575</f>
        <v>0</v>
      </c>
      <c r="P575" s="698">
        <f t="shared" si="34"/>
        <v>1</v>
      </c>
    </row>
    <row r="576" spans="1:16" x14ac:dyDescent="0.25">
      <c r="A576" s="699"/>
      <c r="B576" s="700"/>
      <c r="C576" s="724">
        <f>+'Running Costs'!C10</f>
        <v>0</v>
      </c>
      <c r="D576" s="724">
        <f>+'Running Costs'!D10</f>
        <v>0</v>
      </c>
      <c r="E576" s="738">
        <f>+'Running Costs'!G10</f>
        <v>0</v>
      </c>
      <c r="F576" s="720"/>
      <c r="G576" s="720"/>
      <c r="H576" s="720"/>
      <c r="I576" s="720"/>
      <c r="J576" s="728">
        <f t="shared" si="36"/>
        <v>0</v>
      </c>
      <c r="P576" s="698">
        <f t="shared" si="34"/>
        <v>1</v>
      </c>
    </row>
    <row r="577" spans="1:16" x14ac:dyDescent="0.25">
      <c r="A577" s="699"/>
      <c r="B577" s="700"/>
      <c r="C577" s="724">
        <f>+'Running Costs'!C11</f>
        <v>0</v>
      </c>
      <c r="D577" s="724">
        <f>+'Running Costs'!D11</f>
        <v>0</v>
      </c>
      <c r="E577" s="738">
        <f>+'Running Costs'!G11</f>
        <v>0</v>
      </c>
      <c r="F577" s="720"/>
      <c r="G577" s="720"/>
      <c r="H577" s="720"/>
      <c r="I577" s="720"/>
      <c r="J577" s="728">
        <f t="shared" si="36"/>
        <v>0</v>
      </c>
      <c r="P577" s="698">
        <f t="shared" si="34"/>
        <v>1</v>
      </c>
    </row>
    <row r="578" spans="1:16" x14ac:dyDescent="0.25">
      <c r="A578" s="699"/>
      <c r="B578" s="700" t="str">
        <f>+B574</f>
        <v>ZK113.K293.C151</v>
      </c>
      <c r="C578" s="724">
        <f>+'Running Costs'!C12</f>
        <v>0</v>
      </c>
      <c r="D578" s="724">
        <f>+'Running Costs'!D12</f>
        <v>0</v>
      </c>
      <c r="E578" s="738">
        <f>+'Running Costs'!G12</f>
        <v>0</v>
      </c>
      <c r="F578" s="720"/>
      <c r="G578" s="720"/>
      <c r="H578" s="720"/>
      <c r="I578" s="720"/>
      <c r="J578" s="728">
        <f t="shared" si="36"/>
        <v>0</v>
      </c>
      <c r="P578" s="698">
        <f t="shared" si="34"/>
        <v>1</v>
      </c>
    </row>
    <row r="579" spans="1:16" x14ac:dyDescent="0.25">
      <c r="A579" s="699"/>
      <c r="B579" s="700"/>
      <c r="C579" s="724">
        <f>+'Running Costs'!C13</f>
        <v>0</v>
      </c>
      <c r="D579" s="724">
        <f>+'Running Costs'!D13</f>
        <v>0</v>
      </c>
      <c r="E579" s="738">
        <f>+'Running Costs'!G13</f>
        <v>0</v>
      </c>
      <c r="F579" s="720"/>
      <c r="G579" s="720"/>
      <c r="H579" s="720"/>
      <c r="I579" s="720"/>
      <c r="J579" s="728">
        <f t="shared" si="36"/>
        <v>0</v>
      </c>
      <c r="P579" s="698">
        <f t="shared" si="34"/>
        <v>1</v>
      </c>
    </row>
    <row r="580" spans="1:16" x14ac:dyDescent="0.25">
      <c r="A580" s="699"/>
      <c r="B580" s="700"/>
      <c r="C580" s="724">
        <f>+'Running Costs'!C14</f>
        <v>0</v>
      </c>
      <c r="D580" s="724">
        <f>+'Running Costs'!D14</f>
        <v>0</v>
      </c>
      <c r="E580" s="738">
        <f>+'Running Costs'!G14</f>
        <v>0</v>
      </c>
      <c r="F580" s="720"/>
      <c r="G580" s="720"/>
      <c r="H580" s="720"/>
      <c r="I580" s="720"/>
      <c r="J580" s="728">
        <f t="shared" si="36"/>
        <v>0</v>
      </c>
      <c r="P580" s="698">
        <f t="shared" si="34"/>
        <v>1</v>
      </c>
    </row>
    <row r="581" spans="1:16" x14ac:dyDescent="0.25">
      <c r="A581" s="699"/>
      <c r="B581" s="700"/>
      <c r="C581" s="724">
        <f>+'Running Costs'!C15</f>
        <v>0</v>
      </c>
      <c r="D581" s="724">
        <f>+'Running Costs'!D15</f>
        <v>0</v>
      </c>
      <c r="E581" s="738">
        <f>+'Running Costs'!G15</f>
        <v>0</v>
      </c>
      <c r="F581" s="720"/>
      <c r="G581" s="720"/>
      <c r="H581" s="720"/>
      <c r="I581" s="720"/>
      <c r="J581" s="728">
        <f t="shared" si="36"/>
        <v>0</v>
      </c>
      <c r="P581" s="698">
        <f t="shared" si="34"/>
        <v>1</v>
      </c>
    </row>
    <row r="582" spans="1:16" x14ac:dyDescent="0.25">
      <c r="A582" s="699"/>
      <c r="B582" s="700"/>
      <c r="C582" s="724">
        <f>+'Running Costs'!C16</f>
        <v>0</v>
      </c>
      <c r="D582" s="724">
        <f>+'Running Costs'!D16</f>
        <v>0</v>
      </c>
      <c r="E582" s="738">
        <f>+'Running Costs'!G16</f>
        <v>0</v>
      </c>
      <c r="F582" s="720"/>
      <c r="G582" s="720"/>
      <c r="H582" s="720"/>
      <c r="I582" s="720"/>
      <c r="J582" s="728">
        <f t="shared" si="36"/>
        <v>0</v>
      </c>
      <c r="P582" s="698">
        <f t="shared" si="34"/>
        <v>1</v>
      </c>
    </row>
    <row r="583" spans="1:16" x14ac:dyDescent="0.25">
      <c r="A583" s="699"/>
      <c r="B583" s="700"/>
      <c r="C583" s="724">
        <f>+'Running Costs'!C17</f>
        <v>0</v>
      </c>
      <c r="D583" s="724">
        <f>+'Running Costs'!D17</f>
        <v>0</v>
      </c>
      <c r="E583" s="738">
        <f>+'Running Costs'!G17</f>
        <v>0</v>
      </c>
      <c r="F583" s="720"/>
      <c r="G583" s="720"/>
      <c r="H583" s="720"/>
      <c r="I583" s="720"/>
      <c r="J583" s="728">
        <f t="shared" si="36"/>
        <v>0</v>
      </c>
      <c r="P583" s="698">
        <f t="shared" si="34"/>
        <v>1</v>
      </c>
    </row>
    <row r="584" spans="1:16" x14ac:dyDescent="0.25">
      <c r="A584" s="699"/>
      <c r="B584" s="700"/>
      <c r="C584" s="724">
        <f>+'Running Costs'!C18</f>
        <v>0</v>
      </c>
      <c r="D584" s="724">
        <f>+'Running Costs'!D18</f>
        <v>0</v>
      </c>
      <c r="E584" s="738">
        <f>+'Running Costs'!G18</f>
        <v>0</v>
      </c>
      <c r="F584" s="720"/>
      <c r="G584" s="720"/>
      <c r="H584" s="720"/>
      <c r="I584" s="720"/>
      <c r="J584" s="728">
        <f t="shared" si="36"/>
        <v>0</v>
      </c>
      <c r="P584" s="698">
        <f t="shared" si="34"/>
        <v>1</v>
      </c>
    </row>
    <row r="585" spans="1:16" x14ac:dyDescent="0.25">
      <c r="A585" s="699"/>
      <c r="B585" s="700"/>
      <c r="C585" s="724">
        <f>+'Running Costs'!C19</f>
        <v>0</v>
      </c>
      <c r="D585" s="724">
        <f>+'Running Costs'!D19</f>
        <v>0</v>
      </c>
      <c r="E585" s="738">
        <f>+'Running Costs'!G19</f>
        <v>0</v>
      </c>
      <c r="F585" s="720"/>
      <c r="G585" s="720"/>
      <c r="H585" s="720"/>
      <c r="I585" s="720"/>
      <c r="J585" s="728">
        <f t="shared" si="36"/>
        <v>0</v>
      </c>
      <c r="P585" s="698">
        <f t="shared" si="34"/>
        <v>1</v>
      </c>
    </row>
    <row r="586" spans="1:16" x14ac:dyDescent="0.25">
      <c r="A586" s="699"/>
      <c r="B586" s="700"/>
      <c r="C586" s="724">
        <f>+'Running Costs'!C20</f>
        <v>0</v>
      </c>
      <c r="D586" s="724">
        <f>+'Running Costs'!D20</f>
        <v>0</v>
      </c>
      <c r="E586" s="738">
        <f>+'Running Costs'!G20</f>
        <v>0</v>
      </c>
      <c r="F586" s="720"/>
      <c r="G586" s="720"/>
      <c r="H586" s="720"/>
      <c r="I586" s="720"/>
      <c r="J586" s="728">
        <f t="shared" si="36"/>
        <v>0</v>
      </c>
      <c r="P586" s="698">
        <f t="shared" si="34"/>
        <v>1</v>
      </c>
    </row>
    <row r="587" spans="1:16" x14ac:dyDescent="0.25">
      <c r="A587" s="699"/>
      <c r="B587" s="700"/>
      <c r="C587" s="724">
        <f>+'Running Costs'!C21</f>
        <v>0</v>
      </c>
      <c r="D587" s="724">
        <f>+'Running Costs'!D21</f>
        <v>0</v>
      </c>
      <c r="E587" s="738">
        <f>+'Running Costs'!G21</f>
        <v>0</v>
      </c>
      <c r="F587" s="720"/>
      <c r="G587" s="720"/>
      <c r="H587" s="720"/>
      <c r="I587" s="720"/>
      <c r="J587" s="728">
        <f t="shared" si="36"/>
        <v>0</v>
      </c>
      <c r="P587" s="698">
        <f t="shared" si="34"/>
        <v>1</v>
      </c>
    </row>
    <row r="588" spans="1:16" x14ac:dyDescent="0.25">
      <c r="A588" s="699"/>
      <c r="B588" s="700" t="str">
        <f>+B574</f>
        <v>ZK113.K293.C151</v>
      </c>
      <c r="C588" s="724">
        <f>+'Running Costs'!C22</f>
        <v>0</v>
      </c>
      <c r="D588" s="724">
        <f>+'Running Costs'!D22</f>
        <v>0</v>
      </c>
      <c r="E588" s="738">
        <f>+'Running Costs'!G22</f>
        <v>0</v>
      </c>
      <c r="F588" s="720"/>
      <c r="G588" s="720"/>
      <c r="H588" s="720"/>
      <c r="I588" s="720"/>
      <c r="J588" s="728">
        <f t="shared" si="36"/>
        <v>0</v>
      </c>
      <c r="P588" s="698">
        <f t="shared" si="34"/>
        <v>1</v>
      </c>
    </row>
    <row r="589" spans="1:16" x14ac:dyDescent="0.25">
      <c r="A589" s="739"/>
      <c r="B589" s="740"/>
      <c r="C589" s="741" t="s">
        <v>301</v>
      </c>
      <c r="D589" s="741"/>
      <c r="E589" s="742"/>
      <c r="F589" s="720">
        <f>+IFERROR(VLOOKUP($B588,'[1]Sum table'!$A:$E,4,FALSE),0)</f>
        <v>0</v>
      </c>
      <c r="G589" s="720">
        <f>+IFERROR(VLOOKUP($B588,'[1]Sum table'!$A:$E,5,FALSE),0)</f>
        <v>0</v>
      </c>
      <c r="H589" s="720"/>
      <c r="I589" s="720">
        <f>+IFERROR(VLOOKUP($B588,'[1]Sum table'!$A:$F,6,FALSE),0)</f>
        <v>0</v>
      </c>
      <c r="J589" s="721"/>
      <c r="P589" s="698">
        <f t="shared" si="34"/>
        <v>1</v>
      </c>
    </row>
    <row r="590" spans="1:16" x14ac:dyDescent="0.25">
      <c r="A590" s="722" t="s">
        <v>233</v>
      </c>
      <c r="B590" s="715" t="str">
        <f>+'Running Costs'!B24</f>
        <v>ZK113.K294.C151</v>
      </c>
      <c r="C590" s="716" t="s">
        <v>234</v>
      </c>
      <c r="D590" s="716"/>
      <c r="E590" s="717">
        <f>SUM(E591:E606)</f>
        <v>0</v>
      </c>
      <c r="F590" s="718">
        <f>SUM(F591:F606)</f>
        <v>0</v>
      </c>
      <c r="G590" s="718">
        <f>SUM(G591:G606)</f>
        <v>0</v>
      </c>
      <c r="H590" s="718">
        <f>+E590-F590-G590</f>
        <v>0</v>
      </c>
      <c r="I590" s="718">
        <f>SUM(I591:I606)</f>
        <v>0</v>
      </c>
      <c r="J590" s="719">
        <f>+H590-I590</f>
        <v>0</v>
      </c>
      <c r="P590" s="698">
        <f t="shared" si="34"/>
        <v>1</v>
      </c>
    </row>
    <row r="591" spans="1:16" x14ac:dyDescent="0.25">
      <c r="A591" s="699"/>
      <c r="B591" s="700"/>
      <c r="C591" s="724">
        <f>+'Running Costs'!C25</f>
        <v>0</v>
      </c>
      <c r="D591" s="724">
        <f>+'Running Costs'!D25</f>
        <v>0</v>
      </c>
      <c r="E591" s="738">
        <f>+'Running Costs'!G25</f>
        <v>0</v>
      </c>
      <c r="F591" s="720"/>
      <c r="G591" s="720"/>
      <c r="H591" s="720"/>
      <c r="I591" s="720"/>
      <c r="J591" s="728">
        <f t="shared" ref="J591:J605" si="37">+E591-F591-G591-I591</f>
        <v>0</v>
      </c>
      <c r="P591" s="698">
        <f t="shared" si="34"/>
        <v>1</v>
      </c>
    </row>
    <row r="592" spans="1:16" x14ac:dyDescent="0.25">
      <c r="A592" s="699"/>
      <c r="B592" s="700"/>
      <c r="C592" s="724">
        <f>+'Running Costs'!C26</f>
        <v>0</v>
      </c>
      <c r="D592" s="724">
        <f>+'Running Costs'!D26</f>
        <v>0</v>
      </c>
      <c r="E592" s="738">
        <f>+'Running Costs'!G26</f>
        <v>0</v>
      </c>
      <c r="F592" s="727"/>
      <c r="G592" s="727"/>
      <c r="H592" s="727"/>
      <c r="I592" s="727"/>
      <c r="J592" s="728">
        <f t="shared" si="37"/>
        <v>0</v>
      </c>
      <c r="P592" s="698">
        <f t="shared" si="34"/>
        <v>1</v>
      </c>
    </row>
    <row r="593" spans="1:16" x14ac:dyDescent="0.25">
      <c r="A593" s="699"/>
      <c r="B593" s="700"/>
      <c r="C593" s="724">
        <f>+'Running Costs'!C27</f>
        <v>0</v>
      </c>
      <c r="D593" s="724">
        <f>+'Running Costs'!D27</f>
        <v>0</v>
      </c>
      <c r="E593" s="738">
        <f>+'Running Costs'!G27</f>
        <v>0</v>
      </c>
      <c r="F593" s="727"/>
      <c r="G593" s="720"/>
      <c r="H593" s="720"/>
      <c r="I593" s="720"/>
      <c r="J593" s="728">
        <f t="shared" si="37"/>
        <v>0</v>
      </c>
      <c r="P593" s="698">
        <f t="shared" si="34"/>
        <v>1</v>
      </c>
    </row>
    <row r="594" spans="1:16" x14ac:dyDescent="0.25">
      <c r="A594" s="699"/>
      <c r="B594" s="700"/>
      <c r="C594" s="724">
        <f>+'Running Costs'!C28</f>
        <v>0</v>
      </c>
      <c r="D594" s="724">
        <f>+'Running Costs'!D28</f>
        <v>0</v>
      </c>
      <c r="E594" s="738">
        <f>+'Running Costs'!G28</f>
        <v>0</v>
      </c>
      <c r="F594" s="727"/>
      <c r="G594" s="727"/>
      <c r="H594" s="727"/>
      <c r="I594" s="727"/>
      <c r="J594" s="728">
        <f t="shared" si="37"/>
        <v>0</v>
      </c>
      <c r="P594" s="698">
        <f t="shared" si="34"/>
        <v>1</v>
      </c>
    </row>
    <row r="595" spans="1:16" x14ac:dyDescent="0.25">
      <c r="A595" s="699"/>
      <c r="B595" s="700"/>
      <c r="C595" s="724">
        <f>+'Running Costs'!C29</f>
        <v>0</v>
      </c>
      <c r="D595" s="724">
        <f>+'Running Costs'!D29</f>
        <v>0</v>
      </c>
      <c r="E595" s="738">
        <f>+'Running Costs'!G29</f>
        <v>0</v>
      </c>
      <c r="F595" s="727"/>
      <c r="G595" s="727"/>
      <c r="H595" s="727"/>
      <c r="I595" s="727"/>
      <c r="J595" s="728">
        <f t="shared" si="37"/>
        <v>0</v>
      </c>
      <c r="P595" s="698">
        <f t="shared" si="34"/>
        <v>1</v>
      </c>
    </row>
    <row r="596" spans="1:16" x14ac:dyDescent="0.25">
      <c r="A596" s="699"/>
      <c r="B596" s="700"/>
      <c r="C596" s="724">
        <f>+'Running Costs'!C30</f>
        <v>0</v>
      </c>
      <c r="D596" s="724">
        <f>+'Running Costs'!D30</f>
        <v>0</v>
      </c>
      <c r="E596" s="738">
        <f>+'Running Costs'!G30</f>
        <v>0</v>
      </c>
      <c r="F596" s="727"/>
      <c r="G596" s="727"/>
      <c r="H596" s="727"/>
      <c r="I596" s="727"/>
      <c r="J596" s="728">
        <f t="shared" si="37"/>
        <v>0</v>
      </c>
      <c r="P596" s="698">
        <f t="shared" si="34"/>
        <v>1</v>
      </c>
    </row>
    <row r="597" spans="1:16" x14ac:dyDescent="0.25">
      <c r="A597" s="699"/>
      <c r="B597" s="700"/>
      <c r="C597" s="724">
        <f>+'Running Costs'!C31</f>
        <v>0</v>
      </c>
      <c r="D597" s="724">
        <f>+'Running Costs'!D31</f>
        <v>0</v>
      </c>
      <c r="E597" s="738">
        <f>+'Running Costs'!G31</f>
        <v>0</v>
      </c>
      <c r="F597" s="727"/>
      <c r="G597" s="727"/>
      <c r="H597" s="727"/>
      <c r="I597" s="727"/>
      <c r="J597" s="728">
        <f t="shared" si="37"/>
        <v>0</v>
      </c>
      <c r="P597" s="698">
        <f t="shared" si="34"/>
        <v>1</v>
      </c>
    </row>
    <row r="598" spans="1:16" x14ac:dyDescent="0.25">
      <c r="A598" s="699"/>
      <c r="B598" s="700"/>
      <c r="C598" s="724">
        <f>+'Running Costs'!C32</f>
        <v>0</v>
      </c>
      <c r="D598" s="724">
        <f>+'Running Costs'!D32</f>
        <v>0</v>
      </c>
      <c r="E598" s="738">
        <f>+'Running Costs'!G32</f>
        <v>0</v>
      </c>
      <c r="F598" s="727"/>
      <c r="G598" s="727"/>
      <c r="H598" s="727"/>
      <c r="I598" s="727"/>
      <c r="J598" s="728">
        <f t="shared" si="37"/>
        <v>0</v>
      </c>
      <c r="P598" s="698">
        <f t="shared" si="34"/>
        <v>1</v>
      </c>
    </row>
    <row r="599" spans="1:16" x14ac:dyDescent="0.25">
      <c r="A599" s="703"/>
      <c r="B599" s="704"/>
      <c r="C599" s="724">
        <f>+'Running Costs'!C33</f>
        <v>0</v>
      </c>
      <c r="D599" s="724">
        <f>+'Running Costs'!D33</f>
        <v>0</v>
      </c>
      <c r="E599" s="738">
        <f>+'Running Costs'!G33</f>
        <v>0</v>
      </c>
      <c r="F599" s="727"/>
      <c r="G599" s="727"/>
      <c r="H599" s="727"/>
      <c r="I599" s="727"/>
      <c r="J599" s="728">
        <f t="shared" si="37"/>
        <v>0</v>
      </c>
      <c r="P599" s="698">
        <f t="shared" si="34"/>
        <v>1</v>
      </c>
    </row>
    <row r="600" spans="1:16" x14ac:dyDescent="0.25">
      <c r="A600" s="703"/>
      <c r="B600" s="704"/>
      <c r="C600" s="724">
        <f>+'Running Costs'!C34</f>
        <v>0</v>
      </c>
      <c r="D600" s="724">
        <f>+'Running Costs'!D34</f>
        <v>0</v>
      </c>
      <c r="E600" s="738">
        <f>+'Running Costs'!G34</f>
        <v>0</v>
      </c>
      <c r="F600" s="727"/>
      <c r="G600" s="727"/>
      <c r="H600" s="727"/>
      <c r="I600" s="727"/>
      <c r="J600" s="728">
        <f t="shared" si="37"/>
        <v>0</v>
      </c>
      <c r="P600" s="698">
        <f t="shared" si="34"/>
        <v>1</v>
      </c>
    </row>
    <row r="601" spans="1:16" x14ac:dyDescent="0.25">
      <c r="A601" s="699"/>
      <c r="B601" s="700"/>
      <c r="C601" s="724">
        <f>+'Running Costs'!C35</f>
        <v>0</v>
      </c>
      <c r="D601" s="724">
        <f>+'Running Costs'!D35</f>
        <v>0</v>
      </c>
      <c r="E601" s="738">
        <f>+'Running Costs'!G35</f>
        <v>0</v>
      </c>
      <c r="F601" s="727"/>
      <c r="G601" s="727"/>
      <c r="H601" s="727"/>
      <c r="I601" s="727"/>
      <c r="J601" s="728">
        <f t="shared" si="37"/>
        <v>0</v>
      </c>
      <c r="P601" s="698">
        <f t="shared" si="34"/>
        <v>1</v>
      </c>
    </row>
    <row r="602" spans="1:16" x14ac:dyDescent="0.25">
      <c r="A602" s="703"/>
      <c r="B602" s="704"/>
      <c r="C602" s="724">
        <f>+'Running Costs'!C36</f>
        <v>0</v>
      </c>
      <c r="D602" s="724">
        <f>+'Running Costs'!D36</f>
        <v>0</v>
      </c>
      <c r="E602" s="738">
        <f>+'Running Costs'!G36</f>
        <v>0</v>
      </c>
      <c r="F602" s="727"/>
      <c r="G602" s="727"/>
      <c r="H602" s="727"/>
      <c r="I602" s="727"/>
      <c r="J602" s="728">
        <f t="shared" si="37"/>
        <v>0</v>
      </c>
      <c r="P602" s="698">
        <f t="shared" si="34"/>
        <v>1</v>
      </c>
    </row>
    <row r="603" spans="1:16" x14ac:dyDescent="0.25">
      <c r="A603" s="703"/>
      <c r="B603" s="704"/>
      <c r="C603" s="724">
        <f>+'Running Costs'!C37</f>
        <v>0</v>
      </c>
      <c r="D603" s="724">
        <f>+'Running Costs'!D37</f>
        <v>0</v>
      </c>
      <c r="E603" s="738">
        <f>+'Running Costs'!G37</f>
        <v>0</v>
      </c>
      <c r="F603" s="727"/>
      <c r="G603" s="727"/>
      <c r="H603" s="727"/>
      <c r="I603" s="727"/>
      <c r="J603" s="728">
        <f t="shared" si="37"/>
        <v>0</v>
      </c>
      <c r="P603" s="698">
        <f t="shared" si="34"/>
        <v>1</v>
      </c>
    </row>
    <row r="604" spans="1:16" x14ac:dyDescent="0.25">
      <c r="A604" s="699"/>
      <c r="B604" s="700"/>
      <c r="C604" s="724">
        <f>+'Running Costs'!C38</f>
        <v>0</v>
      </c>
      <c r="D604" s="724">
        <f>+'Running Costs'!D38</f>
        <v>0</v>
      </c>
      <c r="E604" s="738">
        <f>+'Running Costs'!G38</f>
        <v>0</v>
      </c>
      <c r="F604" s="727"/>
      <c r="G604" s="727"/>
      <c r="H604" s="727"/>
      <c r="I604" s="727"/>
      <c r="J604" s="728">
        <f t="shared" si="37"/>
        <v>0</v>
      </c>
      <c r="P604" s="698">
        <f t="shared" si="34"/>
        <v>1</v>
      </c>
    </row>
    <row r="605" spans="1:16" x14ac:dyDescent="0.25">
      <c r="A605" s="703"/>
      <c r="B605" s="704" t="str">
        <f>+B590</f>
        <v>ZK113.K294.C151</v>
      </c>
      <c r="C605" s="724">
        <f>+'Running Costs'!C39</f>
        <v>0</v>
      </c>
      <c r="D605" s="724">
        <f>+'Running Costs'!D39</f>
        <v>0</v>
      </c>
      <c r="E605" s="738">
        <f>+'Running Costs'!G39</f>
        <v>0</v>
      </c>
      <c r="F605" s="727"/>
      <c r="G605" s="720"/>
      <c r="H605" s="720"/>
      <c r="I605" s="720"/>
      <c r="J605" s="728">
        <f t="shared" si="37"/>
        <v>0</v>
      </c>
      <c r="P605" s="698">
        <f t="shared" ref="P605:P642" si="38">+IF(SUM(E605:I605)=0,1,0)</f>
        <v>1</v>
      </c>
    </row>
    <row r="606" spans="1:16" x14ac:dyDescent="0.25">
      <c r="A606" s="739"/>
      <c r="B606" s="740"/>
      <c r="C606" s="743" t="s">
        <v>301</v>
      </c>
      <c r="D606" s="743"/>
      <c r="E606" s="738"/>
      <c r="F606" s="720">
        <f>+IFERROR(VLOOKUP($B605,'[1]Sum table'!$A:$E,4,FALSE),0)</f>
        <v>0</v>
      </c>
      <c r="G606" s="720">
        <f>+IFERROR(VLOOKUP($B605,'[1]Sum table'!$A:$E,5,FALSE),0)</f>
        <v>0</v>
      </c>
      <c r="H606" s="720"/>
      <c r="I606" s="720">
        <f>+IFERROR(VLOOKUP($B605,'[1]Sum table'!$A:$F,6,FALSE),0)</f>
        <v>0</v>
      </c>
      <c r="J606" s="721"/>
      <c r="P606" s="698">
        <f t="shared" si="38"/>
        <v>1</v>
      </c>
    </row>
    <row r="607" spans="1:16" x14ac:dyDescent="0.25">
      <c r="A607" s="722" t="s">
        <v>235</v>
      </c>
      <c r="B607" s="715" t="str">
        <f>+'Running Costs'!B41</f>
        <v>ZK113.K295.C151</v>
      </c>
      <c r="C607" s="716" t="s">
        <v>236</v>
      </c>
      <c r="D607" s="716"/>
      <c r="E607" s="717">
        <f>SUM(E608:E618)</f>
        <v>0</v>
      </c>
      <c r="F607" s="717">
        <f>SUM(F608:F618)</f>
        <v>0</v>
      </c>
      <c r="G607" s="717">
        <f>SUM(G608:G618)</f>
        <v>0</v>
      </c>
      <c r="H607" s="718">
        <f>+E607-F607-G607</f>
        <v>0</v>
      </c>
      <c r="I607" s="717">
        <f>SUM(I608:I618)</f>
        <v>0</v>
      </c>
      <c r="J607" s="719">
        <f>+H607-I607</f>
        <v>0</v>
      </c>
      <c r="P607" s="698">
        <f t="shared" si="38"/>
        <v>1</v>
      </c>
    </row>
    <row r="608" spans="1:16" x14ac:dyDescent="0.25">
      <c r="A608" s="703"/>
      <c r="B608" s="704"/>
      <c r="C608" s="724">
        <f>+'Running Costs'!C42</f>
        <v>0</v>
      </c>
      <c r="D608" s="724">
        <f>+'Running Costs'!D42</f>
        <v>0</v>
      </c>
      <c r="E608" s="738">
        <f>+'Running Costs'!G42</f>
        <v>0</v>
      </c>
      <c r="F608" s="720"/>
      <c r="G608" s="727"/>
      <c r="H608" s="727"/>
      <c r="I608" s="727"/>
      <c r="J608" s="728">
        <f t="shared" ref="J608:J617" si="39">+E608-F608-G608-I608</f>
        <v>0</v>
      </c>
      <c r="P608" s="698">
        <f t="shared" si="38"/>
        <v>1</v>
      </c>
    </row>
    <row r="609" spans="1:16" x14ac:dyDescent="0.25">
      <c r="A609" s="703"/>
      <c r="B609" s="704"/>
      <c r="C609" s="724">
        <f>+'Running Costs'!C43</f>
        <v>0</v>
      </c>
      <c r="D609" s="724">
        <f>+'Running Costs'!D43</f>
        <v>0</v>
      </c>
      <c r="E609" s="738">
        <f>+'Running Costs'!G43</f>
        <v>0</v>
      </c>
      <c r="F609" s="727"/>
      <c r="G609" s="727"/>
      <c r="H609" s="727"/>
      <c r="I609" s="727"/>
      <c r="J609" s="728">
        <f t="shared" si="39"/>
        <v>0</v>
      </c>
      <c r="P609" s="698">
        <f t="shared" si="38"/>
        <v>1</v>
      </c>
    </row>
    <row r="610" spans="1:16" x14ac:dyDescent="0.25">
      <c r="A610" s="699"/>
      <c r="B610" s="700" t="str">
        <f>+B607</f>
        <v>ZK113.K295.C151</v>
      </c>
      <c r="C610" s="724">
        <f>+'Running Costs'!C44</f>
        <v>0</v>
      </c>
      <c r="D610" s="724">
        <f>+'Running Costs'!D44</f>
        <v>0</v>
      </c>
      <c r="E610" s="738">
        <f>+'Running Costs'!G44</f>
        <v>0</v>
      </c>
      <c r="F610" s="727"/>
      <c r="G610" s="727"/>
      <c r="H610" s="727"/>
      <c r="I610" s="727"/>
      <c r="J610" s="728">
        <f t="shared" si="39"/>
        <v>0</v>
      </c>
      <c r="P610" s="698">
        <f t="shared" si="38"/>
        <v>1</v>
      </c>
    </row>
    <row r="611" spans="1:16" x14ac:dyDescent="0.25">
      <c r="A611" s="699"/>
      <c r="B611" s="700"/>
      <c r="C611" s="724">
        <f>+'Running Costs'!C45</f>
        <v>0</v>
      </c>
      <c r="D611" s="724">
        <f>+'Running Costs'!D45</f>
        <v>0</v>
      </c>
      <c r="E611" s="738">
        <f>+'Running Costs'!G45</f>
        <v>0</v>
      </c>
      <c r="F611" s="720"/>
      <c r="G611" s="720"/>
      <c r="H611" s="720"/>
      <c r="I611" s="720"/>
      <c r="J611" s="728">
        <f t="shared" si="39"/>
        <v>0</v>
      </c>
      <c r="P611" s="698">
        <f t="shared" si="38"/>
        <v>1</v>
      </c>
    </row>
    <row r="612" spans="1:16" x14ac:dyDescent="0.25">
      <c r="A612" s="699"/>
      <c r="B612" s="700"/>
      <c r="C612" s="724">
        <f>+'Running Costs'!C46</f>
        <v>0</v>
      </c>
      <c r="D612" s="724">
        <f>+'Running Costs'!D46</f>
        <v>0</v>
      </c>
      <c r="E612" s="738">
        <f>+'Running Costs'!G46</f>
        <v>0</v>
      </c>
      <c r="F612" s="727"/>
      <c r="G612" s="727"/>
      <c r="H612" s="727"/>
      <c r="I612" s="727"/>
      <c r="J612" s="728">
        <f t="shared" si="39"/>
        <v>0</v>
      </c>
      <c r="P612" s="698">
        <f t="shared" si="38"/>
        <v>1</v>
      </c>
    </row>
    <row r="613" spans="1:16" x14ac:dyDescent="0.25">
      <c r="A613" s="699"/>
      <c r="B613" s="700"/>
      <c r="C613" s="724">
        <f>+'Running Costs'!C47</f>
        <v>0</v>
      </c>
      <c r="D613" s="724">
        <f>+'Running Costs'!D47</f>
        <v>0</v>
      </c>
      <c r="E613" s="738">
        <f>+'Running Costs'!G47</f>
        <v>0</v>
      </c>
      <c r="F613" s="727"/>
      <c r="G613" s="720"/>
      <c r="H613" s="720"/>
      <c r="I613" s="720"/>
      <c r="J613" s="728">
        <f t="shared" si="39"/>
        <v>0</v>
      </c>
      <c r="P613" s="698">
        <f t="shared" si="38"/>
        <v>1</v>
      </c>
    </row>
    <row r="614" spans="1:16" x14ac:dyDescent="0.25">
      <c r="A614" s="699"/>
      <c r="B614" s="700"/>
      <c r="C614" s="724">
        <f>+'Running Costs'!C48</f>
        <v>0</v>
      </c>
      <c r="D614" s="724">
        <f>+'Running Costs'!D48</f>
        <v>0</v>
      </c>
      <c r="E614" s="738">
        <f>+'Running Costs'!G48</f>
        <v>0</v>
      </c>
      <c r="F614" s="727"/>
      <c r="G614" s="727"/>
      <c r="H614" s="727"/>
      <c r="I614" s="727"/>
      <c r="J614" s="728">
        <f t="shared" si="39"/>
        <v>0</v>
      </c>
      <c r="P614" s="698">
        <f t="shared" si="38"/>
        <v>1</v>
      </c>
    </row>
    <row r="615" spans="1:16" x14ac:dyDescent="0.25">
      <c r="A615" s="699"/>
      <c r="B615" s="700"/>
      <c r="C615" s="724">
        <f>+'Running Costs'!C49</f>
        <v>0</v>
      </c>
      <c r="D615" s="724">
        <f>+'Running Costs'!D49</f>
        <v>0</v>
      </c>
      <c r="E615" s="738">
        <f>+'Running Costs'!G49</f>
        <v>0</v>
      </c>
      <c r="F615" s="727"/>
      <c r="G615" s="727"/>
      <c r="H615" s="727"/>
      <c r="I615" s="727"/>
      <c r="J615" s="728">
        <f t="shared" si="39"/>
        <v>0</v>
      </c>
      <c r="P615" s="698">
        <f t="shared" si="38"/>
        <v>1</v>
      </c>
    </row>
    <row r="616" spans="1:16" x14ac:dyDescent="0.25">
      <c r="A616" s="699"/>
      <c r="B616" s="700"/>
      <c r="C616" s="724">
        <f>+'Running Costs'!C50</f>
        <v>0</v>
      </c>
      <c r="D616" s="724">
        <f>+'Running Costs'!D50</f>
        <v>0</v>
      </c>
      <c r="E616" s="738">
        <f>+'Running Costs'!G50</f>
        <v>0</v>
      </c>
      <c r="F616" s="727"/>
      <c r="G616" s="727"/>
      <c r="H616" s="727"/>
      <c r="I616" s="727"/>
      <c r="J616" s="728">
        <f t="shared" si="39"/>
        <v>0</v>
      </c>
      <c r="P616" s="698">
        <f t="shared" si="38"/>
        <v>1</v>
      </c>
    </row>
    <row r="617" spans="1:16" x14ac:dyDescent="0.25">
      <c r="A617" s="699"/>
      <c r="B617" s="700" t="str">
        <f>+B607</f>
        <v>ZK113.K295.C151</v>
      </c>
      <c r="C617" s="724">
        <f>+'Running Costs'!C51</f>
        <v>0</v>
      </c>
      <c r="D617" s="724">
        <f>+'Running Costs'!D51</f>
        <v>0</v>
      </c>
      <c r="E617" s="738">
        <f>+'Running Costs'!G51</f>
        <v>0</v>
      </c>
      <c r="F617" s="727"/>
      <c r="G617" s="727"/>
      <c r="H617" s="727"/>
      <c r="I617" s="727"/>
      <c r="J617" s="728">
        <f t="shared" si="39"/>
        <v>0</v>
      </c>
      <c r="P617" s="698">
        <f t="shared" si="38"/>
        <v>1</v>
      </c>
    </row>
    <row r="618" spans="1:16" x14ac:dyDescent="0.25">
      <c r="A618" s="739"/>
      <c r="B618" s="740"/>
      <c r="C618" s="743" t="s">
        <v>301</v>
      </c>
      <c r="D618" s="743"/>
      <c r="E618" s="738"/>
      <c r="F618" s="720">
        <f>+IFERROR(VLOOKUP($B617,'[1]Sum table'!$A:$E,4,FALSE),0)</f>
        <v>0</v>
      </c>
      <c r="G618" s="720">
        <f>+IFERROR(VLOOKUP($B617,'[1]Sum table'!$A:$E,5,FALSE),0)</f>
        <v>0</v>
      </c>
      <c r="H618" s="720"/>
      <c r="I618" s="720">
        <f>+IFERROR(VLOOKUP($B617,'[1]Sum table'!$A:$F,6,FALSE),0)</f>
        <v>0</v>
      </c>
      <c r="J618" s="721"/>
      <c r="P618" s="698">
        <f t="shared" si="38"/>
        <v>1</v>
      </c>
    </row>
    <row r="619" spans="1:16" x14ac:dyDescent="0.25">
      <c r="A619" s="722" t="s">
        <v>237</v>
      </c>
      <c r="B619" s="715" t="str">
        <f>+'Admin &amp; Misc'!B8</f>
        <v>ZK114.K299.C151</v>
      </c>
      <c r="C619" s="716" t="s">
        <v>238</v>
      </c>
      <c r="D619" s="716"/>
      <c r="E619" s="723">
        <f>SUM(E620:E624)</f>
        <v>0</v>
      </c>
      <c r="F619" s="723">
        <f>SUM(F620:F636)</f>
        <v>0</v>
      </c>
      <c r="G619" s="723">
        <f>SUM(G620:G636)</f>
        <v>0</v>
      </c>
      <c r="H619" s="718">
        <f>+E619-F619-G619</f>
        <v>0</v>
      </c>
      <c r="I619" s="723">
        <f>SUM(I620:I636)</f>
        <v>0</v>
      </c>
      <c r="J619" s="719">
        <f>+H619-I619</f>
        <v>0</v>
      </c>
      <c r="P619" s="698">
        <f t="shared" si="38"/>
        <v>1</v>
      </c>
    </row>
    <row r="620" spans="1:16" x14ac:dyDescent="0.25">
      <c r="A620" s="699"/>
      <c r="B620" s="700"/>
      <c r="C620" s="724">
        <f>+'Admin &amp; Misc'!C9</f>
        <v>0</v>
      </c>
      <c r="D620" s="724">
        <f>+'Admin &amp; Misc'!D9</f>
        <v>0</v>
      </c>
      <c r="E620" s="726">
        <f>+'Admin &amp; Misc'!G9</f>
        <v>0</v>
      </c>
      <c r="F620" s="701"/>
      <c r="G620" s="701"/>
      <c r="H620" s="701"/>
      <c r="I620" s="701"/>
      <c r="J620" s="706">
        <f t="shared" ref="J620:J635" si="40">+E620-F620-G620-I620</f>
        <v>0</v>
      </c>
      <c r="P620" s="698">
        <f t="shared" si="38"/>
        <v>1</v>
      </c>
    </row>
    <row r="621" spans="1:16" x14ac:dyDescent="0.25">
      <c r="A621" s="699"/>
      <c r="B621" s="700"/>
      <c r="C621" s="724">
        <f>+'Admin &amp; Misc'!C10</f>
        <v>0</v>
      </c>
      <c r="D621" s="724">
        <f>+'Admin &amp; Misc'!D10</f>
        <v>0</v>
      </c>
      <c r="E621" s="738">
        <f>+'Admin &amp; Misc'!G10</f>
        <v>0</v>
      </c>
      <c r="F621" s="720"/>
      <c r="G621" s="720"/>
      <c r="H621" s="720"/>
      <c r="I621" s="720"/>
      <c r="J621" s="728">
        <f t="shared" si="40"/>
        <v>0</v>
      </c>
      <c r="P621" s="698">
        <f t="shared" si="38"/>
        <v>1</v>
      </c>
    </row>
    <row r="622" spans="1:16" x14ac:dyDescent="0.25">
      <c r="A622" s="699"/>
      <c r="B622" s="700"/>
      <c r="C622" s="724">
        <f>+'Admin &amp; Misc'!C11</f>
        <v>0</v>
      </c>
      <c r="D622" s="724">
        <f>+'Admin &amp; Misc'!D11</f>
        <v>0</v>
      </c>
      <c r="E622" s="738">
        <f>+'Admin &amp; Misc'!G11</f>
        <v>0</v>
      </c>
      <c r="F622" s="720"/>
      <c r="G622" s="720"/>
      <c r="H622" s="720"/>
      <c r="I622" s="720"/>
      <c r="J622" s="728">
        <f t="shared" si="40"/>
        <v>0</v>
      </c>
      <c r="P622" s="698">
        <f t="shared" si="38"/>
        <v>1</v>
      </c>
    </row>
    <row r="623" spans="1:16" x14ac:dyDescent="0.25">
      <c r="A623" s="699"/>
      <c r="B623" s="700"/>
      <c r="C623" s="724">
        <f>+'Admin &amp; Misc'!C12</f>
        <v>0</v>
      </c>
      <c r="D623" s="724">
        <f>+'Admin &amp; Misc'!D12</f>
        <v>0</v>
      </c>
      <c r="E623" s="738">
        <f>+'Admin &amp; Misc'!G12</f>
        <v>0</v>
      </c>
      <c r="F623" s="720"/>
      <c r="G623" s="720"/>
      <c r="H623" s="720"/>
      <c r="I623" s="720"/>
      <c r="J623" s="728">
        <f t="shared" si="40"/>
        <v>0</v>
      </c>
      <c r="P623" s="698">
        <f t="shared" si="38"/>
        <v>1</v>
      </c>
    </row>
    <row r="624" spans="1:16" x14ac:dyDescent="0.25">
      <c r="A624" s="699"/>
      <c r="B624" s="700"/>
      <c r="C624" s="724">
        <f>+'Admin &amp; Misc'!C13</f>
        <v>0</v>
      </c>
      <c r="D624" s="724">
        <f>+'Admin &amp; Misc'!D13</f>
        <v>0</v>
      </c>
      <c r="E624" s="738">
        <f>+'Admin &amp; Misc'!G13</f>
        <v>0</v>
      </c>
      <c r="F624" s="720"/>
      <c r="G624" s="720"/>
      <c r="H624" s="720"/>
      <c r="I624" s="720"/>
      <c r="J624" s="728">
        <f t="shared" si="40"/>
        <v>0</v>
      </c>
      <c r="P624" s="698">
        <f t="shared" si="38"/>
        <v>1</v>
      </c>
    </row>
    <row r="625" spans="1:16" x14ac:dyDescent="0.25">
      <c r="A625" s="699"/>
      <c r="B625" s="700"/>
      <c r="C625" s="724">
        <f>+'Admin &amp; Misc'!C14</f>
        <v>0</v>
      </c>
      <c r="D625" s="724">
        <f>+'Admin &amp; Misc'!D14</f>
        <v>0</v>
      </c>
      <c r="E625" s="738">
        <f>+'Admin &amp; Misc'!G14</f>
        <v>0</v>
      </c>
      <c r="F625" s="720"/>
      <c r="G625" s="720"/>
      <c r="H625" s="720"/>
      <c r="I625" s="720"/>
      <c r="J625" s="728">
        <f t="shared" si="40"/>
        <v>0</v>
      </c>
      <c r="P625" s="698">
        <f t="shared" si="38"/>
        <v>1</v>
      </c>
    </row>
    <row r="626" spans="1:16" x14ac:dyDescent="0.25">
      <c r="A626" s="699"/>
      <c r="B626" s="700"/>
      <c r="C626" s="724">
        <f>+'Admin &amp; Misc'!C15</f>
        <v>0</v>
      </c>
      <c r="D626" s="724">
        <f>+'Admin &amp; Misc'!D15</f>
        <v>0</v>
      </c>
      <c r="E626" s="738">
        <f>+'Admin &amp; Misc'!G15</f>
        <v>0</v>
      </c>
      <c r="F626" s="720"/>
      <c r="G626" s="720"/>
      <c r="H626" s="720"/>
      <c r="I626" s="720"/>
      <c r="J626" s="728">
        <f t="shared" si="40"/>
        <v>0</v>
      </c>
      <c r="P626" s="698">
        <f t="shared" si="38"/>
        <v>1</v>
      </c>
    </row>
    <row r="627" spans="1:16" x14ac:dyDescent="0.25">
      <c r="A627" s="699"/>
      <c r="B627" s="700"/>
      <c r="C627" s="724">
        <f>+'Admin &amp; Misc'!C16</f>
        <v>0</v>
      </c>
      <c r="D627" s="724">
        <f>+'Admin &amp; Misc'!D16</f>
        <v>0</v>
      </c>
      <c r="E627" s="738">
        <f>+'Admin &amp; Misc'!G16</f>
        <v>0</v>
      </c>
      <c r="F627" s="720"/>
      <c r="G627" s="720"/>
      <c r="H627" s="720"/>
      <c r="I627" s="720"/>
      <c r="J627" s="728">
        <f t="shared" si="40"/>
        <v>0</v>
      </c>
      <c r="P627" s="698">
        <f t="shared" si="38"/>
        <v>1</v>
      </c>
    </row>
    <row r="628" spans="1:16" x14ac:dyDescent="0.25">
      <c r="A628" s="699"/>
      <c r="B628" s="700"/>
      <c r="C628" s="724">
        <f>+'Admin &amp; Misc'!C17</f>
        <v>0</v>
      </c>
      <c r="D628" s="724">
        <f>+'Admin &amp; Misc'!D17</f>
        <v>0</v>
      </c>
      <c r="E628" s="738">
        <f>+'Admin &amp; Misc'!G17</f>
        <v>0</v>
      </c>
      <c r="F628" s="720"/>
      <c r="G628" s="720"/>
      <c r="H628" s="720"/>
      <c r="I628" s="720"/>
      <c r="J628" s="728">
        <f t="shared" si="40"/>
        <v>0</v>
      </c>
      <c r="P628" s="698">
        <f t="shared" si="38"/>
        <v>1</v>
      </c>
    </row>
    <row r="629" spans="1:16" x14ac:dyDescent="0.25">
      <c r="A629" s="699"/>
      <c r="B629" s="700"/>
      <c r="C629" s="724">
        <f>+'Admin &amp; Misc'!C18</f>
        <v>0</v>
      </c>
      <c r="D629" s="724">
        <f>+'Admin &amp; Misc'!D18</f>
        <v>0</v>
      </c>
      <c r="E629" s="738">
        <f>+'Admin &amp; Misc'!G18</f>
        <v>0</v>
      </c>
      <c r="F629" s="720"/>
      <c r="G629" s="720"/>
      <c r="H629" s="720"/>
      <c r="I629" s="720"/>
      <c r="J629" s="728">
        <f t="shared" si="40"/>
        <v>0</v>
      </c>
      <c r="P629" s="698">
        <f t="shared" si="38"/>
        <v>1</v>
      </c>
    </row>
    <row r="630" spans="1:16" x14ac:dyDescent="0.25">
      <c r="A630" s="699"/>
      <c r="B630" s="700"/>
      <c r="C630" s="724">
        <f>+'Admin &amp; Misc'!C19</f>
        <v>0</v>
      </c>
      <c r="D630" s="724">
        <f>+'Admin &amp; Misc'!D19</f>
        <v>0</v>
      </c>
      <c r="E630" s="738">
        <f>+'Admin &amp; Misc'!G19</f>
        <v>0</v>
      </c>
      <c r="F630" s="720"/>
      <c r="G630" s="720"/>
      <c r="H630" s="720"/>
      <c r="I630" s="720"/>
      <c r="J630" s="728">
        <f t="shared" si="40"/>
        <v>0</v>
      </c>
      <c r="P630" s="698">
        <f t="shared" si="38"/>
        <v>1</v>
      </c>
    </row>
    <row r="631" spans="1:16" x14ac:dyDescent="0.25">
      <c r="A631" s="699"/>
      <c r="B631" s="700"/>
      <c r="C631" s="724">
        <f>+'Admin &amp; Misc'!C20</f>
        <v>0</v>
      </c>
      <c r="D631" s="724">
        <f>+'Admin &amp; Misc'!D20</f>
        <v>0</v>
      </c>
      <c r="E631" s="738">
        <f>+'Admin &amp; Misc'!G20</f>
        <v>0</v>
      </c>
      <c r="F631" s="720"/>
      <c r="G631" s="720"/>
      <c r="H631" s="720"/>
      <c r="I631" s="720"/>
      <c r="J631" s="728">
        <f t="shared" si="40"/>
        <v>0</v>
      </c>
      <c r="P631" s="698">
        <f t="shared" si="38"/>
        <v>1</v>
      </c>
    </row>
    <row r="632" spans="1:16" x14ac:dyDescent="0.25">
      <c r="A632" s="699"/>
      <c r="B632" s="700"/>
      <c r="C632" s="724">
        <f>+'Admin &amp; Misc'!C21</f>
        <v>0</v>
      </c>
      <c r="D632" s="724">
        <f>+'Admin &amp; Misc'!D21</f>
        <v>0</v>
      </c>
      <c r="E632" s="738">
        <f>+'Admin &amp; Misc'!G21</f>
        <v>0</v>
      </c>
      <c r="F632" s="720"/>
      <c r="G632" s="720"/>
      <c r="H632" s="720"/>
      <c r="I632" s="720"/>
      <c r="J632" s="728">
        <f t="shared" si="40"/>
        <v>0</v>
      </c>
      <c r="P632" s="698">
        <f t="shared" si="38"/>
        <v>1</v>
      </c>
    </row>
    <row r="633" spans="1:16" x14ac:dyDescent="0.25">
      <c r="A633" s="699"/>
      <c r="B633" s="700"/>
      <c r="C633" s="724">
        <f>+'Admin &amp; Misc'!C22</f>
        <v>0</v>
      </c>
      <c r="D633" s="724">
        <f>+'Admin &amp; Misc'!D22</f>
        <v>0</v>
      </c>
      <c r="E633" s="738">
        <f>+'Admin &amp; Misc'!G22</f>
        <v>0</v>
      </c>
      <c r="F633" s="720"/>
      <c r="G633" s="720"/>
      <c r="H633" s="720"/>
      <c r="I633" s="720"/>
      <c r="J633" s="728">
        <f t="shared" si="40"/>
        <v>0</v>
      </c>
      <c r="P633" s="698">
        <f t="shared" si="38"/>
        <v>1</v>
      </c>
    </row>
    <row r="634" spans="1:16" x14ac:dyDescent="0.25">
      <c r="A634" s="699"/>
      <c r="B634" s="700"/>
      <c r="C634" s="724">
        <f>+'Admin &amp; Misc'!C23</f>
        <v>0</v>
      </c>
      <c r="D634" s="724">
        <f>+'Admin &amp; Misc'!D23</f>
        <v>0</v>
      </c>
      <c r="E634" s="738">
        <f>+'Admin &amp; Misc'!G23</f>
        <v>0</v>
      </c>
      <c r="F634" s="720"/>
      <c r="G634" s="720"/>
      <c r="H634" s="720"/>
      <c r="I634" s="720"/>
      <c r="J634" s="728">
        <f t="shared" si="40"/>
        <v>0</v>
      </c>
      <c r="P634" s="698">
        <f t="shared" si="38"/>
        <v>1</v>
      </c>
    </row>
    <row r="635" spans="1:16" x14ac:dyDescent="0.25">
      <c r="A635" s="699"/>
      <c r="B635" s="700" t="str">
        <f>+B619</f>
        <v>ZK114.K299.C151</v>
      </c>
      <c r="C635" s="724">
        <f>+'Admin &amp; Misc'!C24</f>
        <v>0</v>
      </c>
      <c r="D635" s="724">
        <f>+'Admin &amp; Misc'!D24</f>
        <v>0</v>
      </c>
      <c r="E635" s="738">
        <f>+'Admin &amp; Misc'!G24</f>
        <v>0</v>
      </c>
      <c r="F635" s="720"/>
      <c r="G635" s="720"/>
      <c r="H635" s="720"/>
      <c r="I635" s="720"/>
      <c r="J635" s="728">
        <f t="shared" si="40"/>
        <v>0</v>
      </c>
      <c r="P635" s="698">
        <f t="shared" si="38"/>
        <v>1</v>
      </c>
    </row>
    <row r="636" spans="1:16" x14ac:dyDescent="0.25">
      <c r="A636" s="739"/>
      <c r="B636" s="740"/>
      <c r="C636" s="741" t="s">
        <v>301</v>
      </c>
      <c r="D636" s="741"/>
      <c r="E636" s="742"/>
      <c r="F636" s="720">
        <f>+IFERROR(VLOOKUP($B635,'[1]Sum table'!$A:$E,4,FALSE),0)</f>
        <v>0</v>
      </c>
      <c r="G636" s="720">
        <f>+IFERROR(VLOOKUP($B635,'[1]Sum table'!$A:$E,5,FALSE),0)</f>
        <v>0</v>
      </c>
      <c r="H636" s="720"/>
      <c r="I636" s="720">
        <f>+IFERROR(VLOOKUP($B635,'[1]Sum table'!$A:$F,6,FALSE),0)</f>
        <v>0</v>
      </c>
      <c r="J636" s="721"/>
      <c r="P636" s="698">
        <f t="shared" si="38"/>
        <v>1</v>
      </c>
    </row>
    <row r="637" spans="1:16" x14ac:dyDescent="0.25">
      <c r="A637" s="722" t="s">
        <v>239</v>
      </c>
      <c r="B637" s="715" t="str">
        <f>+'Admin &amp; Misc'!B26</f>
        <v>ZK114.K130.C151</v>
      </c>
      <c r="C637" s="716" t="s">
        <v>240</v>
      </c>
      <c r="D637" s="716"/>
      <c r="E637" s="717">
        <f>SUM(E638:E642)</f>
        <v>0</v>
      </c>
      <c r="F637" s="718">
        <f>SUM(F638:F642)</f>
        <v>0</v>
      </c>
      <c r="G637" s="718">
        <f>SUM(G638:G642)</f>
        <v>0</v>
      </c>
      <c r="H637" s="718">
        <f>+E637-F637-G637</f>
        <v>0</v>
      </c>
      <c r="I637" s="718">
        <f>SUM(I638:I642)</f>
        <v>0</v>
      </c>
      <c r="J637" s="719">
        <f>+H637-I637</f>
        <v>0</v>
      </c>
      <c r="P637" s="698">
        <f t="shared" si="38"/>
        <v>1</v>
      </c>
    </row>
    <row r="638" spans="1:16" x14ac:dyDescent="0.25">
      <c r="A638" s="699"/>
      <c r="B638" s="700"/>
      <c r="C638" s="724">
        <f>+'Admin &amp; Misc'!C27</f>
        <v>0</v>
      </c>
      <c r="D638" s="724">
        <f>+'Admin &amp; Misc'!D27</f>
        <v>0</v>
      </c>
      <c r="E638" s="738">
        <f>+'Admin &amp; Misc'!G27</f>
        <v>0</v>
      </c>
      <c r="F638" s="720"/>
      <c r="G638" s="720"/>
      <c r="H638" s="720"/>
      <c r="I638" s="720"/>
      <c r="J638" s="728">
        <f>+E638-F638-G638-I638</f>
        <v>0</v>
      </c>
      <c r="P638" s="698">
        <f t="shared" si="38"/>
        <v>1</v>
      </c>
    </row>
    <row r="639" spans="1:16" x14ac:dyDescent="0.25">
      <c r="A639" s="699"/>
      <c r="B639" s="700"/>
      <c r="C639" s="724">
        <f>+'Admin &amp; Misc'!C28</f>
        <v>0</v>
      </c>
      <c r="D639" s="724">
        <f>+'Admin &amp; Misc'!D28</f>
        <v>0</v>
      </c>
      <c r="E639" s="738">
        <f>+'Admin &amp; Misc'!G28</f>
        <v>0</v>
      </c>
      <c r="F639" s="727"/>
      <c r="G639" s="727"/>
      <c r="H639" s="727"/>
      <c r="I639" s="727"/>
      <c r="J639" s="728">
        <f>+E639-F639-G639-I639</f>
        <v>0</v>
      </c>
      <c r="P639" s="698">
        <f t="shared" si="38"/>
        <v>1</v>
      </c>
    </row>
    <row r="640" spans="1:16" x14ac:dyDescent="0.25">
      <c r="A640" s="699"/>
      <c r="B640" s="700"/>
      <c r="C640" s="724">
        <f>+'Admin &amp; Misc'!C29</f>
        <v>0</v>
      </c>
      <c r="D640" s="724">
        <f>+'Admin &amp; Misc'!D29</f>
        <v>0</v>
      </c>
      <c r="E640" s="738">
        <f>+'Admin &amp; Misc'!G29</f>
        <v>0</v>
      </c>
      <c r="F640" s="727"/>
      <c r="G640" s="727"/>
      <c r="H640" s="727"/>
      <c r="I640" s="727"/>
      <c r="J640" s="728">
        <f>+E640-F640-G640-I640</f>
        <v>0</v>
      </c>
      <c r="P640" s="698">
        <f t="shared" si="38"/>
        <v>1</v>
      </c>
    </row>
    <row r="641" spans="1:16" x14ac:dyDescent="0.25">
      <c r="A641" s="699"/>
      <c r="B641" s="700" t="str">
        <f>+B637</f>
        <v>ZK114.K130.C151</v>
      </c>
      <c r="C641" s="724">
        <f>+'Admin &amp; Misc'!C30</f>
        <v>0</v>
      </c>
      <c r="D641" s="724">
        <f>+'Admin &amp; Misc'!D30</f>
        <v>0</v>
      </c>
      <c r="E641" s="738">
        <f>+'Admin &amp; Misc'!G30</f>
        <v>0</v>
      </c>
      <c r="F641" s="727"/>
      <c r="G641" s="727"/>
      <c r="H641" s="727"/>
      <c r="I641" s="727"/>
      <c r="J641" s="728">
        <f>+E641-F641-G641-I641</f>
        <v>0</v>
      </c>
      <c r="P641" s="698">
        <f t="shared" si="38"/>
        <v>1</v>
      </c>
    </row>
    <row r="642" spans="1:16" ht="15.75" thickBot="1" x14ac:dyDescent="0.3">
      <c r="A642" s="746"/>
      <c r="B642" s="747"/>
      <c r="C642" s="748" t="s">
        <v>301</v>
      </c>
      <c r="D642" s="748"/>
      <c r="E642" s="749"/>
      <c r="F642" s="735">
        <f>+IFERROR(VLOOKUP($B641,'[1]Sum table'!$A:$E,4,FALSE),0)</f>
        <v>0</v>
      </c>
      <c r="G642" s="735">
        <f>+IFERROR(VLOOKUP($B641,'[1]Sum table'!$A:$E,5,FALSE),0)</f>
        <v>0</v>
      </c>
      <c r="H642" s="735"/>
      <c r="I642" s="735">
        <f>+IFERROR(VLOOKUP($B641,'[1]Sum table'!$A:$F,6,FALSE),0)</f>
        <v>0</v>
      </c>
      <c r="J642" s="736"/>
      <c r="P642" s="698">
        <f t="shared" si="38"/>
        <v>1</v>
      </c>
    </row>
    <row r="643" spans="1:16" ht="15.75" thickBot="1" x14ac:dyDescent="0.3">
      <c r="F643" s="211"/>
      <c r="G643" s="211"/>
      <c r="H643" s="211"/>
      <c r="I643" s="211"/>
      <c r="J643" s="211"/>
      <c r="P643" s="698"/>
    </row>
    <row r="644" spans="1:16" ht="15.75" thickBot="1" x14ac:dyDescent="0.3">
      <c r="C644" s="750" t="s">
        <v>5061</v>
      </c>
      <c r="D644" s="751"/>
      <c r="E644" s="707">
        <f>+(SUM(E9:E620)/2)+E8</f>
        <v>0</v>
      </c>
      <c r="F644" s="707">
        <f>+(SUM(F9:F620)/2)+F8</f>
        <v>0</v>
      </c>
      <c r="G644" s="707">
        <f>+(SUM(G9:G620)/2)+G8</f>
        <v>0</v>
      </c>
      <c r="H644" s="752">
        <f>+E644-F644-G644</f>
        <v>0</v>
      </c>
      <c r="I644" s="707">
        <f>+(SUM(I9:I620)/2)+I8</f>
        <v>0</v>
      </c>
      <c r="J644" s="753">
        <f>+H644-I644</f>
        <v>0</v>
      </c>
    </row>
  </sheetData>
  <sheetProtection password="C7A4" sheet="1" objects="1" scenarios="1" autoFilter="0"/>
  <autoFilter ref="P7:P64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2"/>
  <sheetViews>
    <sheetView workbookViewId="0">
      <pane xSplit="3" ySplit="7" topLeftCell="F25" activePane="bottomRight" state="frozen"/>
      <selection activeCell="G31" sqref="G8:G31"/>
      <selection pane="topRight" activeCell="G31" sqref="G8:G31"/>
      <selection pane="bottomLeft" activeCell="G31" sqref="G8:G31"/>
      <selection pane="bottomRight" activeCell="K32" sqref="K32"/>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Women of Troy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6" t="str">
        <f>IF(G67&gt;E67,"Budget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IF(AY67&lt;0,"Actual plus expected cost is more than forecast",":)")</f>
        <v>:)</v>
      </c>
      <c r="I4" s="856"/>
      <c r="J4" s="856"/>
      <c r="K4" s="856"/>
      <c r="L4" s="856"/>
      <c r="M4" s="857"/>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25">
      <c r="A5" s="447"/>
      <c r="B5" s="447"/>
      <c r="C5" s="446" t="s">
        <v>67</v>
      </c>
      <c r="D5" s="446"/>
      <c r="E5" s="525" t="str">
        <f>+SUMMARY!A11</f>
        <v>ZK101 - Commissioning &amp; Fees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
        <v>5122</v>
      </c>
      <c r="AB7" s="541" t="str">
        <f>+'Cash flow summary'!Q7</f>
        <v>Jan 17</v>
      </c>
      <c r="AC7" s="541" t="str">
        <f>+'Cash flow summary'!R7</f>
        <v>Feb 17</v>
      </c>
      <c r="AD7" s="544" t="s">
        <v>5123</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82</v>
      </c>
      <c r="B8" s="458" t="str">
        <f>+LEFT($E$5,5)&amp;"."&amp;A8&amp;"."&amp;$E$3</f>
        <v>ZK101.K207.C151</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41" si="3">SUM(P8:AV8)</f>
        <v>0</v>
      </c>
      <c r="AX8" s="200">
        <f t="shared" ref="AX8:AX41" si="4">+AW8+N8</f>
        <v>0</v>
      </c>
      <c r="AY8" s="440">
        <f t="shared" ref="AY8:AY41" si="5">+G8-AX8</f>
        <v>0</v>
      </c>
    </row>
    <row r="9" spans="1:52" s="4" customFormat="1" ht="15" customHeight="1" x14ac:dyDescent="0.2">
      <c r="A9" s="150"/>
      <c r="B9" s="459"/>
      <c r="C9" s="755"/>
      <c r="D9" s="756"/>
      <c r="E9" s="249"/>
      <c r="F9" s="370">
        <f t="shared" ref="F9:F62" si="6">-E9+G9</f>
        <v>0</v>
      </c>
      <c r="G9" s="249"/>
      <c r="H9" s="572">
        <f t="shared" ref="H9:H24" si="7">SUM(N9:AV9)</f>
        <v>0</v>
      </c>
      <c r="I9" s="221"/>
      <c r="J9" s="370">
        <f t="shared" ref="J9:J62" si="8">-I9+K9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3"/>
        <v>0</v>
      </c>
      <c r="AX9" s="244">
        <f t="shared" si="4"/>
        <v>0</v>
      </c>
      <c r="AY9" s="553">
        <f t="shared" si="5"/>
        <v>0</v>
      </c>
    </row>
    <row r="10" spans="1:52" s="4" customFormat="1" ht="15" customHeight="1" x14ac:dyDescent="0.2">
      <c r="A10" s="150"/>
      <c r="B10" s="459"/>
      <c r="C10" s="262"/>
      <c r="D10" s="373"/>
      <c r="E10" s="256"/>
      <c r="F10" s="370">
        <f t="shared" si="6"/>
        <v>0</v>
      </c>
      <c r="G10" s="256"/>
      <c r="H10" s="572">
        <f t="shared" si="7"/>
        <v>0</v>
      </c>
      <c r="I10" s="224"/>
      <c r="J10" s="370">
        <f t="shared" si="8"/>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3"/>
        <v>0</v>
      </c>
      <c r="AX10" s="244">
        <f t="shared" si="4"/>
        <v>0</v>
      </c>
      <c r="AY10" s="553">
        <f t="shared" si="5"/>
        <v>0</v>
      </c>
    </row>
    <row r="11" spans="1:52" s="4" customFormat="1" ht="15" customHeight="1" x14ac:dyDescent="0.2">
      <c r="A11" s="150"/>
      <c r="B11" s="459"/>
      <c r="C11" s="262"/>
      <c r="D11" s="373"/>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3"/>
        <v>0</v>
      </c>
      <c r="AX11" s="244">
        <f t="shared" si="4"/>
        <v>0</v>
      </c>
      <c r="AY11" s="553">
        <f t="shared" si="5"/>
        <v>0</v>
      </c>
    </row>
    <row r="12" spans="1:52" s="4" customFormat="1" ht="15" customHeight="1" x14ac:dyDescent="0.2">
      <c r="A12" s="150"/>
      <c r="B12" s="459"/>
      <c r="C12" s="262"/>
      <c r="D12" s="373"/>
      <c r="E12" s="256"/>
      <c r="F12" s="370">
        <f t="shared" si="6"/>
        <v>0</v>
      </c>
      <c r="G12" s="256"/>
      <c r="H12" s="572">
        <f t="shared" si="7"/>
        <v>0</v>
      </c>
      <c r="I12" s="224"/>
      <c r="J12" s="370">
        <f t="shared" si="8"/>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3"/>
        <v>0</v>
      </c>
      <c r="AX12" s="244">
        <f t="shared" si="4"/>
        <v>0</v>
      </c>
      <c r="AY12" s="553">
        <f t="shared" si="5"/>
        <v>0</v>
      </c>
    </row>
    <row r="13" spans="1:52" s="4" customFormat="1" ht="15" customHeight="1" x14ac:dyDescent="0.2">
      <c r="A13" s="150"/>
      <c r="B13" s="459"/>
      <c r="C13" s="262"/>
      <c r="D13" s="373"/>
      <c r="E13" s="256"/>
      <c r="F13" s="370">
        <f t="shared" si="6"/>
        <v>0</v>
      </c>
      <c r="G13" s="256"/>
      <c r="H13" s="572">
        <f t="shared" si="7"/>
        <v>0</v>
      </c>
      <c r="I13" s="224"/>
      <c r="J13" s="370">
        <f t="shared" si="8"/>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3"/>
        <v>0</v>
      </c>
      <c r="AX13" s="244">
        <f t="shared" si="4"/>
        <v>0</v>
      </c>
      <c r="AY13" s="553">
        <f t="shared" si="5"/>
        <v>0</v>
      </c>
    </row>
    <row r="14" spans="1:52" s="4" customFormat="1" ht="15" customHeight="1" x14ac:dyDescent="0.2">
      <c r="A14" s="150"/>
      <c r="B14" s="459"/>
      <c r="C14" s="262"/>
      <c r="D14" s="373"/>
      <c r="E14" s="256"/>
      <c r="F14" s="370">
        <f t="shared" si="6"/>
        <v>0</v>
      </c>
      <c r="G14" s="256"/>
      <c r="H14" s="572">
        <f t="shared" si="7"/>
        <v>0</v>
      </c>
      <c r="I14" s="224"/>
      <c r="J14" s="370">
        <f t="shared" si="8"/>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3"/>
        <v>0</v>
      </c>
      <c r="AX14" s="244">
        <f t="shared" si="4"/>
        <v>0</v>
      </c>
      <c r="AY14" s="553">
        <f t="shared" si="5"/>
        <v>0</v>
      </c>
    </row>
    <row r="15" spans="1:52" s="4" customFormat="1" ht="15" hidden="1" customHeight="1" x14ac:dyDescent="0.2">
      <c r="A15" s="150"/>
      <c r="B15" s="459"/>
      <c r="C15" s="451"/>
      <c r="D15" s="451"/>
      <c r="E15" s="256"/>
      <c r="F15" s="370">
        <f t="shared" si="6"/>
        <v>0</v>
      </c>
      <c r="G15" s="256"/>
      <c r="H15" s="572">
        <f t="shared" si="7"/>
        <v>0</v>
      </c>
      <c r="I15" s="224"/>
      <c r="J15" s="370">
        <f t="shared" si="8"/>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3"/>
        <v>0</v>
      </c>
      <c r="AX15" s="244">
        <f t="shared" si="4"/>
        <v>0</v>
      </c>
      <c r="AY15" s="55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3"/>
        <v>0</v>
      </c>
      <c r="AX16" s="244">
        <f t="shared" si="4"/>
        <v>0</v>
      </c>
      <c r="AY16" s="55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3"/>
        <v>0</v>
      </c>
      <c r="AX17" s="244">
        <f t="shared" si="4"/>
        <v>0</v>
      </c>
      <c r="AY17" s="553">
        <f t="shared" si="5"/>
        <v>0</v>
      </c>
    </row>
    <row r="18" spans="1:51" s="4" customFormat="1" ht="15" hidden="1" customHeight="1" x14ac:dyDescent="0.2">
      <c r="A18" s="150"/>
      <c r="B18" s="459"/>
      <c r="C18" s="262"/>
      <c r="D18" s="373"/>
      <c r="E18" s="256"/>
      <c r="F18" s="370">
        <f t="shared" si="6"/>
        <v>0</v>
      </c>
      <c r="G18" s="256"/>
      <c r="H18" s="572">
        <f t="shared" si="7"/>
        <v>0</v>
      </c>
      <c r="I18" s="224"/>
      <c r="J18" s="370">
        <f t="shared" si="8"/>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3"/>
        <v>0</v>
      </c>
      <c r="AX18" s="244">
        <f t="shared" si="4"/>
        <v>0</v>
      </c>
      <c r="AY18" s="553">
        <f t="shared" si="5"/>
        <v>0</v>
      </c>
    </row>
    <row r="19" spans="1:51" s="4" customFormat="1" ht="15" hidden="1" customHeight="1" x14ac:dyDescent="0.2">
      <c r="A19" s="150"/>
      <c r="B19" s="459"/>
      <c r="C19" s="262"/>
      <c r="D19" s="373"/>
      <c r="E19" s="256"/>
      <c r="F19" s="370">
        <f t="shared" si="6"/>
        <v>0</v>
      </c>
      <c r="G19" s="256"/>
      <c r="H19" s="572">
        <f t="shared" si="7"/>
        <v>0</v>
      </c>
      <c r="I19" s="224"/>
      <c r="J19" s="370">
        <f t="shared" si="8"/>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3"/>
        <v>0</v>
      </c>
      <c r="AX19" s="244">
        <f t="shared" si="4"/>
        <v>0</v>
      </c>
      <c r="AY19" s="553">
        <f t="shared" si="5"/>
        <v>0</v>
      </c>
    </row>
    <row r="20" spans="1:51" s="4" customFormat="1" ht="15" hidden="1" customHeight="1" x14ac:dyDescent="0.2">
      <c r="A20" s="150"/>
      <c r="B20" s="459"/>
      <c r="C20" s="262"/>
      <c r="D20" s="373"/>
      <c r="E20" s="256"/>
      <c r="F20" s="370">
        <f t="shared" si="6"/>
        <v>0</v>
      </c>
      <c r="G20" s="256"/>
      <c r="H20" s="572">
        <f t="shared" si="7"/>
        <v>0</v>
      </c>
      <c r="I20" s="224"/>
      <c r="J20" s="370">
        <f t="shared" si="8"/>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3"/>
        <v>0</v>
      </c>
      <c r="AX20" s="244">
        <f t="shared" si="4"/>
        <v>0</v>
      </c>
      <c r="AY20" s="553">
        <f t="shared" si="5"/>
        <v>0</v>
      </c>
    </row>
    <row r="21" spans="1:51" s="4" customFormat="1" ht="15" hidden="1" customHeight="1" x14ac:dyDescent="0.2">
      <c r="A21" s="150"/>
      <c r="B21" s="459"/>
      <c r="C21" s="262"/>
      <c r="D21" s="373"/>
      <c r="E21" s="256"/>
      <c r="F21" s="370">
        <f t="shared" si="6"/>
        <v>0</v>
      </c>
      <c r="G21" s="256"/>
      <c r="H21" s="572">
        <f t="shared" si="7"/>
        <v>0</v>
      </c>
      <c r="I21" s="224"/>
      <c r="J21" s="370">
        <f t="shared" si="8"/>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3"/>
        <v>0</v>
      </c>
      <c r="AX21" s="244">
        <f t="shared" si="4"/>
        <v>0</v>
      </c>
      <c r="AY21" s="553">
        <f t="shared" si="5"/>
        <v>0</v>
      </c>
    </row>
    <row r="22" spans="1:51" s="4" customFormat="1" ht="15" customHeight="1" x14ac:dyDescent="0.2">
      <c r="A22" s="150"/>
      <c r="B22" s="459"/>
      <c r="C22" s="262"/>
      <c r="D22" s="262"/>
      <c r="E22" s="256"/>
      <c r="F22" s="370">
        <f t="shared" si="6"/>
        <v>0</v>
      </c>
      <c r="G22" s="256"/>
      <c r="H22" s="572">
        <f t="shared" si="7"/>
        <v>0</v>
      </c>
      <c r="I22" s="224"/>
      <c r="J22" s="370">
        <f t="shared" si="8"/>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3"/>
        <v>0</v>
      </c>
      <c r="AX22" s="244">
        <f t="shared" si="4"/>
        <v>0</v>
      </c>
      <c r="AY22" s="553">
        <f t="shared" si="5"/>
        <v>0</v>
      </c>
    </row>
    <row r="23" spans="1:51" s="4" customFormat="1" ht="15" customHeight="1" x14ac:dyDescent="0.2">
      <c r="A23" s="150"/>
      <c r="B23" s="459" t="str">
        <f>+B8</f>
        <v>ZK101.K207.C151</v>
      </c>
      <c r="C23" s="262"/>
      <c r="D23" s="262"/>
      <c r="E23" s="256"/>
      <c r="F23" s="370">
        <f t="shared" si="6"/>
        <v>0</v>
      </c>
      <c r="G23" s="256"/>
      <c r="H23" s="572">
        <f t="shared" si="7"/>
        <v>0</v>
      </c>
      <c r="I23" s="224"/>
      <c r="J23" s="370">
        <f t="shared" si="8"/>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3"/>
        <v>0</v>
      </c>
      <c r="AX23" s="244">
        <f t="shared" si="4"/>
        <v>0</v>
      </c>
      <c r="AY23" s="553">
        <f t="shared" si="5"/>
        <v>0</v>
      </c>
    </row>
    <row r="24" spans="1:51" s="4" customFormat="1" ht="15" customHeight="1" thickBot="1" x14ac:dyDescent="0.3">
      <c r="A24" s="170"/>
      <c r="B24" s="460"/>
      <c r="C24" s="280" t="s">
        <v>301</v>
      </c>
      <c r="D24" s="280"/>
      <c r="E24" s="277"/>
      <c r="F24" s="370">
        <f t="shared" si="6"/>
        <v>0</v>
      </c>
      <c r="G24" s="277"/>
      <c r="H24" s="579">
        <f t="shared" si="7"/>
        <v>0</v>
      </c>
      <c r="I24" s="227"/>
      <c r="J24" s="370">
        <f t="shared" si="8"/>
        <v>0</v>
      </c>
      <c r="K24" s="277">
        <v>0</v>
      </c>
      <c r="L24" s="228"/>
      <c r="M24" s="277"/>
      <c r="N24" s="568">
        <f>+IFERROR(VLOOKUP(B23,Sheet1!B:D,2,FALSE),0)</f>
        <v>0</v>
      </c>
      <c r="O24" s="61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3"/>
        <v>0</v>
      </c>
      <c r="AX24" s="244">
        <f t="shared" si="4"/>
        <v>0</v>
      </c>
      <c r="AY24" s="553">
        <f t="shared" si="5"/>
        <v>0</v>
      </c>
    </row>
    <row r="25" spans="1:51" s="4" customFormat="1" ht="15" customHeight="1" x14ac:dyDescent="0.2">
      <c r="A25" s="195" t="s">
        <v>84</v>
      </c>
      <c r="B25" s="458" t="str">
        <f>+LEFT($E$5,5)&amp;"."&amp;A25&amp;"."&amp;$E$3</f>
        <v>ZK101.K208.C151</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1">
        <f t="shared" ref="R25:X25" si="10">SUM(R26:R28)</f>
        <v>0</v>
      </c>
      <c r="S25" s="411">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1">
        <f t="shared" ref="AD25" si="12">SUM(AD26:AD28)</f>
        <v>0</v>
      </c>
      <c r="AE25" s="411">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1">
        <f t="shared" ref="AP25" si="24">SUM(AP26:AP28)</f>
        <v>0</v>
      </c>
      <c r="AQ25" s="411">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1">
        <f t="shared" si="3"/>
        <v>0</v>
      </c>
      <c r="AX25" s="442">
        <f t="shared" si="4"/>
        <v>0</v>
      </c>
      <c r="AY25" s="443">
        <f t="shared" si="5"/>
        <v>0</v>
      </c>
    </row>
    <row r="26" spans="1:51" s="4" customFormat="1" ht="15" customHeight="1" x14ac:dyDescent="0.2">
      <c r="A26" s="150"/>
      <c r="B26" s="459" t="str">
        <f>+B25</f>
        <v>ZK101.K208.C151</v>
      </c>
      <c r="C26" s="757"/>
      <c r="D26" s="273"/>
      <c r="E26" s="249"/>
      <c r="F26" s="370">
        <f t="shared" si="6"/>
        <v>0</v>
      </c>
      <c r="G26" s="249"/>
      <c r="H26" s="370">
        <f>SUM(N26:AV26)</f>
        <v>0</v>
      </c>
      <c r="I26" s="231"/>
      <c r="J26" s="370">
        <f t="shared" si="8"/>
        <v>0</v>
      </c>
      <c r="K26" s="249">
        <v>0</v>
      </c>
      <c r="L26" s="232"/>
      <c r="M26" s="249"/>
      <c r="N26" s="235"/>
      <c r="O26" s="230"/>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3"/>
        <v>0</v>
      </c>
      <c r="AX26" s="244">
        <f t="shared" si="4"/>
        <v>0</v>
      </c>
      <c r="AY26" s="553">
        <f t="shared" si="5"/>
        <v>0</v>
      </c>
    </row>
    <row r="27" spans="1:51" s="4" customFormat="1" ht="15" customHeight="1" thickBot="1" x14ac:dyDescent="0.25">
      <c r="A27" s="150"/>
      <c r="B27" s="459"/>
      <c r="C27" s="758"/>
      <c r="D27" s="342"/>
      <c r="E27" s="256"/>
      <c r="F27" s="370">
        <f t="shared" si="6"/>
        <v>0</v>
      </c>
      <c r="G27" s="256"/>
      <c r="H27" s="370">
        <f>SUM(N27:AV27)</f>
        <v>0</v>
      </c>
      <c r="I27" s="233"/>
      <c r="J27" s="370">
        <f t="shared" si="8"/>
        <v>0</v>
      </c>
      <c r="K27" s="256"/>
      <c r="L27" s="234"/>
      <c r="M27" s="256"/>
      <c r="N27" s="235"/>
      <c r="O27" s="220"/>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c r="AX27" s="244"/>
      <c r="AY27" s="553"/>
    </row>
    <row r="28" spans="1:51" s="4" customFormat="1" ht="15" customHeight="1" thickBot="1" x14ac:dyDescent="0.25">
      <c r="A28" s="170"/>
      <c r="B28" s="460"/>
      <c r="C28" s="276" t="s">
        <v>301</v>
      </c>
      <c r="D28" s="274"/>
      <c r="E28" s="277"/>
      <c r="F28" s="370">
        <f t="shared" si="6"/>
        <v>0</v>
      </c>
      <c r="G28" s="277">
        <v>0</v>
      </c>
      <c r="H28" s="370">
        <f>SUM(N28:AV28)</f>
        <v>0</v>
      </c>
      <c r="I28" s="227"/>
      <c r="J28" s="370">
        <f t="shared" si="8"/>
        <v>0</v>
      </c>
      <c r="K28" s="277">
        <v>0</v>
      </c>
      <c r="L28" s="228"/>
      <c r="M28" s="277"/>
      <c r="N28" s="568">
        <f>+IFERROR(VLOOKUP(B26,Sheet1!B:D,2,FALSE),0)</f>
        <v>0</v>
      </c>
      <c r="O28" s="572">
        <f>+IFERROR(VLOOKUP(B26,Sheet1!B:D,3,FALSE)+VLOOKUP(B26,Sheet1!B:E,4,FALSE),0)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248">
        <f t="shared" si="3"/>
        <v>0</v>
      </c>
      <c r="AX28" s="244">
        <f t="shared" si="4"/>
        <v>0</v>
      </c>
      <c r="AY28" s="553">
        <f t="shared" si="5"/>
        <v>0</v>
      </c>
    </row>
    <row r="29" spans="1:51" s="4" customFormat="1" ht="15" customHeight="1" x14ac:dyDescent="0.2">
      <c r="A29" s="195" t="s">
        <v>86</v>
      </c>
      <c r="B29" s="458" t="str">
        <f>+LEFT($E$5,5)&amp;"."&amp;A29&amp;"."&amp;$E$3</f>
        <v>ZK101.K209.C151</v>
      </c>
      <c r="C29" s="168" t="s">
        <v>87</v>
      </c>
      <c r="D29" s="168"/>
      <c r="E29" s="206">
        <f t="shared" ref="E29:L29" si="31">SUM(E30:E32)</f>
        <v>0</v>
      </c>
      <c r="F29" s="321">
        <f t="shared" si="31"/>
        <v>0</v>
      </c>
      <c r="G29" s="206">
        <f t="shared" si="31"/>
        <v>0</v>
      </c>
      <c r="H29" s="321">
        <f t="shared" si="31"/>
        <v>0</v>
      </c>
      <c r="I29" s="206">
        <f t="shared" si="31"/>
        <v>10000</v>
      </c>
      <c r="J29" s="321">
        <f t="shared" si="31"/>
        <v>0</v>
      </c>
      <c r="K29" s="206">
        <f t="shared" si="31"/>
        <v>10000</v>
      </c>
      <c r="L29" s="206">
        <f t="shared" si="31"/>
        <v>0</v>
      </c>
      <c r="M29" s="206"/>
      <c r="N29" s="265">
        <f>SUM(N30:N32)</f>
        <v>0</v>
      </c>
      <c r="O29" s="265">
        <f>SUM(O30:O32)</f>
        <v>0</v>
      </c>
      <c r="P29" s="265">
        <f>SUM(P30:P32)</f>
        <v>0</v>
      </c>
      <c r="Q29" s="269">
        <f>SUM(Q30:Q32)</f>
        <v>0</v>
      </c>
      <c r="R29" s="401">
        <f t="shared" ref="R29:X29" si="32">SUM(R30:R32)</f>
        <v>0</v>
      </c>
      <c r="S29" s="411">
        <f t="shared" si="32"/>
        <v>0</v>
      </c>
      <c r="T29" s="269">
        <f t="shared" si="32"/>
        <v>0</v>
      </c>
      <c r="U29" s="269">
        <f t="shared" si="32"/>
        <v>0</v>
      </c>
      <c r="V29" s="269">
        <f t="shared" si="32"/>
        <v>0</v>
      </c>
      <c r="W29" s="269">
        <f t="shared" si="32"/>
        <v>0</v>
      </c>
      <c r="X29" s="269">
        <f t="shared" si="32"/>
        <v>0</v>
      </c>
      <c r="Y29" s="269">
        <f t="shared" ref="Y29:AC29" si="33">SUM(Y30:Y32)</f>
        <v>0</v>
      </c>
      <c r="Z29" s="269">
        <f t="shared" si="33"/>
        <v>0</v>
      </c>
      <c r="AA29" s="269">
        <f t="shared" si="33"/>
        <v>0</v>
      </c>
      <c r="AB29" s="269">
        <f t="shared" si="33"/>
        <v>0</v>
      </c>
      <c r="AC29" s="269">
        <f t="shared" si="33"/>
        <v>0</v>
      </c>
      <c r="AD29" s="401">
        <f t="shared" ref="AD29" si="34">SUM(AD30:AD32)</f>
        <v>0</v>
      </c>
      <c r="AE29" s="411">
        <f t="shared" ref="AE29" si="35">SUM(AE30:AE32)</f>
        <v>0</v>
      </c>
      <c r="AF29" s="269">
        <f t="shared" ref="AF29" si="36">SUM(AF30:AF32)</f>
        <v>0</v>
      </c>
      <c r="AG29" s="269">
        <f t="shared" ref="AG29" si="37">SUM(AG30:AG32)</f>
        <v>0</v>
      </c>
      <c r="AH29" s="269">
        <f t="shared" ref="AH29" si="38">SUM(AH30:AH32)</f>
        <v>0</v>
      </c>
      <c r="AI29" s="269">
        <f t="shared" ref="AI29" si="39">SUM(AI30:AI32)</f>
        <v>0</v>
      </c>
      <c r="AJ29" s="269">
        <f t="shared" ref="AJ29" si="40">SUM(AJ30:AJ32)</f>
        <v>0</v>
      </c>
      <c r="AK29" s="269">
        <f t="shared" ref="AK29" si="41">SUM(AK30:AK32)</f>
        <v>0</v>
      </c>
      <c r="AL29" s="269">
        <f t="shared" ref="AL29" si="42">SUM(AL30:AL32)</f>
        <v>0</v>
      </c>
      <c r="AM29" s="269">
        <f t="shared" ref="AM29" si="43">SUM(AM30:AM32)</f>
        <v>0</v>
      </c>
      <c r="AN29" s="269">
        <f t="shared" ref="AN29" si="44">SUM(AN30:AN32)</f>
        <v>0</v>
      </c>
      <c r="AO29" s="269">
        <f t="shared" ref="AO29" si="45">SUM(AO30:AO32)</f>
        <v>0</v>
      </c>
      <c r="AP29" s="401">
        <f t="shared" ref="AP29" si="46">SUM(AP30:AP32)</f>
        <v>0</v>
      </c>
      <c r="AQ29" s="411">
        <f t="shared" ref="AQ29" si="47">SUM(AQ30:AQ32)</f>
        <v>0</v>
      </c>
      <c r="AR29" s="269">
        <f t="shared" ref="AR29" si="48">SUM(AR30:AR32)</f>
        <v>0</v>
      </c>
      <c r="AS29" s="269">
        <f t="shared" ref="AS29" si="49">SUM(AS30:AS32)</f>
        <v>0</v>
      </c>
      <c r="AT29" s="269">
        <f t="shared" ref="AT29" si="50">SUM(AT30:AT32)</f>
        <v>0</v>
      </c>
      <c r="AU29" s="269">
        <f t="shared" ref="AU29" si="51">SUM(AU30:AU32)</f>
        <v>0</v>
      </c>
      <c r="AV29" s="269">
        <f t="shared" ref="AV29" si="52">SUM(AV30:AV32)</f>
        <v>0</v>
      </c>
      <c r="AW29" s="441">
        <f t="shared" si="3"/>
        <v>0</v>
      </c>
      <c r="AX29" s="442">
        <f t="shared" si="4"/>
        <v>0</v>
      </c>
      <c r="AY29" s="443">
        <f t="shared" si="5"/>
        <v>0</v>
      </c>
    </row>
    <row r="30" spans="1:51" s="4" customFormat="1" ht="15" customHeight="1" x14ac:dyDescent="0.2">
      <c r="A30" s="150"/>
      <c r="B30" s="459" t="str">
        <f>+B29</f>
        <v>ZK101.K209.C151</v>
      </c>
      <c r="C30" s="273" t="s">
        <v>5128</v>
      </c>
      <c r="D30" s="273"/>
      <c r="E30" s="249">
        <v>0</v>
      </c>
      <c r="F30" s="370">
        <f t="shared" si="6"/>
        <v>0</v>
      </c>
      <c r="G30" s="249">
        <v>0</v>
      </c>
      <c r="H30" s="370">
        <f>SUM(N30:AV30)</f>
        <v>0</v>
      </c>
      <c r="I30" s="231"/>
      <c r="J30" s="370">
        <f t="shared" si="8"/>
        <v>0</v>
      </c>
      <c r="K30" s="249">
        <v>0</v>
      </c>
      <c r="L30" s="232"/>
      <c r="M30" s="249"/>
      <c r="N30" s="235"/>
      <c r="O30" s="230"/>
      <c r="P30" s="367"/>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 t="shared" si="3"/>
        <v>0</v>
      </c>
      <c r="AX30" s="244">
        <f t="shared" si="4"/>
        <v>0</v>
      </c>
      <c r="AY30" s="553">
        <f t="shared" si="5"/>
        <v>0</v>
      </c>
    </row>
    <row r="31" spans="1:51" s="4" customFormat="1" ht="15" customHeight="1" x14ac:dyDescent="0.2">
      <c r="A31" s="150"/>
      <c r="B31" s="459"/>
      <c r="C31" s="342" t="s">
        <v>5128</v>
      </c>
      <c r="D31" s="342"/>
      <c r="E31" s="256"/>
      <c r="F31" s="370"/>
      <c r="G31" s="256"/>
      <c r="H31" s="804"/>
      <c r="I31" s="233">
        <v>10000</v>
      </c>
      <c r="J31" s="370"/>
      <c r="K31" s="256">
        <v>10000</v>
      </c>
      <c r="L31" s="234"/>
      <c r="M31" s="256"/>
      <c r="N31" s="235"/>
      <c r="O31" s="220"/>
      <c r="P31" s="368"/>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c r="AX31" s="244"/>
      <c r="AY31" s="553"/>
    </row>
    <row r="32" spans="1:51" s="4" customFormat="1" ht="15" customHeight="1" thickBot="1" x14ac:dyDescent="0.25">
      <c r="A32" s="170"/>
      <c r="B32" s="460"/>
      <c r="C32" s="276" t="s">
        <v>301</v>
      </c>
      <c r="D32" s="274"/>
      <c r="E32" s="277"/>
      <c r="F32" s="370">
        <f t="shared" si="6"/>
        <v>0</v>
      </c>
      <c r="G32" s="277">
        <v>0</v>
      </c>
      <c r="H32" s="579">
        <f>SUM(N32:AV32)</f>
        <v>0</v>
      </c>
      <c r="I32" s="227"/>
      <c r="J32" s="370">
        <f t="shared" si="8"/>
        <v>0</v>
      </c>
      <c r="K32" s="277">
        <v>0</v>
      </c>
      <c r="L32" s="228"/>
      <c r="M32" s="277"/>
      <c r="N32" s="568">
        <f>+IFERROR(VLOOKUP(B30,Sheet1!B:D,2,FALSE),0)</f>
        <v>0</v>
      </c>
      <c r="O32" s="572">
        <f>+IFERROR(VLOOKUP(B30,Sheet1!B:D,3,FALSE)+VLOOKUP(B30,Sheet1!B:E,4,FALSE),0)</f>
        <v>0</v>
      </c>
      <c r="P32" s="368"/>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248">
        <f t="shared" si="3"/>
        <v>0</v>
      </c>
      <c r="AX32" s="244">
        <f t="shared" si="4"/>
        <v>0</v>
      </c>
      <c r="AY32" s="553">
        <f t="shared" si="5"/>
        <v>0</v>
      </c>
    </row>
    <row r="33" spans="1:51" s="4" customFormat="1" ht="15" customHeight="1" x14ac:dyDescent="0.2">
      <c r="A33" s="195" t="s">
        <v>88</v>
      </c>
      <c r="B33" s="458" t="str">
        <f>+LEFT($E$5,5)&amp;"."&amp;A33&amp;"."&amp;$E$3</f>
        <v>ZK101.K210.C151</v>
      </c>
      <c r="C33" s="168" t="s">
        <v>89</v>
      </c>
      <c r="D33" s="168"/>
      <c r="E33" s="206">
        <f t="shared" ref="E33:L33" si="53">SUM(E34:E35)</f>
        <v>0</v>
      </c>
      <c r="F33" s="321">
        <f>SUM(F34:F35)</f>
        <v>0</v>
      </c>
      <c r="G33" s="206">
        <f>SUM(G34:G35)</f>
        <v>0</v>
      </c>
      <c r="H33" s="444">
        <f t="shared" si="53"/>
        <v>0</v>
      </c>
      <c r="I33" s="206">
        <f t="shared" si="53"/>
        <v>0</v>
      </c>
      <c r="J33" s="321">
        <f>SUM(J34:J35)</f>
        <v>0</v>
      </c>
      <c r="K33" s="206">
        <f t="shared" si="53"/>
        <v>0</v>
      </c>
      <c r="L33" s="206">
        <f t="shared" si="53"/>
        <v>0</v>
      </c>
      <c r="M33" s="206"/>
      <c r="N33" s="265">
        <f>SUM(N34:N35)</f>
        <v>0</v>
      </c>
      <c r="O33" s="265">
        <f>SUM(O34:O35)</f>
        <v>0</v>
      </c>
      <c r="P33" s="369">
        <f>SUM(P34:P35)</f>
        <v>0</v>
      </c>
      <c r="Q33" s="269">
        <f>SUM(Q34:Q35)</f>
        <v>0</v>
      </c>
      <c r="R33" s="401">
        <f t="shared" ref="R33:X33" si="54">SUM(R34:R35)</f>
        <v>0</v>
      </c>
      <c r="S33" s="411">
        <f t="shared" si="54"/>
        <v>0</v>
      </c>
      <c r="T33" s="269">
        <f t="shared" si="54"/>
        <v>0</v>
      </c>
      <c r="U33" s="269">
        <f t="shared" si="54"/>
        <v>0</v>
      </c>
      <c r="V33" s="269">
        <f t="shared" si="54"/>
        <v>0</v>
      </c>
      <c r="W33" s="269">
        <f t="shared" si="54"/>
        <v>0</v>
      </c>
      <c r="X33" s="269">
        <f t="shared" si="54"/>
        <v>0</v>
      </c>
      <c r="Y33" s="269">
        <f t="shared" ref="Y33:AC33" si="55">SUM(Y34:Y35)</f>
        <v>0</v>
      </c>
      <c r="Z33" s="269">
        <f t="shared" si="55"/>
        <v>0</v>
      </c>
      <c r="AA33" s="269">
        <f t="shared" si="55"/>
        <v>0</v>
      </c>
      <c r="AB33" s="269">
        <f t="shared" si="55"/>
        <v>0</v>
      </c>
      <c r="AC33" s="269">
        <f t="shared" si="55"/>
        <v>0</v>
      </c>
      <c r="AD33" s="401">
        <f t="shared" ref="AD33" si="56">SUM(AD34:AD35)</f>
        <v>0</v>
      </c>
      <c r="AE33" s="411">
        <f t="shared" ref="AE33" si="57">SUM(AE34:AE35)</f>
        <v>0</v>
      </c>
      <c r="AF33" s="269">
        <f t="shared" ref="AF33" si="58">SUM(AF34:AF35)</f>
        <v>0</v>
      </c>
      <c r="AG33" s="269">
        <f t="shared" ref="AG33" si="59">SUM(AG34:AG35)</f>
        <v>0</v>
      </c>
      <c r="AH33" s="269">
        <f t="shared" ref="AH33" si="60">SUM(AH34:AH35)</f>
        <v>0</v>
      </c>
      <c r="AI33" s="269">
        <f t="shared" ref="AI33" si="61">SUM(AI34:AI35)</f>
        <v>0</v>
      </c>
      <c r="AJ33" s="269">
        <f t="shared" ref="AJ33" si="62">SUM(AJ34:AJ35)</f>
        <v>0</v>
      </c>
      <c r="AK33" s="269">
        <f t="shared" ref="AK33" si="63">SUM(AK34:AK35)</f>
        <v>0</v>
      </c>
      <c r="AL33" s="269">
        <f t="shared" ref="AL33" si="64">SUM(AL34:AL35)</f>
        <v>0</v>
      </c>
      <c r="AM33" s="269">
        <f t="shared" ref="AM33" si="65">SUM(AM34:AM35)</f>
        <v>0</v>
      </c>
      <c r="AN33" s="269">
        <f t="shared" ref="AN33" si="66">SUM(AN34:AN35)</f>
        <v>0</v>
      </c>
      <c r="AO33" s="269">
        <f t="shared" ref="AO33" si="67">SUM(AO34:AO35)</f>
        <v>0</v>
      </c>
      <c r="AP33" s="401">
        <f t="shared" ref="AP33" si="68">SUM(AP34:AP35)</f>
        <v>0</v>
      </c>
      <c r="AQ33" s="411">
        <f t="shared" ref="AQ33" si="69">SUM(AQ34:AQ35)</f>
        <v>0</v>
      </c>
      <c r="AR33" s="269">
        <f t="shared" ref="AR33" si="70">SUM(AR34:AR35)</f>
        <v>0</v>
      </c>
      <c r="AS33" s="269">
        <f t="shared" ref="AS33" si="71">SUM(AS34:AS35)</f>
        <v>0</v>
      </c>
      <c r="AT33" s="269">
        <f t="shared" ref="AT33" si="72">SUM(AT34:AT35)</f>
        <v>0</v>
      </c>
      <c r="AU33" s="269">
        <f t="shared" ref="AU33" si="73">SUM(AU34:AU35)</f>
        <v>0</v>
      </c>
      <c r="AV33" s="269">
        <f t="shared" ref="AV33" si="74">SUM(AV34:AV35)</f>
        <v>0</v>
      </c>
      <c r="AW33" s="441">
        <f t="shared" si="3"/>
        <v>0</v>
      </c>
      <c r="AX33" s="442">
        <f t="shared" si="4"/>
        <v>0</v>
      </c>
      <c r="AY33" s="443">
        <f t="shared" si="5"/>
        <v>0</v>
      </c>
    </row>
    <row r="34" spans="1:51" s="4" customFormat="1" ht="15" customHeight="1" x14ac:dyDescent="0.2">
      <c r="A34" s="150"/>
      <c r="B34" s="459" t="str">
        <f>+B33</f>
        <v>ZK101.K210.C151</v>
      </c>
      <c r="C34" s="273"/>
      <c r="D34" s="273"/>
      <c r="E34" s="249"/>
      <c r="F34" s="370">
        <f t="shared" si="6"/>
        <v>0</v>
      </c>
      <c r="G34" s="249">
        <v>0</v>
      </c>
      <c r="H34" s="572">
        <f>SUM(N34:AV34)</f>
        <v>0</v>
      </c>
      <c r="I34" s="231"/>
      <c r="J34" s="370">
        <f t="shared" si="8"/>
        <v>0</v>
      </c>
      <c r="K34" s="249">
        <v>0</v>
      </c>
      <c r="L34" s="232"/>
      <c r="M34" s="249"/>
      <c r="N34" s="235"/>
      <c r="O34" s="230"/>
      <c r="P34" s="367"/>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 t="shared" si="3"/>
        <v>0</v>
      </c>
      <c r="AX34" s="244">
        <f t="shared" si="4"/>
        <v>0</v>
      </c>
      <c r="AY34" s="553">
        <f t="shared" si="5"/>
        <v>0</v>
      </c>
    </row>
    <row r="35" spans="1:51" s="4" customFormat="1" ht="15" customHeight="1" thickBot="1" x14ac:dyDescent="0.25">
      <c r="A35" s="169"/>
      <c r="B35" s="461"/>
      <c r="C35" s="276" t="s">
        <v>301</v>
      </c>
      <c r="D35" s="274"/>
      <c r="E35" s="277"/>
      <c r="F35" s="370">
        <f t="shared" si="6"/>
        <v>0</v>
      </c>
      <c r="G35" s="277">
        <v>0</v>
      </c>
      <c r="H35" s="579">
        <f>SUM(N35:AV35)</f>
        <v>0</v>
      </c>
      <c r="I35" s="227"/>
      <c r="J35" s="370">
        <f t="shared" si="8"/>
        <v>0</v>
      </c>
      <c r="K35" s="277">
        <v>0</v>
      </c>
      <c r="L35" s="228"/>
      <c r="M35" s="277"/>
      <c r="N35" s="568">
        <f>+IFERROR(VLOOKUP(B34,Sheet1!B:D,2,FALSE),0)</f>
        <v>0</v>
      </c>
      <c r="O35" s="572">
        <f>+IFERROR(VLOOKUP(B34,Sheet1!B:D,3,FALSE)+VLOOKUP(B34,Sheet1!B:E,4,FALSE),0)</f>
        <v>0</v>
      </c>
      <c r="P35" s="368"/>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248">
        <f t="shared" si="3"/>
        <v>0</v>
      </c>
      <c r="AX35" s="244">
        <f t="shared" si="4"/>
        <v>0</v>
      </c>
      <c r="AY35" s="553">
        <f t="shared" si="5"/>
        <v>0</v>
      </c>
    </row>
    <row r="36" spans="1:51" s="4" customFormat="1" ht="15" customHeight="1" x14ac:dyDescent="0.2">
      <c r="A36" s="195" t="s">
        <v>90</v>
      </c>
      <c r="B36" s="458" t="str">
        <f>+LEFT($E$5,5)&amp;"."&amp;A36&amp;"."&amp;$E$3</f>
        <v>ZK101.K211.C151</v>
      </c>
      <c r="C36" s="168" t="s">
        <v>91</v>
      </c>
      <c r="D36" s="168"/>
      <c r="E36" s="206">
        <f t="shared" ref="E36:L36" si="75">SUM(E37:E38)</f>
        <v>0</v>
      </c>
      <c r="F36" s="321">
        <f>SUM(F37:F38)</f>
        <v>0</v>
      </c>
      <c r="G36" s="206">
        <f>SUM(G37:G38)</f>
        <v>0</v>
      </c>
      <c r="H36" s="444">
        <f t="shared" si="75"/>
        <v>0</v>
      </c>
      <c r="I36" s="206">
        <f t="shared" si="75"/>
        <v>0</v>
      </c>
      <c r="J36" s="321">
        <f>SUM(J37:J38)</f>
        <v>0</v>
      </c>
      <c r="K36" s="206">
        <f t="shared" si="75"/>
        <v>0</v>
      </c>
      <c r="L36" s="206">
        <f t="shared" si="75"/>
        <v>0</v>
      </c>
      <c r="M36" s="206"/>
      <c r="N36" s="265">
        <f>SUM(N37:N38)</f>
        <v>0</v>
      </c>
      <c r="O36" s="265">
        <f>SUM(O37:O38)</f>
        <v>0</v>
      </c>
      <c r="P36" s="369">
        <f>SUM(P37:P38)</f>
        <v>0</v>
      </c>
      <c r="Q36" s="269">
        <f>SUM(Q37:Q38)</f>
        <v>0</v>
      </c>
      <c r="R36" s="401">
        <f t="shared" ref="R36:X36" si="76">SUM(R37:R38)</f>
        <v>0</v>
      </c>
      <c r="S36" s="411">
        <f t="shared" si="76"/>
        <v>0</v>
      </c>
      <c r="T36" s="269">
        <f t="shared" si="76"/>
        <v>0</v>
      </c>
      <c r="U36" s="269">
        <f t="shared" si="76"/>
        <v>0</v>
      </c>
      <c r="V36" s="269">
        <f t="shared" si="76"/>
        <v>0</v>
      </c>
      <c r="W36" s="269">
        <f t="shared" si="76"/>
        <v>0</v>
      </c>
      <c r="X36" s="269">
        <f t="shared" si="76"/>
        <v>0</v>
      </c>
      <c r="Y36" s="269">
        <f t="shared" ref="Y36:AC36" si="77">SUM(Y37:Y38)</f>
        <v>0</v>
      </c>
      <c r="Z36" s="269">
        <f t="shared" si="77"/>
        <v>0</v>
      </c>
      <c r="AA36" s="269">
        <f t="shared" si="77"/>
        <v>0</v>
      </c>
      <c r="AB36" s="269">
        <f t="shared" si="77"/>
        <v>0</v>
      </c>
      <c r="AC36" s="269">
        <f t="shared" si="77"/>
        <v>0</v>
      </c>
      <c r="AD36" s="401">
        <f t="shared" ref="AD36" si="78">SUM(AD37:AD38)</f>
        <v>0</v>
      </c>
      <c r="AE36" s="411">
        <f t="shared" ref="AE36" si="79">SUM(AE37:AE38)</f>
        <v>0</v>
      </c>
      <c r="AF36" s="269">
        <f t="shared" ref="AF36" si="80">SUM(AF37:AF38)</f>
        <v>0</v>
      </c>
      <c r="AG36" s="269">
        <f t="shared" ref="AG36" si="81">SUM(AG37:AG38)</f>
        <v>0</v>
      </c>
      <c r="AH36" s="269">
        <f t="shared" ref="AH36" si="82">SUM(AH37:AH38)</f>
        <v>0</v>
      </c>
      <c r="AI36" s="269">
        <f t="shared" ref="AI36" si="83">SUM(AI37:AI38)</f>
        <v>0</v>
      </c>
      <c r="AJ36" s="269">
        <f t="shared" ref="AJ36" si="84">SUM(AJ37:AJ38)</f>
        <v>0</v>
      </c>
      <c r="AK36" s="269">
        <f t="shared" ref="AK36" si="85">SUM(AK37:AK38)</f>
        <v>0</v>
      </c>
      <c r="AL36" s="269">
        <f t="shared" ref="AL36" si="86">SUM(AL37:AL38)</f>
        <v>0</v>
      </c>
      <c r="AM36" s="269">
        <f t="shared" ref="AM36" si="87">SUM(AM37:AM38)</f>
        <v>0</v>
      </c>
      <c r="AN36" s="269">
        <f t="shared" ref="AN36" si="88">SUM(AN37:AN38)</f>
        <v>0</v>
      </c>
      <c r="AO36" s="269">
        <f t="shared" ref="AO36" si="89">SUM(AO37:AO38)</f>
        <v>0</v>
      </c>
      <c r="AP36" s="401">
        <f t="shared" ref="AP36" si="90">SUM(AP37:AP38)</f>
        <v>0</v>
      </c>
      <c r="AQ36" s="411">
        <f t="shared" ref="AQ36" si="91">SUM(AQ37:AQ38)</f>
        <v>0</v>
      </c>
      <c r="AR36" s="269">
        <f t="shared" ref="AR36" si="92">SUM(AR37:AR38)</f>
        <v>0</v>
      </c>
      <c r="AS36" s="269">
        <f t="shared" ref="AS36" si="93">SUM(AS37:AS38)</f>
        <v>0</v>
      </c>
      <c r="AT36" s="269">
        <f t="shared" ref="AT36" si="94">SUM(AT37:AT38)</f>
        <v>0</v>
      </c>
      <c r="AU36" s="269">
        <f t="shared" ref="AU36" si="95">SUM(AU37:AU38)</f>
        <v>0</v>
      </c>
      <c r="AV36" s="269">
        <f t="shared" ref="AV36" si="96">SUM(AV37:AV38)</f>
        <v>0</v>
      </c>
      <c r="AW36" s="441">
        <f t="shared" si="3"/>
        <v>0</v>
      </c>
      <c r="AX36" s="442">
        <f t="shared" si="4"/>
        <v>0</v>
      </c>
      <c r="AY36" s="443">
        <f t="shared" si="5"/>
        <v>0</v>
      </c>
    </row>
    <row r="37" spans="1:51" s="4" customFormat="1" ht="15" customHeight="1" x14ac:dyDescent="0.2">
      <c r="A37" s="150"/>
      <c r="B37" s="459" t="str">
        <f>+B36</f>
        <v>ZK101.K211.C151</v>
      </c>
      <c r="C37" s="273"/>
      <c r="D37" s="273"/>
      <c r="E37" s="249"/>
      <c r="F37" s="370">
        <f t="shared" si="6"/>
        <v>0</v>
      </c>
      <c r="G37" s="249">
        <v>0</v>
      </c>
      <c r="H37" s="572">
        <f>SUM(N37:AV37)</f>
        <v>0</v>
      </c>
      <c r="I37" s="231"/>
      <c r="J37" s="370">
        <f t="shared" si="8"/>
        <v>0</v>
      </c>
      <c r="K37" s="249">
        <v>0</v>
      </c>
      <c r="L37" s="232"/>
      <c r="M37" s="249"/>
      <c r="N37" s="235"/>
      <c r="O37" s="230"/>
      <c r="P37" s="367"/>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 t="shared" si="3"/>
        <v>0</v>
      </c>
      <c r="AX37" s="244">
        <f t="shared" si="4"/>
        <v>0</v>
      </c>
      <c r="AY37" s="553">
        <f t="shared" si="5"/>
        <v>0</v>
      </c>
    </row>
    <row r="38" spans="1:51" s="4" customFormat="1" ht="15" customHeight="1" thickBot="1" x14ac:dyDescent="0.25">
      <c r="A38" s="169"/>
      <c r="B38" s="461"/>
      <c r="C38" s="276" t="s">
        <v>301</v>
      </c>
      <c r="D38" s="274"/>
      <c r="E38" s="277"/>
      <c r="F38" s="370">
        <f t="shared" si="6"/>
        <v>0</v>
      </c>
      <c r="G38" s="277">
        <v>0</v>
      </c>
      <c r="H38" s="579">
        <f>SUM(N38:AV38)</f>
        <v>0</v>
      </c>
      <c r="I38" s="227"/>
      <c r="J38" s="370">
        <f t="shared" si="8"/>
        <v>0</v>
      </c>
      <c r="K38" s="277">
        <v>0</v>
      </c>
      <c r="L38" s="228"/>
      <c r="M38" s="277"/>
      <c r="N38" s="568">
        <f>+IFERROR(VLOOKUP(B37,Sheet1!B:D,2,FALSE),0)</f>
        <v>0</v>
      </c>
      <c r="O38" s="572">
        <f>+IFERROR(VLOOKUP(B37,Sheet1!B:D,3,FALSE)+VLOOKUP(B37,Sheet1!B:E,4,FALSE),0)</f>
        <v>0</v>
      </c>
      <c r="P38" s="368"/>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3"/>
        <v>0</v>
      </c>
      <c r="AX38" s="244">
        <f t="shared" si="4"/>
        <v>0</v>
      </c>
      <c r="AY38" s="553">
        <f t="shared" si="5"/>
        <v>0</v>
      </c>
    </row>
    <row r="39" spans="1:51" s="4" customFormat="1" ht="15" customHeight="1" x14ac:dyDescent="0.2">
      <c r="A39" s="196" t="s">
        <v>92</v>
      </c>
      <c r="B39" s="458" t="str">
        <f>+LEFT($E$5,5)&amp;"."&amp;A39&amp;"."&amp;$E$3</f>
        <v>ZK101.K212.C151</v>
      </c>
      <c r="C39" s="168" t="s">
        <v>93</v>
      </c>
      <c r="D39" s="168"/>
      <c r="E39" s="206">
        <f t="shared" ref="E39:L39" si="97">SUM(E40:E41)</f>
        <v>0</v>
      </c>
      <c r="F39" s="321">
        <f>SUM(F40:F41)</f>
        <v>0</v>
      </c>
      <c r="G39" s="206">
        <f>SUM(G40:G41)</f>
        <v>0</v>
      </c>
      <c r="H39" s="444">
        <f t="shared" si="97"/>
        <v>0</v>
      </c>
      <c r="I39" s="206">
        <f t="shared" si="97"/>
        <v>0</v>
      </c>
      <c r="J39" s="321">
        <f>SUM(J40:J41)</f>
        <v>0</v>
      </c>
      <c r="K39" s="206">
        <f t="shared" si="97"/>
        <v>0</v>
      </c>
      <c r="L39" s="206">
        <f t="shared" si="97"/>
        <v>0</v>
      </c>
      <c r="M39" s="206"/>
      <c r="N39" s="265">
        <f>SUM(N40:N41)</f>
        <v>0</v>
      </c>
      <c r="O39" s="265">
        <f>SUM(O40:O41)</f>
        <v>0</v>
      </c>
      <c r="P39" s="369">
        <f>SUM(P40:P41)</f>
        <v>0</v>
      </c>
      <c r="Q39" s="269">
        <f>SUM(Q40:Q41)</f>
        <v>0</v>
      </c>
      <c r="R39" s="401">
        <f t="shared" ref="R39:X39" si="98">SUM(R40:R41)</f>
        <v>0</v>
      </c>
      <c r="S39" s="411">
        <f t="shared" si="98"/>
        <v>0</v>
      </c>
      <c r="T39" s="269">
        <f t="shared" si="98"/>
        <v>0</v>
      </c>
      <c r="U39" s="269">
        <f t="shared" si="98"/>
        <v>0</v>
      </c>
      <c r="V39" s="269">
        <f t="shared" si="98"/>
        <v>0</v>
      </c>
      <c r="W39" s="269">
        <f t="shared" si="98"/>
        <v>0</v>
      </c>
      <c r="X39" s="269">
        <f t="shared" si="98"/>
        <v>0</v>
      </c>
      <c r="Y39" s="269">
        <f t="shared" ref="Y39:AC39" si="99">SUM(Y40:Y41)</f>
        <v>0</v>
      </c>
      <c r="Z39" s="269">
        <f t="shared" si="99"/>
        <v>0</v>
      </c>
      <c r="AA39" s="269">
        <f t="shared" si="99"/>
        <v>0</v>
      </c>
      <c r="AB39" s="269">
        <f t="shared" si="99"/>
        <v>0</v>
      </c>
      <c r="AC39" s="269">
        <f t="shared" si="99"/>
        <v>0</v>
      </c>
      <c r="AD39" s="401">
        <f t="shared" ref="AD39" si="100">SUM(AD40:AD41)</f>
        <v>0</v>
      </c>
      <c r="AE39" s="411">
        <f t="shared" ref="AE39" si="101">SUM(AE40:AE41)</f>
        <v>0</v>
      </c>
      <c r="AF39" s="269">
        <f t="shared" ref="AF39" si="102">SUM(AF40:AF41)</f>
        <v>0</v>
      </c>
      <c r="AG39" s="269">
        <f t="shared" ref="AG39" si="103">SUM(AG40:AG41)</f>
        <v>0</v>
      </c>
      <c r="AH39" s="269">
        <f t="shared" ref="AH39" si="104">SUM(AH40:AH41)</f>
        <v>0</v>
      </c>
      <c r="AI39" s="269">
        <f t="shared" ref="AI39" si="105">SUM(AI40:AI41)</f>
        <v>0</v>
      </c>
      <c r="AJ39" s="269">
        <f t="shared" ref="AJ39" si="106">SUM(AJ40:AJ41)</f>
        <v>0</v>
      </c>
      <c r="AK39" s="269">
        <f t="shared" ref="AK39" si="107">SUM(AK40:AK41)</f>
        <v>0</v>
      </c>
      <c r="AL39" s="269">
        <f t="shared" ref="AL39" si="108">SUM(AL40:AL41)</f>
        <v>0</v>
      </c>
      <c r="AM39" s="269">
        <f t="shared" ref="AM39" si="109">SUM(AM40:AM41)</f>
        <v>0</v>
      </c>
      <c r="AN39" s="269">
        <f t="shared" ref="AN39" si="110">SUM(AN40:AN41)</f>
        <v>0</v>
      </c>
      <c r="AO39" s="269">
        <f t="shared" ref="AO39" si="111">SUM(AO40:AO41)</f>
        <v>0</v>
      </c>
      <c r="AP39" s="401">
        <f t="shared" ref="AP39" si="112">SUM(AP40:AP41)</f>
        <v>0</v>
      </c>
      <c r="AQ39" s="411">
        <f t="shared" ref="AQ39" si="113">SUM(AQ40:AQ41)</f>
        <v>0</v>
      </c>
      <c r="AR39" s="269">
        <f t="shared" ref="AR39" si="114">SUM(AR40:AR41)</f>
        <v>0</v>
      </c>
      <c r="AS39" s="269">
        <f t="shared" ref="AS39" si="115">SUM(AS40:AS41)</f>
        <v>0</v>
      </c>
      <c r="AT39" s="269">
        <f t="shared" ref="AT39" si="116">SUM(AT40:AT41)</f>
        <v>0</v>
      </c>
      <c r="AU39" s="269">
        <f t="shared" ref="AU39" si="117">SUM(AU40:AU41)</f>
        <v>0</v>
      </c>
      <c r="AV39" s="269">
        <f t="shared" ref="AV39" si="118">SUM(AV40:AV41)</f>
        <v>0</v>
      </c>
      <c r="AW39" s="441">
        <f t="shared" si="3"/>
        <v>0</v>
      </c>
      <c r="AX39" s="442">
        <f t="shared" si="4"/>
        <v>0</v>
      </c>
      <c r="AY39" s="443">
        <f t="shared" si="5"/>
        <v>0</v>
      </c>
    </row>
    <row r="40" spans="1:51" s="4" customFormat="1" ht="15" customHeight="1" x14ac:dyDescent="0.2">
      <c r="A40" s="151"/>
      <c r="B40" s="463" t="str">
        <f>+B39</f>
        <v>ZK101.K212.C151</v>
      </c>
      <c r="C40" s="273"/>
      <c r="D40" s="273"/>
      <c r="E40" s="249"/>
      <c r="F40" s="370">
        <f t="shared" si="6"/>
        <v>0</v>
      </c>
      <c r="G40" s="249">
        <v>0</v>
      </c>
      <c r="H40" s="572">
        <f>SUM(N40:AV40)</f>
        <v>0</v>
      </c>
      <c r="I40" s="231"/>
      <c r="J40" s="370">
        <f t="shared" si="8"/>
        <v>0</v>
      </c>
      <c r="K40" s="249">
        <v>0</v>
      </c>
      <c r="L40" s="232"/>
      <c r="M40" s="249"/>
      <c r="N40" s="235"/>
      <c r="O40" s="230"/>
      <c r="P40" s="367"/>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3"/>
        <v>0</v>
      </c>
      <c r="AX40" s="244">
        <f t="shared" si="4"/>
        <v>0</v>
      </c>
      <c r="AY40" s="553">
        <f t="shared" si="5"/>
        <v>0</v>
      </c>
    </row>
    <row r="41" spans="1:51" s="4" customFormat="1" ht="15" customHeight="1" thickBot="1" x14ac:dyDescent="0.25">
      <c r="A41" s="169"/>
      <c r="B41" s="461"/>
      <c r="C41" s="276" t="s">
        <v>301</v>
      </c>
      <c r="D41" s="274"/>
      <c r="E41" s="277"/>
      <c r="F41" s="370">
        <f t="shared" si="6"/>
        <v>0</v>
      </c>
      <c r="G41" s="277">
        <v>0</v>
      </c>
      <c r="H41" s="579">
        <f>SUM(N41:AV41)</f>
        <v>0</v>
      </c>
      <c r="I41" s="227"/>
      <c r="J41" s="370">
        <f t="shared" si="8"/>
        <v>0</v>
      </c>
      <c r="K41" s="277">
        <v>0</v>
      </c>
      <c r="L41" s="228"/>
      <c r="M41" s="277"/>
      <c r="N41" s="568">
        <f>+IFERROR(VLOOKUP(B40,Sheet1!B:D,2,FALSE),0)</f>
        <v>0</v>
      </c>
      <c r="O41" s="572">
        <f>+IFERROR(VLOOKUP(B40,Sheet1!B:D,3,FALSE)+VLOOKUP(B40,Sheet1!B:E,4,FALSE),0)</f>
        <v>0</v>
      </c>
      <c r="P41" s="368"/>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248">
        <f t="shared" si="3"/>
        <v>0</v>
      </c>
      <c r="AX41" s="244">
        <f t="shared" si="4"/>
        <v>0</v>
      </c>
      <c r="AY41" s="553">
        <f t="shared" si="5"/>
        <v>0</v>
      </c>
    </row>
    <row r="42" spans="1:51" s="4" customFormat="1" ht="15" customHeight="1" x14ac:dyDescent="0.2">
      <c r="A42" s="196" t="s">
        <v>94</v>
      </c>
      <c r="B42" s="458" t="str">
        <f>+LEFT($E$5,5)&amp;"."&amp;A42&amp;"."&amp;$E$3</f>
        <v>ZK101.K213.C151</v>
      </c>
      <c r="C42" s="168" t="s">
        <v>95</v>
      </c>
      <c r="D42" s="168"/>
      <c r="E42" s="206">
        <f t="shared" ref="E42:L42" si="119">SUM(E43:E44)</f>
        <v>0</v>
      </c>
      <c r="F42" s="321">
        <f t="shared" si="119"/>
        <v>0</v>
      </c>
      <c r="G42" s="206">
        <f t="shared" si="119"/>
        <v>0</v>
      </c>
      <c r="H42" s="444">
        <f t="shared" si="119"/>
        <v>0</v>
      </c>
      <c r="I42" s="206">
        <f t="shared" si="119"/>
        <v>0</v>
      </c>
      <c r="J42" s="321">
        <f t="shared" si="119"/>
        <v>0</v>
      </c>
      <c r="K42" s="206">
        <f t="shared" si="119"/>
        <v>0</v>
      </c>
      <c r="L42" s="206">
        <f t="shared" si="119"/>
        <v>0</v>
      </c>
      <c r="M42" s="206"/>
      <c r="N42" s="265">
        <f>SUM(N43:N44)</f>
        <v>0</v>
      </c>
      <c r="O42" s="265">
        <f>SUM(O43:O44)</f>
        <v>0</v>
      </c>
      <c r="P42" s="369">
        <f>SUM(P43:P44)</f>
        <v>0</v>
      </c>
      <c r="Q42" s="269">
        <f>SUM(Q43:Q44)</f>
        <v>0</v>
      </c>
      <c r="R42" s="401">
        <f t="shared" ref="R42:X42" si="120">SUM(R43:R44)</f>
        <v>0</v>
      </c>
      <c r="S42" s="411">
        <f t="shared" si="120"/>
        <v>0</v>
      </c>
      <c r="T42" s="269">
        <f t="shared" si="120"/>
        <v>0</v>
      </c>
      <c r="U42" s="269">
        <f t="shared" si="120"/>
        <v>0</v>
      </c>
      <c r="V42" s="269">
        <f t="shared" si="120"/>
        <v>0</v>
      </c>
      <c r="W42" s="269">
        <f t="shared" si="120"/>
        <v>0</v>
      </c>
      <c r="X42" s="269">
        <f t="shared" si="120"/>
        <v>0</v>
      </c>
      <c r="Y42" s="269">
        <f t="shared" ref="Y42:AC42" si="121">SUM(Y43:Y44)</f>
        <v>0</v>
      </c>
      <c r="Z42" s="269">
        <f t="shared" si="121"/>
        <v>0</v>
      </c>
      <c r="AA42" s="269">
        <f t="shared" si="121"/>
        <v>0</v>
      </c>
      <c r="AB42" s="269">
        <f t="shared" si="121"/>
        <v>0</v>
      </c>
      <c r="AC42" s="269">
        <f t="shared" si="121"/>
        <v>0</v>
      </c>
      <c r="AD42" s="401">
        <f t="shared" ref="AD42" si="122">SUM(AD43:AD44)</f>
        <v>0</v>
      </c>
      <c r="AE42" s="411">
        <f t="shared" ref="AE42" si="123">SUM(AE43:AE44)</f>
        <v>0</v>
      </c>
      <c r="AF42" s="269">
        <f t="shared" ref="AF42" si="124">SUM(AF43:AF44)</f>
        <v>0</v>
      </c>
      <c r="AG42" s="269">
        <f t="shared" ref="AG42" si="125">SUM(AG43:AG44)</f>
        <v>0</v>
      </c>
      <c r="AH42" s="269">
        <f t="shared" ref="AH42" si="126">SUM(AH43:AH44)</f>
        <v>0</v>
      </c>
      <c r="AI42" s="269">
        <f t="shared" ref="AI42" si="127">SUM(AI43:AI44)</f>
        <v>0</v>
      </c>
      <c r="AJ42" s="269">
        <f t="shared" ref="AJ42" si="128">SUM(AJ43:AJ44)</f>
        <v>0</v>
      </c>
      <c r="AK42" s="269">
        <f t="shared" ref="AK42" si="129">SUM(AK43:AK44)</f>
        <v>0</v>
      </c>
      <c r="AL42" s="269">
        <f t="shared" ref="AL42" si="130">SUM(AL43:AL44)</f>
        <v>0</v>
      </c>
      <c r="AM42" s="269">
        <f t="shared" ref="AM42" si="131">SUM(AM43:AM44)</f>
        <v>0</v>
      </c>
      <c r="AN42" s="269">
        <f t="shared" ref="AN42" si="132">SUM(AN43:AN44)</f>
        <v>0</v>
      </c>
      <c r="AO42" s="269">
        <f t="shared" ref="AO42" si="133">SUM(AO43:AO44)</f>
        <v>0</v>
      </c>
      <c r="AP42" s="401">
        <f t="shared" ref="AP42" si="134">SUM(AP43:AP44)</f>
        <v>0</v>
      </c>
      <c r="AQ42" s="411">
        <f t="shared" ref="AQ42" si="135">SUM(AQ43:AQ44)</f>
        <v>0</v>
      </c>
      <c r="AR42" s="269">
        <f t="shared" ref="AR42" si="136">SUM(AR43:AR44)</f>
        <v>0</v>
      </c>
      <c r="AS42" s="269">
        <f t="shared" ref="AS42" si="137">SUM(AS43:AS44)</f>
        <v>0</v>
      </c>
      <c r="AT42" s="269">
        <f t="shared" ref="AT42" si="138">SUM(AT43:AT44)</f>
        <v>0</v>
      </c>
      <c r="AU42" s="269">
        <f t="shared" ref="AU42" si="139">SUM(AU43:AU44)</f>
        <v>0</v>
      </c>
      <c r="AV42" s="269">
        <f t="shared" ref="AV42" si="140">SUM(AV43:AV44)</f>
        <v>0</v>
      </c>
      <c r="AW42" s="441">
        <f t="shared" ref="AW42:AW67" si="141">SUM(P42:AV42)</f>
        <v>0</v>
      </c>
      <c r="AX42" s="442">
        <f t="shared" ref="AX42:AX67" si="142">+AW42+N42</f>
        <v>0</v>
      </c>
      <c r="AY42" s="443">
        <f t="shared" ref="AY42:AY67" si="143">+G42-AX42</f>
        <v>0</v>
      </c>
    </row>
    <row r="43" spans="1:51" s="4" customFormat="1" ht="15" customHeight="1" x14ac:dyDescent="0.2">
      <c r="A43" s="151"/>
      <c r="B43" s="463" t="str">
        <f>+B42</f>
        <v>ZK101.K213.C151</v>
      </c>
      <c r="C43" s="273"/>
      <c r="D43" s="273"/>
      <c r="E43" s="249"/>
      <c r="F43" s="370">
        <f t="shared" si="6"/>
        <v>0</v>
      </c>
      <c r="G43" s="249"/>
      <c r="H43" s="572">
        <f>SUM(N43:AV43)</f>
        <v>0</v>
      </c>
      <c r="I43" s="231"/>
      <c r="J43" s="370">
        <f t="shared" si="8"/>
        <v>0</v>
      </c>
      <c r="K43" s="249">
        <v>0</v>
      </c>
      <c r="L43" s="232"/>
      <c r="M43" s="249"/>
      <c r="N43" s="235"/>
      <c r="O43" s="230"/>
      <c r="P43" s="367"/>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248">
        <f t="shared" si="141"/>
        <v>0</v>
      </c>
      <c r="AX43" s="244">
        <f t="shared" si="142"/>
        <v>0</v>
      </c>
      <c r="AY43" s="553">
        <f t="shared" si="143"/>
        <v>0</v>
      </c>
    </row>
    <row r="44" spans="1:51" s="4" customFormat="1" ht="15" customHeight="1" thickBot="1" x14ac:dyDescent="0.25">
      <c r="A44" s="169"/>
      <c r="B44" s="461"/>
      <c r="C44" s="276" t="s">
        <v>301</v>
      </c>
      <c r="D44" s="274"/>
      <c r="E44" s="277"/>
      <c r="F44" s="370">
        <f t="shared" si="6"/>
        <v>0</v>
      </c>
      <c r="G44" s="277">
        <v>0</v>
      </c>
      <c r="H44" s="579">
        <f>SUM(N44:AV44)</f>
        <v>0</v>
      </c>
      <c r="I44" s="227"/>
      <c r="J44" s="370">
        <f t="shared" si="8"/>
        <v>0</v>
      </c>
      <c r="K44" s="277">
        <v>0</v>
      </c>
      <c r="L44" s="228"/>
      <c r="M44" s="277"/>
      <c r="N44" s="568">
        <f>+IFERROR(VLOOKUP(B43,Sheet1!B:D,2,FALSE),0)</f>
        <v>0</v>
      </c>
      <c r="O44" s="572">
        <f>+IFERROR(VLOOKUP(B43,Sheet1!B:D,3,FALSE)+VLOOKUP(B43,Sheet1!B:E,4,FALSE),0)</f>
        <v>0</v>
      </c>
      <c r="P44" s="368"/>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248">
        <f t="shared" si="141"/>
        <v>0</v>
      </c>
      <c r="AX44" s="244">
        <f t="shared" si="142"/>
        <v>0</v>
      </c>
      <c r="AY44" s="553">
        <f t="shared" si="143"/>
        <v>0</v>
      </c>
    </row>
    <row r="45" spans="1:51" s="4" customFormat="1" ht="15" customHeight="1" x14ac:dyDescent="0.2">
      <c r="A45" s="196" t="s">
        <v>96</v>
      </c>
      <c r="B45" s="458" t="str">
        <f>+LEFT($E$5,5)&amp;"."&amp;A45&amp;"."&amp;$E$3</f>
        <v>ZK101.K214.C151</v>
      </c>
      <c r="C45" s="168" t="s">
        <v>97</v>
      </c>
      <c r="D45" s="168"/>
      <c r="E45" s="206">
        <f t="shared" ref="E45:L45" si="144">SUM(E46:E47)</f>
        <v>0</v>
      </c>
      <c r="F45" s="321">
        <f t="shared" si="144"/>
        <v>0</v>
      </c>
      <c r="G45" s="206">
        <f t="shared" si="144"/>
        <v>0</v>
      </c>
      <c r="H45" s="444">
        <f t="shared" si="144"/>
        <v>0</v>
      </c>
      <c r="I45" s="206">
        <f t="shared" si="144"/>
        <v>0</v>
      </c>
      <c r="J45" s="321">
        <f t="shared" si="144"/>
        <v>0</v>
      </c>
      <c r="K45" s="206">
        <f t="shared" si="144"/>
        <v>0</v>
      </c>
      <c r="L45" s="206">
        <f t="shared" si="144"/>
        <v>0</v>
      </c>
      <c r="M45" s="206"/>
      <c r="N45" s="265">
        <f>SUM(N46:N47)</f>
        <v>0</v>
      </c>
      <c r="O45" s="265">
        <f>SUM(O46:O47)</f>
        <v>0</v>
      </c>
      <c r="P45" s="369">
        <f>SUM(P46:P47)</f>
        <v>0</v>
      </c>
      <c r="Q45" s="269">
        <f>SUM(Q46:Q47)</f>
        <v>0</v>
      </c>
      <c r="R45" s="401">
        <f t="shared" ref="R45:X45" si="145">SUM(R46:R47)</f>
        <v>0</v>
      </c>
      <c r="S45" s="411">
        <f t="shared" si="145"/>
        <v>0</v>
      </c>
      <c r="T45" s="269">
        <f t="shared" si="145"/>
        <v>0</v>
      </c>
      <c r="U45" s="269">
        <f t="shared" si="145"/>
        <v>0</v>
      </c>
      <c r="V45" s="269">
        <f t="shared" si="145"/>
        <v>0</v>
      </c>
      <c r="W45" s="269">
        <f t="shared" si="145"/>
        <v>0</v>
      </c>
      <c r="X45" s="269">
        <f t="shared" si="145"/>
        <v>0</v>
      </c>
      <c r="Y45" s="269">
        <f t="shared" ref="Y45:AC45" si="146">SUM(Y46:Y47)</f>
        <v>0</v>
      </c>
      <c r="Z45" s="269">
        <f t="shared" si="146"/>
        <v>0</v>
      </c>
      <c r="AA45" s="269">
        <f t="shared" si="146"/>
        <v>0</v>
      </c>
      <c r="AB45" s="269">
        <f t="shared" si="146"/>
        <v>0</v>
      </c>
      <c r="AC45" s="269">
        <f t="shared" si="146"/>
        <v>0</v>
      </c>
      <c r="AD45" s="401">
        <f t="shared" ref="AD45" si="147">SUM(AD46:AD47)</f>
        <v>0</v>
      </c>
      <c r="AE45" s="411">
        <f t="shared" ref="AE45" si="148">SUM(AE46:AE47)</f>
        <v>0</v>
      </c>
      <c r="AF45" s="269">
        <f t="shared" ref="AF45" si="149">SUM(AF46:AF47)</f>
        <v>0</v>
      </c>
      <c r="AG45" s="269">
        <f t="shared" ref="AG45" si="150">SUM(AG46:AG47)</f>
        <v>0</v>
      </c>
      <c r="AH45" s="269">
        <f t="shared" ref="AH45" si="151">SUM(AH46:AH47)</f>
        <v>0</v>
      </c>
      <c r="AI45" s="269">
        <f t="shared" ref="AI45" si="152">SUM(AI46:AI47)</f>
        <v>0</v>
      </c>
      <c r="AJ45" s="269">
        <f t="shared" ref="AJ45" si="153">SUM(AJ46:AJ47)</f>
        <v>0</v>
      </c>
      <c r="AK45" s="269">
        <f t="shared" ref="AK45" si="154">SUM(AK46:AK47)</f>
        <v>0</v>
      </c>
      <c r="AL45" s="269">
        <f t="shared" ref="AL45" si="155">SUM(AL46:AL47)</f>
        <v>0</v>
      </c>
      <c r="AM45" s="269">
        <f t="shared" ref="AM45" si="156">SUM(AM46:AM47)</f>
        <v>0</v>
      </c>
      <c r="AN45" s="269">
        <f t="shared" ref="AN45" si="157">SUM(AN46:AN47)</f>
        <v>0</v>
      </c>
      <c r="AO45" s="269">
        <f t="shared" ref="AO45" si="158">SUM(AO46:AO47)</f>
        <v>0</v>
      </c>
      <c r="AP45" s="401">
        <f t="shared" ref="AP45" si="159">SUM(AP46:AP47)</f>
        <v>0</v>
      </c>
      <c r="AQ45" s="411">
        <f t="shared" ref="AQ45" si="160">SUM(AQ46:AQ47)</f>
        <v>0</v>
      </c>
      <c r="AR45" s="269">
        <f t="shared" ref="AR45" si="161">SUM(AR46:AR47)</f>
        <v>0</v>
      </c>
      <c r="AS45" s="269">
        <f t="shared" ref="AS45" si="162">SUM(AS46:AS47)</f>
        <v>0</v>
      </c>
      <c r="AT45" s="269">
        <f t="shared" ref="AT45" si="163">SUM(AT46:AT47)</f>
        <v>0</v>
      </c>
      <c r="AU45" s="269">
        <f t="shared" ref="AU45" si="164">SUM(AU46:AU47)</f>
        <v>0</v>
      </c>
      <c r="AV45" s="269">
        <f t="shared" ref="AV45" si="165">SUM(AV46:AV47)</f>
        <v>0</v>
      </c>
      <c r="AW45" s="441">
        <f t="shared" si="141"/>
        <v>0</v>
      </c>
      <c r="AX45" s="442">
        <f t="shared" si="142"/>
        <v>0</v>
      </c>
      <c r="AY45" s="443">
        <f t="shared" si="143"/>
        <v>0</v>
      </c>
    </row>
    <row r="46" spans="1:51" s="4" customFormat="1" ht="15" customHeight="1" x14ac:dyDescent="0.2">
      <c r="A46" s="151"/>
      <c r="B46" s="463" t="str">
        <f>+B45</f>
        <v>ZK101.K214.C151</v>
      </c>
      <c r="C46" s="273"/>
      <c r="D46" s="273"/>
      <c r="E46" s="249"/>
      <c r="F46" s="370">
        <f t="shared" si="6"/>
        <v>0</v>
      </c>
      <c r="G46" s="249">
        <v>0</v>
      </c>
      <c r="H46" s="572">
        <f>SUM(N46:AV46)</f>
        <v>0</v>
      </c>
      <c r="I46" s="231"/>
      <c r="J46" s="370">
        <f t="shared" si="8"/>
        <v>0</v>
      </c>
      <c r="K46" s="249">
        <v>0</v>
      </c>
      <c r="L46" s="232"/>
      <c r="M46" s="249"/>
      <c r="N46" s="235"/>
      <c r="O46" s="230"/>
      <c r="P46" s="367"/>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248">
        <f t="shared" si="141"/>
        <v>0</v>
      </c>
      <c r="AX46" s="244">
        <f t="shared" si="142"/>
        <v>0</v>
      </c>
      <c r="AY46" s="553">
        <f t="shared" si="143"/>
        <v>0</v>
      </c>
    </row>
    <row r="47" spans="1:51" s="4" customFormat="1" ht="15" customHeight="1" thickBot="1" x14ac:dyDescent="0.25">
      <c r="A47" s="169"/>
      <c r="B47" s="461"/>
      <c r="C47" s="276" t="s">
        <v>301</v>
      </c>
      <c r="D47" s="274"/>
      <c r="E47" s="277"/>
      <c r="F47" s="370">
        <f t="shared" si="6"/>
        <v>0</v>
      </c>
      <c r="G47" s="277">
        <v>0</v>
      </c>
      <c r="H47" s="579">
        <f>SUM(N47:AV47)</f>
        <v>0</v>
      </c>
      <c r="I47" s="227"/>
      <c r="J47" s="370">
        <f t="shared" si="8"/>
        <v>0</v>
      </c>
      <c r="K47" s="277">
        <v>0</v>
      </c>
      <c r="L47" s="228"/>
      <c r="M47" s="277"/>
      <c r="N47" s="568">
        <f>+IFERROR(VLOOKUP(B46,Sheet1!B:D,2,FALSE),0)</f>
        <v>0</v>
      </c>
      <c r="O47" s="572">
        <f>+IFERROR(VLOOKUP(B46,Sheet1!B:D,3,FALSE)+VLOOKUP(B46,Sheet1!B:E,4,FALSE),0)</f>
        <v>0</v>
      </c>
      <c r="P47" s="368"/>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248">
        <f t="shared" si="141"/>
        <v>0</v>
      </c>
      <c r="AX47" s="244">
        <f t="shared" si="142"/>
        <v>0</v>
      </c>
      <c r="AY47" s="553">
        <f t="shared" si="143"/>
        <v>0</v>
      </c>
    </row>
    <row r="48" spans="1:51" s="4" customFormat="1" ht="15" customHeight="1" x14ac:dyDescent="0.2">
      <c r="A48" s="196" t="s">
        <v>98</v>
      </c>
      <c r="B48" s="458" t="str">
        <f>+LEFT($E$5,5)&amp;"."&amp;A48&amp;"."&amp;$E$3</f>
        <v>ZK101.K215.C151</v>
      </c>
      <c r="C48" s="168" t="s">
        <v>99</v>
      </c>
      <c r="D48" s="168"/>
      <c r="E48" s="206">
        <f t="shared" ref="E48:L48" si="166">SUM(E49:E50)</f>
        <v>0</v>
      </c>
      <c r="F48" s="321">
        <f t="shared" si="166"/>
        <v>0</v>
      </c>
      <c r="G48" s="206">
        <f t="shared" si="166"/>
        <v>0</v>
      </c>
      <c r="H48" s="444">
        <f t="shared" si="166"/>
        <v>0</v>
      </c>
      <c r="I48" s="206">
        <f t="shared" si="166"/>
        <v>0</v>
      </c>
      <c r="J48" s="321">
        <f t="shared" si="166"/>
        <v>0</v>
      </c>
      <c r="K48" s="206">
        <f t="shared" si="166"/>
        <v>0</v>
      </c>
      <c r="L48" s="206">
        <f t="shared" si="166"/>
        <v>0</v>
      </c>
      <c r="M48" s="206"/>
      <c r="N48" s="265">
        <f>SUM(N49:N50)</f>
        <v>0</v>
      </c>
      <c r="O48" s="265">
        <f>SUM(O49:O50)</f>
        <v>0</v>
      </c>
      <c r="P48" s="369">
        <f>SUM(P49:P50)</f>
        <v>0</v>
      </c>
      <c r="Q48" s="269">
        <f>SUM(Q49:Q50)</f>
        <v>0</v>
      </c>
      <c r="R48" s="401">
        <f t="shared" ref="R48:X48" si="167">SUM(R49:R50)</f>
        <v>0</v>
      </c>
      <c r="S48" s="411">
        <f t="shared" si="167"/>
        <v>0</v>
      </c>
      <c r="T48" s="269">
        <f t="shared" si="167"/>
        <v>0</v>
      </c>
      <c r="U48" s="269">
        <f t="shared" si="167"/>
        <v>0</v>
      </c>
      <c r="V48" s="269">
        <f t="shared" si="167"/>
        <v>0</v>
      </c>
      <c r="W48" s="269">
        <f t="shared" si="167"/>
        <v>0</v>
      </c>
      <c r="X48" s="269">
        <f t="shared" si="167"/>
        <v>0</v>
      </c>
      <c r="Y48" s="269">
        <f t="shared" ref="Y48:AC48" si="168">SUM(Y49:Y50)</f>
        <v>0</v>
      </c>
      <c r="Z48" s="269">
        <f t="shared" si="168"/>
        <v>0</v>
      </c>
      <c r="AA48" s="269">
        <f t="shared" si="168"/>
        <v>0</v>
      </c>
      <c r="AB48" s="269">
        <f t="shared" si="168"/>
        <v>0</v>
      </c>
      <c r="AC48" s="269">
        <f t="shared" si="168"/>
        <v>0</v>
      </c>
      <c r="AD48" s="401">
        <f t="shared" ref="AD48" si="169">SUM(AD49:AD50)</f>
        <v>0</v>
      </c>
      <c r="AE48" s="411">
        <f t="shared" ref="AE48" si="170">SUM(AE49:AE50)</f>
        <v>0</v>
      </c>
      <c r="AF48" s="269">
        <f t="shared" ref="AF48" si="171">SUM(AF49:AF50)</f>
        <v>0</v>
      </c>
      <c r="AG48" s="269">
        <f t="shared" ref="AG48" si="172">SUM(AG49:AG50)</f>
        <v>0</v>
      </c>
      <c r="AH48" s="269">
        <f t="shared" ref="AH48" si="173">SUM(AH49:AH50)</f>
        <v>0</v>
      </c>
      <c r="AI48" s="269">
        <f t="shared" ref="AI48" si="174">SUM(AI49:AI50)</f>
        <v>0</v>
      </c>
      <c r="AJ48" s="269">
        <f t="shared" ref="AJ48" si="175">SUM(AJ49:AJ50)</f>
        <v>0</v>
      </c>
      <c r="AK48" s="269">
        <f t="shared" ref="AK48" si="176">SUM(AK49:AK50)</f>
        <v>0</v>
      </c>
      <c r="AL48" s="269">
        <f t="shared" ref="AL48" si="177">SUM(AL49:AL50)</f>
        <v>0</v>
      </c>
      <c r="AM48" s="269">
        <f t="shared" ref="AM48" si="178">SUM(AM49:AM50)</f>
        <v>0</v>
      </c>
      <c r="AN48" s="269">
        <f t="shared" ref="AN48" si="179">SUM(AN49:AN50)</f>
        <v>0</v>
      </c>
      <c r="AO48" s="269">
        <f t="shared" ref="AO48" si="180">SUM(AO49:AO50)</f>
        <v>0</v>
      </c>
      <c r="AP48" s="401">
        <f t="shared" ref="AP48" si="181">SUM(AP49:AP50)</f>
        <v>0</v>
      </c>
      <c r="AQ48" s="411">
        <f t="shared" ref="AQ48" si="182">SUM(AQ49:AQ50)</f>
        <v>0</v>
      </c>
      <c r="AR48" s="269">
        <f t="shared" ref="AR48" si="183">SUM(AR49:AR50)</f>
        <v>0</v>
      </c>
      <c r="AS48" s="269">
        <f t="shared" ref="AS48" si="184">SUM(AS49:AS50)</f>
        <v>0</v>
      </c>
      <c r="AT48" s="269">
        <f t="shared" ref="AT48" si="185">SUM(AT49:AT50)</f>
        <v>0</v>
      </c>
      <c r="AU48" s="269">
        <f t="shared" ref="AU48" si="186">SUM(AU49:AU50)</f>
        <v>0</v>
      </c>
      <c r="AV48" s="269">
        <f t="shared" ref="AV48" si="187">SUM(AV49:AV50)</f>
        <v>0</v>
      </c>
      <c r="AW48" s="441">
        <f t="shared" si="141"/>
        <v>0</v>
      </c>
      <c r="AX48" s="442">
        <f t="shared" si="142"/>
        <v>0</v>
      </c>
      <c r="AY48" s="443">
        <f t="shared" si="143"/>
        <v>0</v>
      </c>
    </row>
    <row r="49" spans="1:51" s="4" customFormat="1" ht="15" customHeight="1" x14ac:dyDescent="0.2">
      <c r="A49" s="151"/>
      <c r="B49" s="463" t="str">
        <f>+B48</f>
        <v>ZK101.K215.C151</v>
      </c>
      <c r="C49" s="273"/>
      <c r="D49" s="273"/>
      <c r="E49" s="249"/>
      <c r="F49" s="370">
        <f t="shared" si="6"/>
        <v>0</v>
      </c>
      <c r="G49" s="249">
        <v>0</v>
      </c>
      <c r="H49" s="572">
        <f>SUM(N49:AV49)</f>
        <v>0</v>
      </c>
      <c r="I49" s="231"/>
      <c r="J49" s="370">
        <f t="shared" si="8"/>
        <v>0</v>
      </c>
      <c r="K49" s="249">
        <v>0</v>
      </c>
      <c r="L49" s="232"/>
      <c r="M49" s="249"/>
      <c r="N49" s="235"/>
      <c r="O49" s="230"/>
      <c r="P49" s="367"/>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248">
        <f t="shared" si="141"/>
        <v>0</v>
      </c>
      <c r="AX49" s="244">
        <f t="shared" si="142"/>
        <v>0</v>
      </c>
      <c r="AY49" s="553">
        <f t="shared" si="143"/>
        <v>0</v>
      </c>
    </row>
    <row r="50" spans="1:51" s="4" customFormat="1" ht="15" customHeight="1" thickBot="1" x14ac:dyDescent="0.25">
      <c r="A50" s="169"/>
      <c r="B50" s="461"/>
      <c r="C50" s="276" t="s">
        <v>301</v>
      </c>
      <c r="D50" s="274"/>
      <c r="E50" s="277"/>
      <c r="F50" s="370">
        <f t="shared" si="6"/>
        <v>0</v>
      </c>
      <c r="G50" s="277">
        <v>0</v>
      </c>
      <c r="H50" s="579">
        <f>SUM(N50:AV50)</f>
        <v>0</v>
      </c>
      <c r="I50" s="227"/>
      <c r="J50" s="370">
        <f t="shared" si="8"/>
        <v>0</v>
      </c>
      <c r="K50" s="277">
        <v>0</v>
      </c>
      <c r="L50" s="228"/>
      <c r="M50" s="277"/>
      <c r="N50" s="568">
        <f>+IFERROR(VLOOKUP(B49,Sheet1!B:D,2,FALSE),0)</f>
        <v>0</v>
      </c>
      <c r="O50" s="572">
        <f>+IFERROR(VLOOKUP(B49,Sheet1!B:D,3,FALSE)+VLOOKUP(B49,Sheet1!B:E,4,FALSE),0)</f>
        <v>0</v>
      </c>
      <c r="P50" s="368"/>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248">
        <f t="shared" si="141"/>
        <v>0</v>
      </c>
      <c r="AX50" s="244">
        <f t="shared" si="142"/>
        <v>0</v>
      </c>
      <c r="AY50" s="553">
        <f t="shared" si="143"/>
        <v>0</v>
      </c>
    </row>
    <row r="51" spans="1:51" s="4" customFormat="1" ht="15" customHeight="1" x14ac:dyDescent="0.2">
      <c r="A51" s="195" t="s">
        <v>100</v>
      </c>
      <c r="B51" s="458" t="str">
        <f>+LEFT($E$5,5)&amp;"."&amp;A51&amp;"."&amp;$E$3</f>
        <v>ZK101.K216.C151</v>
      </c>
      <c r="C51" s="168" t="s">
        <v>101</v>
      </c>
      <c r="D51" s="168"/>
      <c r="E51" s="206">
        <f t="shared" ref="E51:L51" si="188">SUM(E52:E53)</f>
        <v>0</v>
      </c>
      <c r="F51" s="321">
        <f t="shared" si="188"/>
        <v>0</v>
      </c>
      <c r="G51" s="206">
        <f t="shared" si="188"/>
        <v>0</v>
      </c>
      <c r="H51" s="444">
        <f t="shared" si="188"/>
        <v>0</v>
      </c>
      <c r="I51" s="206">
        <f t="shared" si="188"/>
        <v>0</v>
      </c>
      <c r="J51" s="321">
        <f t="shared" si="188"/>
        <v>0</v>
      </c>
      <c r="K51" s="206">
        <f t="shared" si="188"/>
        <v>0</v>
      </c>
      <c r="L51" s="206">
        <f t="shared" si="188"/>
        <v>0</v>
      </c>
      <c r="M51" s="206"/>
      <c r="N51" s="265">
        <f>SUM(N52:N53)</f>
        <v>0</v>
      </c>
      <c r="O51" s="265">
        <f>SUM(O52:O53)</f>
        <v>0</v>
      </c>
      <c r="P51" s="369">
        <f>SUM(P52:P53)</f>
        <v>0</v>
      </c>
      <c r="Q51" s="269">
        <f>SUM(Q52:Q53)</f>
        <v>0</v>
      </c>
      <c r="R51" s="401">
        <f t="shared" ref="R51:X51" si="189">SUM(R52:R53)</f>
        <v>0</v>
      </c>
      <c r="S51" s="411">
        <f t="shared" si="189"/>
        <v>0</v>
      </c>
      <c r="T51" s="269">
        <f t="shared" si="189"/>
        <v>0</v>
      </c>
      <c r="U51" s="269">
        <f t="shared" si="189"/>
        <v>0</v>
      </c>
      <c r="V51" s="269">
        <f t="shared" si="189"/>
        <v>0</v>
      </c>
      <c r="W51" s="269">
        <f t="shared" si="189"/>
        <v>0</v>
      </c>
      <c r="X51" s="269">
        <f t="shared" si="189"/>
        <v>0</v>
      </c>
      <c r="Y51" s="269">
        <f t="shared" ref="Y51:AC51" si="190">SUM(Y52:Y53)</f>
        <v>0</v>
      </c>
      <c r="Z51" s="269">
        <f t="shared" si="190"/>
        <v>0</v>
      </c>
      <c r="AA51" s="269">
        <f t="shared" si="190"/>
        <v>0</v>
      </c>
      <c r="AB51" s="269">
        <f t="shared" si="190"/>
        <v>0</v>
      </c>
      <c r="AC51" s="269">
        <f t="shared" si="190"/>
        <v>0</v>
      </c>
      <c r="AD51" s="401">
        <f t="shared" ref="AD51" si="191">SUM(AD52:AD53)</f>
        <v>0</v>
      </c>
      <c r="AE51" s="411">
        <f t="shared" ref="AE51" si="192">SUM(AE52:AE53)</f>
        <v>0</v>
      </c>
      <c r="AF51" s="269">
        <f t="shared" ref="AF51" si="193">SUM(AF52:AF53)</f>
        <v>0</v>
      </c>
      <c r="AG51" s="269">
        <f t="shared" ref="AG51" si="194">SUM(AG52:AG53)</f>
        <v>0</v>
      </c>
      <c r="AH51" s="269">
        <f t="shared" ref="AH51" si="195">SUM(AH52:AH53)</f>
        <v>0</v>
      </c>
      <c r="AI51" s="269">
        <f t="shared" ref="AI51" si="196">SUM(AI52:AI53)</f>
        <v>0</v>
      </c>
      <c r="AJ51" s="269">
        <f t="shared" ref="AJ51" si="197">SUM(AJ52:AJ53)</f>
        <v>0</v>
      </c>
      <c r="AK51" s="269">
        <f t="shared" ref="AK51" si="198">SUM(AK52:AK53)</f>
        <v>0</v>
      </c>
      <c r="AL51" s="269">
        <f t="shared" ref="AL51" si="199">SUM(AL52:AL53)</f>
        <v>0</v>
      </c>
      <c r="AM51" s="269">
        <f t="shared" ref="AM51" si="200">SUM(AM52:AM53)</f>
        <v>0</v>
      </c>
      <c r="AN51" s="269">
        <f t="shared" ref="AN51" si="201">SUM(AN52:AN53)</f>
        <v>0</v>
      </c>
      <c r="AO51" s="269">
        <f t="shared" ref="AO51" si="202">SUM(AO52:AO53)</f>
        <v>0</v>
      </c>
      <c r="AP51" s="401">
        <f t="shared" ref="AP51" si="203">SUM(AP52:AP53)</f>
        <v>0</v>
      </c>
      <c r="AQ51" s="411">
        <f t="shared" ref="AQ51" si="204">SUM(AQ52:AQ53)</f>
        <v>0</v>
      </c>
      <c r="AR51" s="269">
        <f t="shared" ref="AR51" si="205">SUM(AR52:AR53)</f>
        <v>0</v>
      </c>
      <c r="AS51" s="269">
        <f t="shared" ref="AS51" si="206">SUM(AS52:AS53)</f>
        <v>0</v>
      </c>
      <c r="AT51" s="269">
        <f t="shared" ref="AT51" si="207">SUM(AT52:AT53)</f>
        <v>0</v>
      </c>
      <c r="AU51" s="269">
        <f t="shared" ref="AU51" si="208">SUM(AU52:AU53)</f>
        <v>0</v>
      </c>
      <c r="AV51" s="269">
        <f t="shared" ref="AV51" si="209">SUM(AV52:AV53)</f>
        <v>0</v>
      </c>
      <c r="AW51" s="441">
        <f t="shared" si="141"/>
        <v>0</v>
      </c>
      <c r="AX51" s="442">
        <f t="shared" si="142"/>
        <v>0</v>
      </c>
      <c r="AY51" s="443">
        <f t="shared" si="143"/>
        <v>0</v>
      </c>
    </row>
    <row r="52" spans="1:51" s="4" customFormat="1" ht="15" customHeight="1" x14ac:dyDescent="0.2">
      <c r="A52" s="150"/>
      <c r="B52" s="459" t="str">
        <f>+B51</f>
        <v>ZK101.K216.C151</v>
      </c>
      <c r="C52" s="273"/>
      <c r="D52" s="273"/>
      <c r="E52" s="249"/>
      <c r="F52" s="370">
        <f t="shared" si="6"/>
        <v>0</v>
      </c>
      <c r="G52" s="249"/>
      <c r="H52" s="572">
        <f>SUM(N52:AV52)</f>
        <v>0</v>
      </c>
      <c r="I52" s="231"/>
      <c r="J52" s="370">
        <f t="shared" si="8"/>
        <v>0</v>
      </c>
      <c r="K52" s="249">
        <v>0</v>
      </c>
      <c r="L52" s="232"/>
      <c r="M52" s="249"/>
      <c r="N52" s="235"/>
      <c r="O52" s="230"/>
      <c r="P52" s="367"/>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248">
        <f t="shared" si="141"/>
        <v>0</v>
      </c>
      <c r="AX52" s="244">
        <f t="shared" si="142"/>
        <v>0</v>
      </c>
      <c r="AY52" s="553">
        <f t="shared" si="143"/>
        <v>0</v>
      </c>
    </row>
    <row r="53" spans="1:51" s="4" customFormat="1" ht="15" customHeight="1" thickBot="1" x14ac:dyDescent="0.25">
      <c r="A53" s="169"/>
      <c r="B53" s="461"/>
      <c r="C53" s="276" t="s">
        <v>301</v>
      </c>
      <c r="D53" s="274"/>
      <c r="E53" s="277"/>
      <c r="F53" s="370">
        <f t="shared" si="6"/>
        <v>0</v>
      </c>
      <c r="G53" s="277">
        <v>0</v>
      </c>
      <c r="H53" s="579">
        <f>SUM(N53:AV53)</f>
        <v>0</v>
      </c>
      <c r="I53" s="227"/>
      <c r="J53" s="370">
        <f t="shared" si="8"/>
        <v>0</v>
      </c>
      <c r="K53" s="277">
        <v>0</v>
      </c>
      <c r="L53" s="228"/>
      <c r="M53" s="277"/>
      <c r="N53" s="568">
        <f>+IFERROR(VLOOKUP(B52,Sheet1!B:D,2,FALSE),0)</f>
        <v>0</v>
      </c>
      <c r="O53" s="572">
        <f>+IFERROR(VLOOKUP(B52,Sheet1!B:D,3,FALSE)+VLOOKUP(B52,Sheet1!B:E,4,FALSE),0)</f>
        <v>0</v>
      </c>
      <c r="P53" s="368"/>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248">
        <f t="shared" si="141"/>
        <v>0</v>
      </c>
      <c r="AX53" s="244">
        <f t="shared" si="142"/>
        <v>0</v>
      </c>
      <c r="AY53" s="553">
        <f t="shared" si="143"/>
        <v>0</v>
      </c>
    </row>
    <row r="54" spans="1:51" s="4" customFormat="1" ht="15" customHeight="1" x14ac:dyDescent="0.2">
      <c r="A54" s="195" t="s">
        <v>102</v>
      </c>
      <c r="B54" s="458" t="str">
        <f>+LEFT($E$5,5)&amp;"."&amp;A54&amp;"."&amp;$E$3</f>
        <v>ZK101.K217.C151</v>
      </c>
      <c r="C54" s="168" t="s">
        <v>103</v>
      </c>
      <c r="D54" s="168"/>
      <c r="E54" s="206">
        <f t="shared" ref="E54:L54" si="210">SUM(E55:E56)</f>
        <v>0</v>
      </c>
      <c r="F54" s="321">
        <f t="shared" si="210"/>
        <v>0</v>
      </c>
      <c r="G54" s="206">
        <f t="shared" si="210"/>
        <v>0</v>
      </c>
      <c r="H54" s="444">
        <f t="shared" si="210"/>
        <v>0</v>
      </c>
      <c r="I54" s="206">
        <f t="shared" si="210"/>
        <v>0</v>
      </c>
      <c r="J54" s="321">
        <f t="shared" si="210"/>
        <v>0</v>
      </c>
      <c r="K54" s="206">
        <f t="shared" si="210"/>
        <v>0</v>
      </c>
      <c r="L54" s="206">
        <f t="shared" si="210"/>
        <v>0</v>
      </c>
      <c r="M54" s="206"/>
      <c r="N54" s="265">
        <f>SUM(N55:N56)</f>
        <v>0</v>
      </c>
      <c r="O54" s="265">
        <f>SUM(O55:O56)</f>
        <v>0</v>
      </c>
      <c r="P54" s="369">
        <f>SUM(P55:P56)</f>
        <v>0</v>
      </c>
      <c r="Q54" s="269">
        <f>SUM(Q55:Q56)</f>
        <v>0</v>
      </c>
      <c r="R54" s="401">
        <f t="shared" ref="R54:X54" si="211">SUM(R55:R56)</f>
        <v>0</v>
      </c>
      <c r="S54" s="411">
        <f t="shared" si="211"/>
        <v>0</v>
      </c>
      <c r="T54" s="269">
        <f t="shared" si="211"/>
        <v>0</v>
      </c>
      <c r="U54" s="269">
        <f t="shared" si="211"/>
        <v>0</v>
      </c>
      <c r="V54" s="269">
        <f t="shared" si="211"/>
        <v>0</v>
      </c>
      <c r="W54" s="269">
        <f t="shared" si="211"/>
        <v>0</v>
      </c>
      <c r="X54" s="269">
        <f t="shared" si="211"/>
        <v>0</v>
      </c>
      <c r="Y54" s="269">
        <f t="shared" ref="Y54:AC54" si="212">SUM(Y55:Y56)</f>
        <v>0</v>
      </c>
      <c r="Z54" s="269">
        <f t="shared" si="212"/>
        <v>0</v>
      </c>
      <c r="AA54" s="269">
        <f t="shared" si="212"/>
        <v>0</v>
      </c>
      <c r="AB54" s="269">
        <f t="shared" si="212"/>
        <v>0</v>
      </c>
      <c r="AC54" s="269">
        <f t="shared" si="212"/>
        <v>0</v>
      </c>
      <c r="AD54" s="401">
        <f t="shared" ref="AD54" si="213">SUM(AD55:AD56)</f>
        <v>0</v>
      </c>
      <c r="AE54" s="411">
        <f t="shared" ref="AE54" si="214">SUM(AE55:AE56)</f>
        <v>0</v>
      </c>
      <c r="AF54" s="269">
        <f t="shared" ref="AF54" si="215">SUM(AF55:AF56)</f>
        <v>0</v>
      </c>
      <c r="AG54" s="269">
        <f t="shared" ref="AG54" si="216">SUM(AG55:AG56)</f>
        <v>0</v>
      </c>
      <c r="AH54" s="269">
        <f t="shared" ref="AH54" si="217">SUM(AH55:AH56)</f>
        <v>0</v>
      </c>
      <c r="AI54" s="269">
        <f t="shared" ref="AI54" si="218">SUM(AI55:AI56)</f>
        <v>0</v>
      </c>
      <c r="AJ54" s="269">
        <f t="shared" ref="AJ54" si="219">SUM(AJ55:AJ56)</f>
        <v>0</v>
      </c>
      <c r="AK54" s="269">
        <f t="shared" ref="AK54" si="220">SUM(AK55:AK56)</f>
        <v>0</v>
      </c>
      <c r="AL54" s="269">
        <f t="shared" ref="AL54" si="221">SUM(AL55:AL56)</f>
        <v>0</v>
      </c>
      <c r="AM54" s="269">
        <f t="shared" ref="AM54" si="222">SUM(AM55:AM56)</f>
        <v>0</v>
      </c>
      <c r="AN54" s="269">
        <f t="shared" ref="AN54" si="223">SUM(AN55:AN56)</f>
        <v>0</v>
      </c>
      <c r="AO54" s="269">
        <f t="shared" ref="AO54" si="224">SUM(AO55:AO56)</f>
        <v>0</v>
      </c>
      <c r="AP54" s="401">
        <f t="shared" ref="AP54" si="225">SUM(AP55:AP56)</f>
        <v>0</v>
      </c>
      <c r="AQ54" s="411">
        <f t="shared" ref="AQ54" si="226">SUM(AQ55:AQ56)</f>
        <v>0</v>
      </c>
      <c r="AR54" s="269">
        <f t="shared" ref="AR54" si="227">SUM(AR55:AR56)</f>
        <v>0</v>
      </c>
      <c r="AS54" s="269">
        <f t="shared" ref="AS54" si="228">SUM(AS55:AS56)</f>
        <v>0</v>
      </c>
      <c r="AT54" s="269">
        <f t="shared" ref="AT54" si="229">SUM(AT55:AT56)</f>
        <v>0</v>
      </c>
      <c r="AU54" s="269">
        <f t="shared" ref="AU54" si="230">SUM(AU55:AU56)</f>
        <v>0</v>
      </c>
      <c r="AV54" s="269">
        <f t="shared" ref="AV54" si="231">SUM(AV55:AV56)</f>
        <v>0</v>
      </c>
      <c r="AW54" s="441">
        <f t="shared" si="141"/>
        <v>0</v>
      </c>
      <c r="AX54" s="442">
        <f t="shared" si="142"/>
        <v>0</v>
      </c>
      <c r="AY54" s="443">
        <f t="shared" si="143"/>
        <v>0</v>
      </c>
    </row>
    <row r="55" spans="1:51" s="4" customFormat="1" ht="15" customHeight="1" x14ac:dyDescent="0.2">
      <c r="A55" s="150"/>
      <c r="B55" s="459" t="str">
        <f>+B54</f>
        <v>ZK101.K217.C151</v>
      </c>
      <c r="C55" s="273"/>
      <c r="D55" s="273"/>
      <c r="E55" s="249"/>
      <c r="F55" s="370">
        <f t="shared" si="6"/>
        <v>0</v>
      </c>
      <c r="G55" s="249">
        <v>0</v>
      </c>
      <c r="H55" s="572">
        <f>SUM(N55:AV55)</f>
        <v>0</v>
      </c>
      <c r="I55" s="231"/>
      <c r="J55" s="370">
        <f t="shared" si="8"/>
        <v>0</v>
      </c>
      <c r="K55" s="249">
        <v>0</v>
      </c>
      <c r="L55" s="232"/>
      <c r="M55" s="249"/>
      <c r="N55" s="235"/>
      <c r="O55" s="230"/>
      <c r="P55" s="367"/>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248">
        <f t="shared" si="141"/>
        <v>0</v>
      </c>
      <c r="AX55" s="244">
        <f t="shared" si="142"/>
        <v>0</v>
      </c>
      <c r="AY55" s="553">
        <f t="shared" si="143"/>
        <v>0</v>
      </c>
    </row>
    <row r="56" spans="1:51" s="4" customFormat="1" ht="15" customHeight="1" thickBot="1" x14ac:dyDescent="0.25">
      <c r="A56" s="169"/>
      <c r="B56" s="461"/>
      <c r="C56" s="276" t="s">
        <v>301</v>
      </c>
      <c r="D56" s="274"/>
      <c r="E56" s="277"/>
      <c r="F56" s="370">
        <f t="shared" si="6"/>
        <v>0</v>
      </c>
      <c r="G56" s="277">
        <v>0</v>
      </c>
      <c r="H56" s="579">
        <f>SUM(N56:AV56)</f>
        <v>0</v>
      </c>
      <c r="I56" s="227"/>
      <c r="J56" s="370">
        <f t="shared" si="8"/>
        <v>0</v>
      </c>
      <c r="K56" s="277">
        <v>0</v>
      </c>
      <c r="L56" s="228"/>
      <c r="M56" s="277"/>
      <c r="N56" s="568">
        <f>+IFERROR(VLOOKUP(B55,Sheet1!B:D,2,FALSE),0)</f>
        <v>0</v>
      </c>
      <c r="O56" s="572">
        <f>+IFERROR(VLOOKUP(B55,Sheet1!B:D,3,FALSE)+VLOOKUP(B55,Sheet1!B:E,4,FALSE),0)</f>
        <v>0</v>
      </c>
      <c r="P56" s="368"/>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248">
        <f t="shared" si="141"/>
        <v>0</v>
      </c>
      <c r="AX56" s="244">
        <f t="shared" si="142"/>
        <v>0</v>
      </c>
      <c r="AY56" s="553">
        <f t="shared" si="143"/>
        <v>0</v>
      </c>
    </row>
    <row r="57" spans="1:51" s="4" customFormat="1" ht="15" customHeight="1" x14ac:dyDescent="0.2">
      <c r="A57" s="195" t="s">
        <v>104</v>
      </c>
      <c r="B57" s="458" t="str">
        <f>+LEFT($E$5,5)&amp;"."&amp;A57&amp;"."&amp;$E$3</f>
        <v>ZK101.K218.C151</v>
      </c>
      <c r="C57" s="168" t="s">
        <v>105</v>
      </c>
      <c r="D57" s="168"/>
      <c r="E57" s="206">
        <f t="shared" ref="E57:L57" si="232">SUM(E58:E59)</f>
        <v>0</v>
      </c>
      <c r="F57" s="321">
        <f t="shared" si="232"/>
        <v>0</v>
      </c>
      <c r="G57" s="206">
        <f t="shared" si="232"/>
        <v>0</v>
      </c>
      <c r="H57" s="444">
        <f t="shared" si="232"/>
        <v>0</v>
      </c>
      <c r="I57" s="206">
        <f t="shared" si="232"/>
        <v>0</v>
      </c>
      <c r="J57" s="321">
        <f t="shared" si="232"/>
        <v>0</v>
      </c>
      <c r="K57" s="206">
        <f t="shared" si="232"/>
        <v>0</v>
      </c>
      <c r="L57" s="206">
        <f t="shared" si="232"/>
        <v>0</v>
      </c>
      <c r="M57" s="206"/>
      <c r="N57" s="265">
        <f>SUM(N58:N59)</f>
        <v>0</v>
      </c>
      <c r="O57" s="265">
        <f>SUM(O58:O59)</f>
        <v>0</v>
      </c>
      <c r="P57" s="369">
        <f>SUM(P58:P59)</f>
        <v>0</v>
      </c>
      <c r="Q57" s="269">
        <f>SUM(Q58:Q59)</f>
        <v>0</v>
      </c>
      <c r="R57" s="401">
        <f t="shared" ref="R57:X57" si="233">SUM(R58:R59)</f>
        <v>0</v>
      </c>
      <c r="S57" s="411">
        <f t="shared" si="233"/>
        <v>0</v>
      </c>
      <c r="T57" s="269">
        <f t="shared" si="233"/>
        <v>0</v>
      </c>
      <c r="U57" s="269">
        <f t="shared" si="233"/>
        <v>0</v>
      </c>
      <c r="V57" s="269">
        <f t="shared" si="233"/>
        <v>0</v>
      </c>
      <c r="W57" s="269">
        <f t="shared" si="233"/>
        <v>0</v>
      </c>
      <c r="X57" s="269">
        <f t="shared" si="233"/>
        <v>0</v>
      </c>
      <c r="Y57" s="269">
        <f t="shared" ref="Y57:AC57" si="234">SUM(Y58:Y59)</f>
        <v>0</v>
      </c>
      <c r="Z57" s="269">
        <f t="shared" si="234"/>
        <v>0</v>
      </c>
      <c r="AA57" s="269">
        <f t="shared" si="234"/>
        <v>0</v>
      </c>
      <c r="AB57" s="269">
        <f t="shared" si="234"/>
        <v>0</v>
      </c>
      <c r="AC57" s="269">
        <f t="shared" si="234"/>
        <v>0</v>
      </c>
      <c r="AD57" s="401">
        <f t="shared" ref="AD57" si="235">SUM(AD58:AD59)</f>
        <v>0</v>
      </c>
      <c r="AE57" s="411">
        <f t="shared" ref="AE57" si="236">SUM(AE58:AE59)</f>
        <v>0</v>
      </c>
      <c r="AF57" s="269">
        <f t="shared" ref="AF57" si="237">SUM(AF58:AF59)</f>
        <v>0</v>
      </c>
      <c r="AG57" s="269">
        <f t="shared" ref="AG57" si="238">SUM(AG58:AG59)</f>
        <v>0</v>
      </c>
      <c r="AH57" s="269">
        <f t="shared" ref="AH57" si="239">SUM(AH58:AH59)</f>
        <v>0</v>
      </c>
      <c r="AI57" s="269">
        <f t="shared" ref="AI57" si="240">SUM(AI58:AI59)</f>
        <v>0</v>
      </c>
      <c r="AJ57" s="269">
        <f t="shared" ref="AJ57" si="241">SUM(AJ58:AJ59)</f>
        <v>0</v>
      </c>
      <c r="AK57" s="269">
        <f t="shared" ref="AK57" si="242">SUM(AK58:AK59)</f>
        <v>0</v>
      </c>
      <c r="AL57" s="269">
        <f t="shared" ref="AL57" si="243">SUM(AL58:AL59)</f>
        <v>0</v>
      </c>
      <c r="AM57" s="269">
        <f t="shared" ref="AM57" si="244">SUM(AM58:AM59)</f>
        <v>0</v>
      </c>
      <c r="AN57" s="269">
        <f t="shared" ref="AN57" si="245">SUM(AN58:AN59)</f>
        <v>0</v>
      </c>
      <c r="AO57" s="269">
        <f t="shared" ref="AO57" si="246">SUM(AO58:AO59)</f>
        <v>0</v>
      </c>
      <c r="AP57" s="401">
        <f t="shared" ref="AP57" si="247">SUM(AP58:AP59)</f>
        <v>0</v>
      </c>
      <c r="AQ57" s="411">
        <f t="shared" ref="AQ57" si="248">SUM(AQ58:AQ59)</f>
        <v>0</v>
      </c>
      <c r="AR57" s="269">
        <f t="shared" ref="AR57" si="249">SUM(AR58:AR59)</f>
        <v>0</v>
      </c>
      <c r="AS57" s="269">
        <f t="shared" ref="AS57" si="250">SUM(AS58:AS59)</f>
        <v>0</v>
      </c>
      <c r="AT57" s="269">
        <f t="shared" ref="AT57" si="251">SUM(AT58:AT59)</f>
        <v>0</v>
      </c>
      <c r="AU57" s="269">
        <f t="shared" ref="AU57" si="252">SUM(AU58:AU59)</f>
        <v>0</v>
      </c>
      <c r="AV57" s="269">
        <f t="shared" ref="AV57" si="253">SUM(AV58:AV59)</f>
        <v>0</v>
      </c>
      <c r="AW57" s="441">
        <f t="shared" si="141"/>
        <v>0</v>
      </c>
      <c r="AX57" s="442">
        <f t="shared" si="142"/>
        <v>0</v>
      </c>
      <c r="AY57" s="443">
        <f t="shared" si="143"/>
        <v>0</v>
      </c>
    </row>
    <row r="58" spans="1:51" s="4" customFormat="1" ht="15" customHeight="1" x14ac:dyDescent="0.2">
      <c r="A58" s="150"/>
      <c r="B58" s="459" t="str">
        <f>+B57</f>
        <v>ZK101.K218.C151</v>
      </c>
      <c r="C58" s="273"/>
      <c r="D58" s="273"/>
      <c r="E58" s="249"/>
      <c r="F58" s="370">
        <f t="shared" si="6"/>
        <v>0</v>
      </c>
      <c r="G58" s="249">
        <v>0</v>
      </c>
      <c r="H58" s="572">
        <f>SUM(N58:AV58)</f>
        <v>0</v>
      </c>
      <c r="I58" s="231"/>
      <c r="J58" s="370">
        <f t="shared" si="8"/>
        <v>0</v>
      </c>
      <c r="K58" s="249">
        <v>0</v>
      </c>
      <c r="L58" s="232"/>
      <c r="M58" s="249"/>
      <c r="N58" s="235"/>
      <c r="O58" s="230"/>
      <c r="P58" s="367"/>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248">
        <f t="shared" si="141"/>
        <v>0</v>
      </c>
      <c r="AX58" s="244">
        <f t="shared" si="142"/>
        <v>0</v>
      </c>
      <c r="AY58" s="553">
        <f t="shared" si="143"/>
        <v>0</v>
      </c>
    </row>
    <row r="59" spans="1:51" s="4" customFormat="1" ht="15" customHeight="1" thickBot="1" x14ac:dyDescent="0.25">
      <c r="A59" s="170"/>
      <c r="B59" s="460"/>
      <c r="C59" s="276" t="s">
        <v>301</v>
      </c>
      <c r="D59" s="274"/>
      <c r="E59" s="277"/>
      <c r="F59" s="370">
        <f t="shared" si="6"/>
        <v>0</v>
      </c>
      <c r="G59" s="277">
        <v>0</v>
      </c>
      <c r="H59" s="579">
        <f>SUM(N59:AV59)</f>
        <v>0</v>
      </c>
      <c r="I59" s="227"/>
      <c r="J59" s="370">
        <f t="shared" si="8"/>
        <v>0</v>
      </c>
      <c r="K59" s="277">
        <v>0</v>
      </c>
      <c r="L59" s="228"/>
      <c r="M59" s="277"/>
      <c r="N59" s="568">
        <f>+IFERROR(VLOOKUP(B58,Sheet1!B:D,2,FALSE),0)</f>
        <v>0</v>
      </c>
      <c r="O59" s="572">
        <f>+IFERROR(VLOOKUP(B58,Sheet1!B:D,3,FALSE)+VLOOKUP(B58,Sheet1!B:E,4,FALSE),0)</f>
        <v>0</v>
      </c>
      <c r="P59" s="368"/>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141"/>
        <v>0</v>
      </c>
      <c r="AX59" s="244">
        <f t="shared" si="142"/>
        <v>0</v>
      </c>
      <c r="AY59" s="553">
        <f t="shared" si="143"/>
        <v>0</v>
      </c>
    </row>
    <row r="60" spans="1:51" s="4" customFormat="1" ht="15" customHeight="1" x14ac:dyDescent="0.2">
      <c r="A60" s="197" t="s">
        <v>106</v>
      </c>
      <c r="B60" s="458" t="str">
        <f>+LEFT($E$5,5)&amp;"."&amp;A60&amp;"."&amp;$E$3</f>
        <v>ZK101.K219.C151</v>
      </c>
      <c r="C60" s="567" t="s">
        <v>107</v>
      </c>
      <c r="D60" s="374"/>
      <c r="E60" s="206">
        <f t="shared" ref="E60:L60" si="254">SUM(E61:E62)</f>
        <v>0</v>
      </c>
      <c r="F60" s="321">
        <f t="shared" si="254"/>
        <v>0</v>
      </c>
      <c r="G60" s="206">
        <f t="shared" si="254"/>
        <v>0</v>
      </c>
      <c r="H60" s="444">
        <f t="shared" si="254"/>
        <v>0</v>
      </c>
      <c r="I60" s="208">
        <f t="shared" si="254"/>
        <v>0</v>
      </c>
      <c r="J60" s="321">
        <f t="shared" si="254"/>
        <v>0</v>
      </c>
      <c r="K60" s="206">
        <f t="shared" si="254"/>
        <v>0</v>
      </c>
      <c r="L60" s="208">
        <f t="shared" si="254"/>
        <v>0</v>
      </c>
      <c r="M60" s="208"/>
      <c r="N60" s="265">
        <f>SUM(N61:N62)</f>
        <v>0</v>
      </c>
      <c r="O60" s="265">
        <f>SUM(O61:O62)</f>
        <v>0</v>
      </c>
      <c r="P60" s="369">
        <f>SUM(P61:P62)</f>
        <v>0</v>
      </c>
      <c r="Q60" s="269">
        <f>SUM(Q61:Q62)</f>
        <v>0</v>
      </c>
      <c r="R60" s="401">
        <f t="shared" ref="R60:X60" si="255">SUM(R61:R62)</f>
        <v>0</v>
      </c>
      <c r="S60" s="411">
        <f t="shared" si="255"/>
        <v>0</v>
      </c>
      <c r="T60" s="269">
        <f t="shared" si="255"/>
        <v>0</v>
      </c>
      <c r="U60" s="269">
        <f t="shared" si="255"/>
        <v>0</v>
      </c>
      <c r="V60" s="269">
        <f t="shared" si="255"/>
        <v>0</v>
      </c>
      <c r="W60" s="269">
        <f t="shared" si="255"/>
        <v>0</v>
      </c>
      <c r="X60" s="269">
        <f t="shared" si="255"/>
        <v>0</v>
      </c>
      <c r="Y60" s="269">
        <f t="shared" ref="Y60:AC60" si="256">SUM(Y61:Y62)</f>
        <v>0</v>
      </c>
      <c r="Z60" s="269">
        <f t="shared" si="256"/>
        <v>0</v>
      </c>
      <c r="AA60" s="269">
        <f t="shared" si="256"/>
        <v>0</v>
      </c>
      <c r="AB60" s="269">
        <f t="shared" si="256"/>
        <v>0</v>
      </c>
      <c r="AC60" s="269">
        <f t="shared" si="256"/>
        <v>0</v>
      </c>
      <c r="AD60" s="401">
        <f t="shared" ref="AD60" si="257">SUM(AD61:AD62)</f>
        <v>0</v>
      </c>
      <c r="AE60" s="411">
        <f t="shared" ref="AE60" si="258">SUM(AE61:AE62)</f>
        <v>0</v>
      </c>
      <c r="AF60" s="269">
        <f t="shared" ref="AF60" si="259">SUM(AF61:AF62)</f>
        <v>0</v>
      </c>
      <c r="AG60" s="269">
        <f t="shared" ref="AG60" si="260">SUM(AG61:AG62)</f>
        <v>0</v>
      </c>
      <c r="AH60" s="269">
        <f t="shared" ref="AH60" si="261">SUM(AH61:AH62)</f>
        <v>0</v>
      </c>
      <c r="AI60" s="269">
        <f t="shared" ref="AI60" si="262">SUM(AI61:AI62)</f>
        <v>0</v>
      </c>
      <c r="AJ60" s="269">
        <f t="shared" ref="AJ60" si="263">SUM(AJ61:AJ62)</f>
        <v>0</v>
      </c>
      <c r="AK60" s="269">
        <f t="shared" ref="AK60" si="264">SUM(AK61:AK62)</f>
        <v>0</v>
      </c>
      <c r="AL60" s="269">
        <f t="shared" ref="AL60" si="265">SUM(AL61:AL62)</f>
        <v>0</v>
      </c>
      <c r="AM60" s="269">
        <f t="shared" ref="AM60" si="266">SUM(AM61:AM62)</f>
        <v>0</v>
      </c>
      <c r="AN60" s="269">
        <f t="shared" ref="AN60" si="267">SUM(AN61:AN62)</f>
        <v>0</v>
      </c>
      <c r="AO60" s="269">
        <f t="shared" ref="AO60" si="268">SUM(AO61:AO62)</f>
        <v>0</v>
      </c>
      <c r="AP60" s="401">
        <f t="shared" ref="AP60" si="269">SUM(AP61:AP62)</f>
        <v>0</v>
      </c>
      <c r="AQ60" s="411">
        <f t="shared" ref="AQ60" si="270">SUM(AQ61:AQ62)</f>
        <v>0</v>
      </c>
      <c r="AR60" s="269">
        <f t="shared" ref="AR60" si="271">SUM(AR61:AR62)</f>
        <v>0</v>
      </c>
      <c r="AS60" s="269">
        <f t="shared" ref="AS60" si="272">SUM(AS61:AS62)</f>
        <v>0</v>
      </c>
      <c r="AT60" s="269">
        <f t="shared" ref="AT60" si="273">SUM(AT61:AT62)</f>
        <v>0</v>
      </c>
      <c r="AU60" s="269">
        <f t="shared" ref="AU60" si="274">SUM(AU61:AU62)</f>
        <v>0</v>
      </c>
      <c r="AV60" s="269">
        <f t="shared" ref="AV60" si="275">SUM(AV61:AV62)</f>
        <v>0</v>
      </c>
      <c r="AW60" s="441">
        <f t="shared" si="141"/>
        <v>0</v>
      </c>
      <c r="AX60" s="442">
        <f t="shared" si="142"/>
        <v>0</v>
      </c>
      <c r="AY60" s="443">
        <f t="shared" si="143"/>
        <v>0</v>
      </c>
    </row>
    <row r="61" spans="1:51" s="4" customFormat="1" ht="15" customHeight="1" x14ac:dyDescent="0.2">
      <c r="A61" s="174"/>
      <c r="B61" s="465" t="str">
        <f>+B60</f>
        <v>ZK101.K219.C151</v>
      </c>
      <c r="C61" s="275"/>
      <c r="D61" s="275"/>
      <c r="E61" s="249"/>
      <c r="F61" s="370">
        <f t="shared" si="6"/>
        <v>0</v>
      </c>
      <c r="G61" s="249">
        <v>0</v>
      </c>
      <c r="H61" s="572">
        <f>SUM(N61:AV61)</f>
        <v>0</v>
      </c>
      <c r="I61" s="233"/>
      <c r="J61" s="370"/>
      <c r="K61" s="249">
        <v>0</v>
      </c>
      <c r="L61" s="234"/>
      <c r="M61" s="249"/>
      <c r="N61" s="235"/>
      <c r="O61" s="235"/>
      <c r="P61" s="365"/>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141"/>
        <v>0</v>
      </c>
      <c r="AX61" s="244">
        <f t="shared" si="142"/>
        <v>0</v>
      </c>
      <c r="AY61" s="553">
        <f t="shared" si="143"/>
        <v>0</v>
      </c>
    </row>
    <row r="62" spans="1:51" s="4" customFormat="1" ht="15" customHeight="1" thickBot="1" x14ac:dyDescent="0.25">
      <c r="A62" s="179"/>
      <c r="B62" s="460"/>
      <c r="C62" s="276" t="s">
        <v>301</v>
      </c>
      <c r="D62" s="276"/>
      <c r="E62" s="277"/>
      <c r="F62" s="371">
        <f t="shared" si="6"/>
        <v>0</v>
      </c>
      <c r="G62" s="277">
        <v>0</v>
      </c>
      <c r="H62" s="579">
        <f>SUM(N62:AV62)</f>
        <v>0</v>
      </c>
      <c r="I62" s="227"/>
      <c r="J62" s="371">
        <f t="shared" si="8"/>
        <v>0</v>
      </c>
      <c r="K62" s="277">
        <v>0</v>
      </c>
      <c r="L62" s="228"/>
      <c r="M62" s="277"/>
      <c r="N62" s="611">
        <f>+IFERROR(VLOOKUP(B61,Sheet1!B:D,2,FALSE),0)</f>
        <v>0</v>
      </c>
      <c r="O62" s="611">
        <f>+IFERROR(VLOOKUP(B61,Sheet1!B:D,3,FALSE)+VLOOKUP(B61,Sheet1!B:E,4,FALSE),0)</f>
        <v>0</v>
      </c>
      <c r="P62" s="413"/>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141"/>
        <v>0</v>
      </c>
      <c r="AX62" s="244">
        <f t="shared" si="142"/>
        <v>0</v>
      </c>
      <c r="AY62" s="553">
        <f t="shared" si="143"/>
        <v>0</v>
      </c>
    </row>
    <row r="63" spans="1:51" s="4" customFormat="1" ht="15" customHeight="1" x14ac:dyDescent="0.2">
      <c r="A63" s="558" t="s">
        <v>267</v>
      </c>
      <c r="B63" s="548" t="str">
        <f>+LEFT($E$5,5)&amp;"."&amp;A63&amp;"."&amp;$E$3</f>
        <v>ZK101.K200.C151</v>
      </c>
      <c r="C63" s="452" t="s">
        <v>268</v>
      </c>
      <c r="D63" s="453"/>
      <c r="E63" s="555">
        <f t="shared" ref="E63:L63" si="276">SUM(E64:E65)</f>
        <v>0</v>
      </c>
      <c r="F63" s="549">
        <f t="shared" si="276"/>
        <v>0</v>
      </c>
      <c r="G63" s="555">
        <f t="shared" si="276"/>
        <v>0</v>
      </c>
      <c r="H63" s="610">
        <f t="shared" si="276"/>
        <v>0</v>
      </c>
      <c r="I63" s="559">
        <f t="shared" si="276"/>
        <v>0</v>
      </c>
      <c r="J63" s="549">
        <f t="shared" si="276"/>
        <v>0</v>
      </c>
      <c r="K63" s="555">
        <f t="shared" si="276"/>
        <v>0</v>
      </c>
      <c r="L63" s="559">
        <f t="shared" si="276"/>
        <v>0</v>
      </c>
      <c r="M63" s="559"/>
      <c r="N63" s="481">
        <f>SUM(N64:N65)</f>
        <v>0</v>
      </c>
      <c r="O63" s="481">
        <f>SUM(O64:O65)</f>
        <v>0</v>
      </c>
      <c r="P63" s="556">
        <f>SUM(P64:P65)</f>
        <v>0</v>
      </c>
      <c r="Q63" s="482">
        <f>SUM(Q64:Q65)</f>
        <v>0</v>
      </c>
      <c r="R63" s="483">
        <f t="shared" ref="R63:AV63" si="277">SUM(R64:R65)</f>
        <v>0</v>
      </c>
      <c r="S63" s="484">
        <f t="shared" si="277"/>
        <v>0</v>
      </c>
      <c r="T63" s="482">
        <f t="shared" si="277"/>
        <v>0</v>
      </c>
      <c r="U63" s="482">
        <f t="shared" si="277"/>
        <v>0</v>
      </c>
      <c r="V63" s="482">
        <f t="shared" si="277"/>
        <v>0</v>
      </c>
      <c r="W63" s="482">
        <f t="shared" si="277"/>
        <v>0</v>
      </c>
      <c r="X63" s="482">
        <f t="shared" si="277"/>
        <v>0</v>
      </c>
      <c r="Y63" s="482">
        <f t="shared" si="277"/>
        <v>0</v>
      </c>
      <c r="Z63" s="482">
        <f t="shared" si="277"/>
        <v>0</v>
      </c>
      <c r="AA63" s="482">
        <f t="shared" si="277"/>
        <v>0</v>
      </c>
      <c r="AB63" s="482">
        <f t="shared" si="277"/>
        <v>0</v>
      </c>
      <c r="AC63" s="482">
        <f t="shared" si="277"/>
        <v>0</v>
      </c>
      <c r="AD63" s="483">
        <f t="shared" si="277"/>
        <v>0</v>
      </c>
      <c r="AE63" s="484">
        <f t="shared" si="277"/>
        <v>0</v>
      </c>
      <c r="AF63" s="482">
        <f t="shared" si="277"/>
        <v>0</v>
      </c>
      <c r="AG63" s="482">
        <f t="shared" si="277"/>
        <v>0</v>
      </c>
      <c r="AH63" s="482">
        <f t="shared" si="277"/>
        <v>0</v>
      </c>
      <c r="AI63" s="482">
        <f t="shared" si="277"/>
        <v>0</v>
      </c>
      <c r="AJ63" s="482">
        <f t="shared" si="277"/>
        <v>0</v>
      </c>
      <c r="AK63" s="482">
        <f t="shared" si="277"/>
        <v>0</v>
      </c>
      <c r="AL63" s="482">
        <f t="shared" si="277"/>
        <v>0</v>
      </c>
      <c r="AM63" s="482">
        <f t="shared" si="277"/>
        <v>0</v>
      </c>
      <c r="AN63" s="482">
        <f t="shared" si="277"/>
        <v>0</v>
      </c>
      <c r="AO63" s="482">
        <f t="shared" si="277"/>
        <v>0</v>
      </c>
      <c r="AP63" s="483">
        <f t="shared" si="277"/>
        <v>0</v>
      </c>
      <c r="AQ63" s="484">
        <f t="shared" si="277"/>
        <v>0</v>
      </c>
      <c r="AR63" s="482">
        <f t="shared" si="277"/>
        <v>0</v>
      </c>
      <c r="AS63" s="482">
        <f t="shared" si="277"/>
        <v>0</v>
      </c>
      <c r="AT63" s="482">
        <f t="shared" si="277"/>
        <v>0</v>
      </c>
      <c r="AU63" s="482">
        <f t="shared" si="277"/>
        <v>0</v>
      </c>
      <c r="AV63" s="482">
        <f t="shared" si="277"/>
        <v>0</v>
      </c>
      <c r="AW63" s="248">
        <f t="shared" si="141"/>
        <v>0</v>
      </c>
      <c r="AX63" s="244">
        <f t="shared" si="142"/>
        <v>0</v>
      </c>
      <c r="AY63" s="553">
        <f t="shared" si="143"/>
        <v>0</v>
      </c>
    </row>
    <row r="64" spans="1:51" s="4" customFormat="1" ht="15" customHeight="1" x14ac:dyDescent="0.2">
      <c r="A64" s="174"/>
      <c r="B64" s="465" t="str">
        <f>+B63</f>
        <v>ZK101.K200.C151</v>
      </c>
      <c r="C64" s="275"/>
      <c r="D64" s="275"/>
      <c r="E64" s="249"/>
      <c r="F64" s="552">
        <f t="shared" ref="F64:F65" si="278">-E64+G64</f>
        <v>0</v>
      </c>
      <c r="G64" s="249">
        <v>0</v>
      </c>
      <c r="H64" s="220">
        <f>SUM(N64:AV64)</f>
        <v>0</v>
      </c>
      <c r="I64" s="233"/>
      <c r="J64" s="552"/>
      <c r="K64" s="249">
        <v>0</v>
      </c>
      <c r="L64" s="234"/>
      <c r="M64" s="249"/>
      <c r="N64" s="235"/>
      <c r="O64" s="235"/>
      <c r="P64" s="365"/>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si="141"/>
        <v>0</v>
      </c>
      <c r="AX64" s="244">
        <f t="shared" si="142"/>
        <v>0</v>
      </c>
      <c r="AY64" s="553">
        <f t="shared" si="143"/>
        <v>0</v>
      </c>
    </row>
    <row r="65" spans="1:51" s="4" customFormat="1" ht="15" customHeight="1" thickBot="1" x14ac:dyDescent="0.25">
      <c r="A65" s="179"/>
      <c r="B65" s="460"/>
      <c r="C65" s="276" t="s">
        <v>301</v>
      </c>
      <c r="D65" s="276"/>
      <c r="E65" s="277"/>
      <c r="F65" s="560">
        <f t="shared" si="278"/>
        <v>0</v>
      </c>
      <c r="G65" s="277">
        <v>0</v>
      </c>
      <c r="H65" s="226">
        <f>SUM(N65:AV65)</f>
        <v>0</v>
      </c>
      <c r="I65" s="227"/>
      <c r="J65" s="560">
        <f t="shared" ref="J65" si="279">-I65+K65</f>
        <v>0</v>
      </c>
      <c r="K65" s="277">
        <v>0</v>
      </c>
      <c r="L65" s="228"/>
      <c r="M65" s="277"/>
      <c r="N65" s="236">
        <f>+IFERROR(VLOOKUP(B64,Sheet1!B:D,2,FALSE),0)</f>
        <v>0</v>
      </c>
      <c r="O65" s="495">
        <f>+IFERROR(VLOOKUP(B64,Sheet1!B:D,3,FALSE)+VLOOKUP(B64,Sheet1!B:E,4,FALSE),0)</f>
        <v>0</v>
      </c>
      <c r="P65" s="365"/>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248">
        <f t="shared" si="141"/>
        <v>0</v>
      </c>
      <c r="AX65" s="244">
        <f t="shared" si="142"/>
        <v>0</v>
      </c>
      <c r="AY65" s="553">
        <f t="shared" si="143"/>
        <v>0</v>
      </c>
    </row>
    <row r="66" spans="1:51" ht="15.75" thickBot="1" x14ac:dyDescent="0.3">
      <c r="A66" s="177"/>
      <c r="B66" s="466"/>
      <c r="C66" s="178"/>
      <c r="D66" s="375"/>
      <c r="E66" s="209"/>
      <c r="F66" s="209"/>
      <c r="G66" s="209"/>
      <c r="H66" s="237"/>
      <c r="I66" s="224"/>
      <c r="J66" s="209"/>
      <c r="K66" s="238"/>
      <c r="L66" s="239"/>
      <c r="M66" s="239"/>
      <c r="N66" s="237"/>
      <c r="O66" s="237"/>
      <c r="P66" s="268"/>
      <c r="Q66" s="270"/>
      <c r="R66" s="404"/>
      <c r="S66" s="414"/>
      <c r="T66" s="270"/>
      <c r="U66" s="270"/>
      <c r="V66" s="270"/>
      <c r="W66" s="270"/>
      <c r="X66" s="270"/>
      <c r="Y66" s="270"/>
      <c r="Z66" s="270"/>
      <c r="AA66" s="270"/>
      <c r="AB66" s="270"/>
      <c r="AC66" s="270"/>
      <c r="AD66" s="404"/>
      <c r="AE66" s="414"/>
      <c r="AF66" s="270"/>
      <c r="AG66" s="270"/>
      <c r="AH66" s="270"/>
      <c r="AI66" s="270"/>
      <c r="AJ66" s="270"/>
      <c r="AK66" s="270"/>
      <c r="AL66" s="270"/>
      <c r="AM66" s="270"/>
      <c r="AN66" s="270"/>
      <c r="AO66" s="270"/>
      <c r="AP66" s="404"/>
      <c r="AQ66" s="414"/>
      <c r="AR66" s="270"/>
      <c r="AS66" s="270"/>
      <c r="AT66" s="270"/>
      <c r="AU66" s="270"/>
      <c r="AV66" s="270"/>
      <c r="AW66" s="248">
        <f t="shared" si="141"/>
        <v>0</v>
      </c>
      <c r="AX66" s="244">
        <f t="shared" si="142"/>
        <v>0</v>
      </c>
      <c r="AY66" s="553">
        <f t="shared" si="143"/>
        <v>0</v>
      </c>
    </row>
    <row r="67" spans="1:51" s="565" customFormat="1" ht="22.5" customHeight="1" thickBot="1" x14ac:dyDescent="0.3">
      <c r="A67" s="175"/>
      <c r="B67" s="175"/>
      <c r="C67" s="176"/>
      <c r="D67" s="17"/>
      <c r="E67" s="240">
        <f t="shared" ref="E67:G67" si="280">SUM(E8,E25,E29,E33,E36,E39,E42,E45,E48,E51,E54,E57,E60,E63)</f>
        <v>0</v>
      </c>
      <c r="F67" s="328">
        <f t="shared" si="280"/>
        <v>0</v>
      </c>
      <c r="G67" s="240">
        <f t="shared" si="280"/>
        <v>0</v>
      </c>
      <c r="H67" s="240">
        <f>SUM(H8,H25,H29,H33,H36,H39,H42,H45,H48,H51,H54,H57,H60,H63)</f>
        <v>0</v>
      </c>
      <c r="I67" s="241">
        <f t="shared" ref="I67:AV67" si="281">SUM(I8,I25,I29,I33,I36,I39,I42,I45,I48,I51,I54,I57,I60,I63)</f>
        <v>10000</v>
      </c>
      <c r="J67" s="328">
        <f t="shared" si="281"/>
        <v>0</v>
      </c>
      <c r="K67" s="241">
        <f t="shared" si="281"/>
        <v>10000</v>
      </c>
      <c r="L67" s="241">
        <f t="shared" si="281"/>
        <v>0</v>
      </c>
      <c r="M67" s="241">
        <f t="shared" si="281"/>
        <v>0</v>
      </c>
      <c r="N67" s="240">
        <f t="shared" si="281"/>
        <v>0</v>
      </c>
      <c r="O67" s="240">
        <f t="shared" si="281"/>
        <v>0</v>
      </c>
      <c r="P67" s="240">
        <f t="shared" si="281"/>
        <v>0</v>
      </c>
      <c r="Q67" s="240">
        <f t="shared" si="281"/>
        <v>0</v>
      </c>
      <c r="R67" s="405">
        <f t="shared" si="281"/>
        <v>0</v>
      </c>
      <c r="S67" s="397">
        <f t="shared" si="281"/>
        <v>0</v>
      </c>
      <c r="T67" s="240">
        <f t="shared" si="281"/>
        <v>0</v>
      </c>
      <c r="U67" s="240">
        <f t="shared" si="281"/>
        <v>0</v>
      </c>
      <c r="V67" s="240">
        <f t="shared" si="281"/>
        <v>0</v>
      </c>
      <c r="W67" s="240">
        <f t="shared" si="281"/>
        <v>0</v>
      </c>
      <c r="X67" s="240">
        <f t="shared" si="281"/>
        <v>0</v>
      </c>
      <c r="Y67" s="240">
        <f t="shared" si="281"/>
        <v>0</v>
      </c>
      <c r="Z67" s="240">
        <f t="shared" si="281"/>
        <v>0</v>
      </c>
      <c r="AA67" s="240">
        <f t="shared" si="281"/>
        <v>0</v>
      </c>
      <c r="AB67" s="240">
        <f t="shared" si="281"/>
        <v>0</v>
      </c>
      <c r="AC67" s="240">
        <f t="shared" si="281"/>
        <v>0</v>
      </c>
      <c r="AD67" s="405">
        <f t="shared" si="281"/>
        <v>0</v>
      </c>
      <c r="AE67" s="397">
        <f t="shared" si="281"/>
        <v>0</v>
      </c>
      <c r="AF67" s="240">
        <f t="shared" si="281"/>
        <v>0</v>
      </c>
      <c r="AG67" s="240">
        <f t="shared" si="281"/>
        <v>0</v>
      </c>
      <c r="AH67" s="240">
        <f t="shared" si="281"/>
        <v>0</v>
      </c>
      <c r="AI67" s="240">
        <f t="shared" si="281"/>
        <v>0</v>
      </c>
      <c r="AJ67" s="240">
        <f t="shared" si="281"/>
        <v>0</v>
      </c>
      <c r="AK67" s="240">
        <f t="shared" si="281"/>
        <v>0</v>
      </c>
      <c r="AL67" s="240">
        <f t="shared" si="281"/>
        <v>0</v>
      </c>
      <c r="AM67" s="240">
        <f t="shared" si="281"/>
        <v>0</v>
      </c>
      <c r="AN67" s="240">
        <f t="shared" si="281"/>
        <v>0</v>
      </c>
      <c r="AO67" s="240">
        <f t="shared" si="281"/>
        <v>0</v>
      </c>
      <c r="AP67" s="405">
        <f t="shared" si="281"/>
        <v>0</v>
      </c>
      <c r="AQ67" s="397">
        <f t="shared" si="281"/>
        <v>0</v>
      </c>
      <c r="AR67" s="240">
        <f t="shared" si="281"/>
        <v>0</v>
      </c>
      <c r="AS67" s="240">
        <f t="shared" si="281"/>
        <v>0</v>
      </c>
      <c r="AT67" s="240">
        <f t="shared" si="281"/>
        <v>0</v>
      </c>
      <c r="AU67" s="240">
        <f t="shared" si="281"/>
        <v>0</v>
      </c>
      <c r="AV67" s="240">
        <f t="shared" si="281"/>
        <v>0</v>
      </c>
      <c r="AW67" s="240">
        <f t="shared" si="141"/>
        <v>0</v>
      </c>
      <c r="AX67" s="240">
        <f t="shared" si="142"/>
        <v>0</v>
      </c>
      <c r="AY67" s="445">
        <f t="shared" si="143"/>
        <v>0</v>
      </c>
    </row>
    <row r="68" spans="1:51" hidden="1" x14ac:dyDescent="0.25">
      <c r="A68" s="447"/>
      <c r="B68" s="447"/>
      <c r="C68" s="447"/>
      <c r="D68" s="447"/>
      <c r="E68" s="852"/>
      <c r="F68" s="852"/>
      <c r="G68" s="852"/>
      <c r="H68" s="852"/>
      <c r="I68" s="853"/>
      <c r="J68" s="854"/>
      <c r="K68" s="854"/>
      <c r="L68" s="854"/>
      <c r="M68" s="855"/>
      <c r="N68" s="487"/>
      <c r="O68" s="487"/>
      <c r="P68" s="487"/>
      <c r="Q68" s="488"/>
      <c r="R68" s="488"/>
      <c r="S68" s="488"/>
      <c r="T68" s="488"/>
      <c r="U68" s="488"/>
      <c r="V68" s="488"/>
      <c r="W68" s="488"/>
      <c r="X68" s="488"/>
      <c r="Y68" s="488"/>
      <c r="Z68" s="488"/>
      <c r="AA68" s="488"/>
      <c r="AB68" s="488"/>
      <c r="AC68" s="488"/>
      <c r="AD68" s="488"/>
      <c r="AE68" s="488"/>
      <c r="AF68" s="488"/>
      <c r="AG68" s="488"/>
      <c r="AH68" s="488"/>
      <c r="AI68" s="488"/>
      <c r="AJ68" s="488"/>
      <c r="AK68" s="488"/>
      <c r="AL68" s="488"/>
      <c r="AM68" s="488"/>
      <c r="AN68" s="488"/>
      <c r="AO68" s="488"/>
      <c r="AP68" s="488"/>
      <c r="AQ68" s="488"/>
      <c r="AR68" s="488"/>
      <c r="AS68" s="488"/>
      <c r="AT68" s="488"/>
      <c r="AU68" s="488"/>
      <c r="AV68" s="488"/>
    </row>
    <row r="69" spans="1:51" hidden="1" x14ac:dyDescent="0.25">
      <c r="A69" s="447"/>
      <c r="B69" s="447"/>
      <c r="C69" s="447"/>
      <c r="D69" s="447"/>
    </row>
    <row r="70" spans="1:51" ht="15.75" hidden="1" thickBot="1" x14ac:dyDescent="0.3"/>
    <row r="71" spans="1:51" ht="15.75" hidden="1" thickBot="1" x14ac:dyDescent="0.3">
      <c r="C71" s="456" t="s">
        <v>58</v>
      </c>
      <c r="E71" s="566"/>
      <c r="F71" s="566"/>
      <c r="G71" s="566"/>
      <c r="H71" s="490">
        <f>+SUM(H60,H57,H54,H51,H48,H45,H42,H39,H33,H29,H25,H8)*0.2</f>
        <v>0</v>
      </c>
      <c r="I71" s="566"/>
      <c r="J71" s="566"/>
      <c r="K71" s="566"/>
      <c r="L71" s="566"/>
      <c r="M71" s="566"/>
      <c r="N71" s="490">
        <f t="shared" ref="N71:AX71" si="282">+SUM(N60,N57,N54,N51,N48,N45,N42,N39,N33,N29,N25,N8)*0.2</f>
        <v>0</v>
      </c>
      <c r="O71" s="490"/>
      <c r="P71" s="490">
        <f t="shared" si="282"/>
        <v>0</v>
      </c>
      <c r="Q71" s="490">
        <f t="shared" si="282"/>
        <v>0</v>
      </c>
      <c r="R71" s="490">
        <f t="shared" si="282"/>
        <v>0</v>
      </c>
      <c r="S71" s="490">
        <f t="shared" si="282"/>
        <v>0</v>
      </c>
      <c r="T71" s="490">
        <f t="shared" si="282"/>
        <v>0</v>
      </c>
      <c r="U71" s="490">
        <f t="shared" si="282"/>
        <v>0</v>
      </c>
      <c r="V71" s="490">
        <f t="shared" si="282"/>
        <v>0</v>
      </c>
      <c r="W71" s="490">
        <f t="shared" si="282"/>
        <v>0</v>
      </c>
      <c r="X71" s="490">
        <f t="shared" si="282"/>
        <v>0</v>
      </c>
      <c r="Y71" s="490">
        <f t="shared" si="282"/>
        <v>0</v>
      </c>
      <c r="Z71" s="490">
        <f t="shared" si="282"/>
        <v>0</v>
      </c>
      <c r="AA71" s="490">
        <f t="shared" si="282"/>
        <v>0</v>
      </c>
      <c r="AB71" s="490">
        <f t="shared" si="282"/>
        <v>0</v>
      </c>
      <c r="AC71" s="490">
        <f t="shared" si="282"/>
        <v>0</v>
      </c>
      <c r="AD71" s="490">
        <f t="shared" si="282"/>
        <v>0</v>
      </c>
      <c r="AE71" s="490">
        <f t="shared" si="282"/>
        <v>0</v>
      </c>
      <c r="AF71" s="490">
        <f t="shared" si="282"/>
        <v>0</v>
      </c>
      <c r="AG71" s="490">
        <f t="shared" si="282"/>
        <v>0</v>
      </c>
      <c r="AH71" s="490">
        <f t="shared" si="282"/>
        <v>0</v>
      </c>
      <c r="AI71" s="490">
        <f t="shared" si="282"/>
        <v>0</v>
      </c>
      <c r="AJ71" s="490">
        <f t="shared" si="282"/>
        <v>0</v>
      </c>
      <c r="AK71" s="490">
        <f t="shared" si="282"/>
        <v>0</v>
      </c>
      <c r="AL71" s="490">
        <f t="shared" si="282"/>
        <v>0</v>
      </c>
      <c r="AM71" s="490">
        <f t="shared" si="282"/>
        <v>0</v>
      </c>
      <c r="AN71" s="490">
        <f t="shared" si="282"/>
        <v>0</v>
      </c>
      <c r="AO71" s="490">
        <f t="shared" si="282"/>
        <v>0</v>
      </c>
      <c r="AP71" s="490">
        <f t="shared" si="282"/>
        <v>0</v>
      </c>
      <c r="AQ71" s="490">
        <f t="shared" si="282"/>
        <v>0</v>
      </c>
      <c r="AR71" s="490">
        <f t="shared" si="282"/>
        <v>0</v>
      </c>
      <c r="AS71" s="490">
        <f t="shared" si="282"/>
        <v>0</v>
      </c>
      <c r="AT71" s="490">
        <f t="shared" si="282"/>
        <v>0</v>
      </c>
      <c r="AU71" s="490">
        <f t="shared" si="282"/>
        <v>0</v>
      </c>
      <c r="AV71" s="490">
        <f t="shared" si="282"/>
        <v>0</v>
      </c>
      <c r="AW71" s="490">
        <f t="shared" si="282"/>
        <v>0</v>
      </c>
      <c r="AX71" s="490">
        <f t="shared" si="282"/>
        <v>0</v>
      </c>
    </row>
    <row r="72" spans="1:51" ht="15.75" hidden="1" thickBot="1" x14ac:dyDescent="0.3">
      <c r="C72" s="456" t="s">
        <v>59</v>
      </c>
      <c r="E72" s="566"/>
      <c r="F72" s="566"/>
      <c r="G72" s="566"/>
      <c r="H72" s="490">
        <f>SUM(H67:H71)</f>
        <v>0</v>
      </c>
      <c r="I72" s="566"/>
      <c r="J72" s="566"/>
      <c r="K72" s="566"/>
      <c r="L72" s="566"/>
      <c r="M72" s="566"/>
      <c r="N72" s="490">
        <f>SUM(N67:N71)</f>
        <v>0</v>
      </c>
      <c r="O72" s="490"/>
      <c r="P72" s="490">
        <f t="shared" ref="P72:AC72" si="283">SUM(P67:P71)</f>
        <v>0</v>
      </c>
      <c r="Q72" s="490">
        <f t="shared" si="283"/>
        <v>0</v>
      </c>
      <c r="R72" s="490">
        <f t="shared" si="283"/>
        <v>0</v>
      </c>
      <c r="S72" s="490">
        <f t="shared" si="283"/>
        <v>0</v>
      </c>
      <c r="T72" s="490">
        <f t="shared" si="283"/>
        <v>0</v>
      </c>
      <c r="U72" s="490">
        <f t="shared" si="283"/>
        <v>0</v>
      </c>
      <c r="V72" s="490">
        <f t="shared" si="283"/>
        <v>0</v>
      </c>
      <c r="W72" s="490">
        <f t="shared" si="283"/>
        <v>0</v>
      </c>
      <c r="X72" s="490">
        <f t="shared" si="283"/>
        <v>0</v>
      </c>
      <c r="Y72" s="490">
        <f t="shared" si="283"/>
        <v>0</v>
      </c>
      <c r="Z72" s="490">
        <f t="shared" si="283"/>
        <v>0</v>
      </c>
      <c r="AA72" s="490">
        <f t="shared" si="283"/>
        <v>0</v>
      </c>
      <c r="AB72" s="490">
        <f t="shared" si="283"/>
        <v>0</v>
      </c>
      <c r="AC72" s="490">
        <f t="shared" si="283"/>
        <v>0</v>
      </c>
      <c r="AD72" s="490">
        <f t="shared" ref="AD72:AV72" si="284">SUM(AD67:AD71)</f>
        <v>0</v>
      </c>
      <c r="AE72" s="490">
        <f t="shared" si="284"/>
        <v>0</v>
      </c>
      <c r="AF72" s="490">
        <f t="shared" si="284"/>
        <v>0</v>
      </c>
      <c r="AG72" s="490">
        <f t="shared" si="284"/>
        <v>0</v>
      </c>
      <c r="AH72" s="490">
        <f t="shared" si="284"/>
        <v>0</v>
      </c>
      <c r="AI72" s="490">
        <f t="shared" si="284"/>
        <v>0</v>
      </c>
      <c r="AJ72" s="490">
        <f t="shared" si="284"/>
        <v>0</v>
      </c>
      <c r="AK72" s="490">
        <f t="shared" si="284"/>
        <v>0</v>
      </c>
      <c r="AL72" s="490">
        <f t="shared" si="284"/>
        <v>0</v>
      </c>
      <c r="AM72" s="490">
        <f t="shared" si="284"/>
        <v>0</v>
      </c>
      <c r="AN72" s="490">
        <f t="shared" si="284"/>
        <v>0</v>
      </c>
      <c r="AO72" s="490">
        <f t="shared" si="284"/>
        <v>0</v>
      </c>
      <c r="AP72" s="490">
        <f t="shared" si="284"/>
        <v>0</v>
      </c>
      <c r="AQ72" s="490">
        <f t="shared" si="284"/>
        <v>0</v>
      </c>
      <c r="AR72" s="490">
        <f t="shared" si="284"/>
        <v>0</v>
      </c>
      <c r="AS72" s="490">
        <f t="shared" si="284"/>
        <v>0</v>
      </c>
      <c r="AT72" s="490">
        <f t="shared" si="284"/>
        <v>0</v>
      </c>
      <c r="AU72" s="490">
        <f t="shared" si="284"/>
        <v>0</v>
      </c>
      <c r="AV72" s="490">
        <f t="shared" si="284"/>
        <v>0</v>
      </c>
      <c r="AW72" s="490">
        <f>SUM(AW67:AW71)</f>
        <v>0</v>
      </c>
      <c r="AX72" s="490">
        <f>SUM(AX67:AX71)</f>
        <v>0</v>
      </c>
    </row>
  </sheetData>
  <sheetProtection password="C7A4" sheet="1" objects="1" scenarios="1" formatColumns="0" formatRows="0" insertRows="0"/>
  <mergeCells count="11">
    <mergeCell ref="E68:H68"/>
    <mergeCell ref="I68:M68"/>
    <mergeCell ref="P3:AV3"/>
    <mergeCell ref="P5:AV5"/>
    <mergeCell ref="E6:H6"/>
    <mergeCell ref="I6:M6"/>
    <mergeCell ref="H4:M4"/>
    <mergeCell ref="H3:M3"/>
    <mergeCell ref="P6:AD6"/>
    <mergeCell ref="AE6:AP6"/>
    <mergeCell ref="AQ6:AV6"/>
  </mergeCells>
  <conditionalFormatting sqref="AY9:AY62 AY66:AY67">
    <cfRule type="cellIs" dxfId="175" priority="141" operator="lessThan">
      <formula>0</formula>
    </cfRule>
  </conditionalFormatting>
  <conditionalFormatting sqref="AY8">
    <cfRule type="cellIs" dxfId="174" priority="140" operator="lessThan">
      <formula>0</formula>
    </cfRule>
  </conditionalFormatting>
  <conditionalFormatting sqref="AY63:AY65">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7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B4B0F5E6-85F8-466A-BB00-B0A085C96085}"/>
</file>

<file path=customXml/itemProps2.xml><?xml version="1.0" encoding="utf-8"?>
<ds:datastoreItem xmlns:ds="http://schemas.openxmlformats.org/officeDocument/2006/customXml" ds:itemID="{1D1F95D6-EC34-4036-8C4A-D4712743E086}"/>
</file>

<file path=customXml/itemProps3.xml><?xml version="1.0" encoding="utf-8"?>
<ds:datastoreItem xmlns:ds="http://schemas.openxmlformats.org/officeDocument/2006/customXml" ds:itemID="{C5DDAD10-2B4B-4B90-9CB4-817EA581A2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Harley Glenn</cp:lastModifiedBy>
  <cp:lastPrinted>2016-01-13T17:50:45Z</cp:lastPrinted>
  <dcterms:created xsi:type="dcterms:W3CDTF">2015-11-05T11:22:29Z</dcterms:created>
  <dcterms:modified xsi:type="dcterms:W3CDTF">2016-07-18T16:37:10Z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