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showInkAnnotation="0" codeName="ThisWorkbook" defaultThemeVersion="124226"/>
  <mc:AlternateContent xmlns:mc="http://schemas.openxmlformats.org/markup-compatibility/2006">
    <mc:Choice Requires="x15">
      <x15ac:absPath xmlns:x15ac="http://schemas.microsoft.com/office/spreadsheetml/2010/11/ac" url="C:\Users\Atkinsonm\Desktop\"/>
    </mc:Choice>
  </mc:AlternateContent>
  <workbookProtection workbookAlgorithmName="SHA-512" workbookHashValue="yORfUkaRmDLJLCSKmttix8qF8s5XOTCycyJnwPjXgqqA+Tgb/l7iaKleC8ZYX3Ay2Z+l/n/QjVvNH3YUkPka6w==" workbookSaltValue="T/9jCepfbGbJXPrcZyKjIA==" workbookSpinCount="100000" lockStructure="1"/>
  <bookViews>
    <workbookView xWindow="120" yWindow="600" windowWidth="20100" windowHeight="7035" tabRatio="933" firstSheet="2" activeTab="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SUMMARY'!$P$7:$P$647</definedName>
  </definedNames>
  <calcPr calcId="171027"/>
</workbook>
</file>

<file path=xl/calcChain.xml><?xml version="1.0" encoding="utf-8"?>
<calcChain xmlns="http://schemas.openxmlformats.org/spreadsheetml/2006/main">
  <c r="C32" i="55" l="1"/>
  <c r="D32" i="55"/>
  <c r="E32" i="55"/>
  <c r="J32" i="55"/>
  <c r="P32" i="55"/>
  <c r="C33" i="55"/>
  <c r="D33" i="55"/>
  <c r="E33" i="55"/>
  <c r="P33" i="55" s="1"/>
  <c r="J33" i="55"/>
  <c r="C34" i="55"/>
  <c r="D34" i="55"/>
  <c r="E34" i="55"/>
  <c r="J34" i="55" s="1"/>
  <c r="C35" i="55"/>
  <c r="D35" i="55"/>
  <c r="E35" i="55"/>
  <c r="J35" i="55"/>
  <c r="P35" i="55"/>
  <c r="C36" i="55"/>
  <c r="D36" i="55"/>
  <c r="E36" i="55"/>
  <c r="J36" i="55"/>
  <c r="P36" i="55"/>
  <c r="P34" i="55" l="1"/>
  <c r="H31" i="9"/>
  <c r="H32" i="9"/>
  <c r="H33" i="9"/>
  <c r="H34" i="9"/>
  <c r="AU93" i="26" l="1"/>
  <c r="AD93" i="26"/>
  <c r="AE93" i="26"/>
  <c r="AF93" i="26"/>
  <c r="AG93" i="26"/>
  <c r="AH93" i="26"/>
  <c r="AI93" i="26"/>
  <c r="AJ93" i="26"/>
  <c r="AK93" i="26"/>
  <c r="AL93" i="26"/>
  <c r="AM93" i="26"/>
  <c r="AN93" i="26"/>
  <c r="AO93" i="26"/>
  <c r="AP93" i="26"/>
  <c r="AQ93" i="26"/>
  <c r="AR93" i="26"/>
  <c r="AS93" i="26"/>
  <c r="AT93" i="26"/>
  <c r="G509" i="55" l="1"/>
  <c r="G431" i="55"/>
  <c r="G330" i="55"/>
  <c r="G321" i="55"/>
  <c r="G312" i="55"/>
  <c r="G85" i="55"/>
  <c r="A1" i="51"/>
  <c r="B734" i="51" s="1"/>
  <c r="B4498" i="51" l="1"/>
  <c r="B4494" i="51"/>
  <c r="B4490" i="51"/>
  <c r="B4486" i="51"/>
  <c r="B4482" i="51"/>
  <c r="B4478" i="51"/>
  <c r="B4474" i="51"/>
  <c r="B4470" i="51"/>
  <c r="B4467" i="51"/>
  <c r="B4460" i="51"/>
  <c r="B4453" i="51"/>
  <c r="B4451" i="51"/>
  <c r="B4444" i="51"/>
  <c r="B4437" i="51"/>
  <c r="B4435" i="51"/>
  <c r="B4428" i="51"/>
  <c r="B4421" i="51"/>
  <c r="B4419" i="51"/>
  <c r="B4412" i="51"/>
  <c r="B4405" i="51"/>
  <c r="B4403" i="51"/>
  <c r="B4396" i="51"/>
  <c r="B4389" i="51"/>
  <c r="B4387" i="51"/>
  <c r="B4380" i="51"/>
  <c r="B4373" i="51"/>
  <c r="B4371" i="51"/>
  <c r="B4364" i="51"/>
  <c r="B4357" i="51"/>
  <c r="B4355" i="51"/>
  <c r="B4348" i="51"/>
  <c r="B4341" i="51"/>
  <c r="B4339" i="51"/>
  <c r="B4332" i="51"/>
  <c r="B4325" i="51"/>
  <c r="B4323" i="51"/>
  <c r="B4316" i="51"/>
  <c r="B4309" i="51"/>
  <c r="B4307" i="51"/>
  <c r="B4300" i="51"/>
  <c r="B4293" i="51"/>
  <c r="B4291" i="51"/>
  <c r="B4284" i="51"/>
  <c r="B4277" i="51"/>
  <c r="B4275" i="51"/>
  <c r="B4268" i="51"/>
  <c r="B4261" i="51"/>
  <c r="B4259" i="51"/>
  <c r="B4252" i="51"/>
  <c r="B4245" i="51"/>
  <c r="B4243" i="51"/>
  <c r="B4236" i="51"/>
  <c r="B4229" i="51"/>
  <c r="B4227" i="51"/>
  <c r="B4220" i="51"/>
  <c r="B4213" i="51"/>
  <c r="B4211" i="51"/>
  <c r="B4204" i="51"/>
  <c r="B4197" i="51"/>
  <c r="B4195" i="51"/>
  <c r="B4188" i="51"/>
  <c r="B4181" i="51"/>
  <c r="B4179" i="51"/>
  <c r="B4172" i="51"/>
  <c r="B4165" i="51"/>
  <c r="B4163" i="51"/>
  <c r="B4156" i="51"/>
  <c r="B4149" i="51"/>
  <c r="B4147" i="51"/>
  <c r="B4140" i="51"/>
  <c r="B4133" i="51"/>
  <c r="B4131" i="51"/>
  <c r="B4124" i="51"/>
  <c r="B4117" i="51"/>
  <c r="B4115" i="51"/>
  <c r="B4108" i="51"/>
  <c r="B4101" i="51"/>
  <c r="B4099" i="51"/>
  <c r="B4092" i="51"/>
  <c r="B4085" i="51"/>
  <c r="B4083" i="51"/>
  <c r="B4076" i="51"/>
  <c r="B4063" i="51"/>
  <c r="B4055" i="51"/>
  <c r="B4047" i="51"/>
  <c r="B4039" i="51"/>
  <c r="B4031" i="51"/>
  <c r="B4023" i="51"/>
  <c r="B4015" i="51"/>
  <c r="B4007" i="51"/>
  <c r="B3999" i="51"/>
  <c r="B3991" i="51"/>
  <c r="B3983" i="51"/>
  <c r="B3975" i="51"/>
  <c r="B3967" i="51"/>
  <c r="B3959" i="51"/>
  <c r="B3951" i="51"/>
  <c r="B3943" i="51"/>
  <c r="B3935" i="51"/>
  <c r="B2418" i="51"/>
  <c r="B2386" i="51"/>
  <c r="B2354" i="51"/>
  <c r="B2322" i="51"/>
  <c r="B2290" i="51"/>
  <c r="B2258" i="51"/>
  <c r="B2226" i="51"/>
  <c r="B2194" i="51"/>
  <c r="B2162" i="51"/>
  <c r="B2130" i="51"/>
  <c r="B2098" i="51"/>
  <c r="B4499" i="51"/>
  <c r="B4495" i="51"/>
  <c r="B4491" i="51"/>
  <c r="B4487" i="51"/>
  <c r="B4483" i="51"/>
  <c r="B4479" i="51"/>
  <c r="B4475" i="51"/>
  <c r="B4471" i="51"/>
  <c r="B4465" i="51"/>
  <c r="B4463" i="51"/>
  <c r="B4456" i="51"/>
  <c r="B4449" i="51"/>
  <c r="B4447" i="51"/>
  <c r="B4440" i="51"/>
  <c r="B4433" i="51"/>
  <c r="B4431" i="51"/>
  <c r="B4424" i="51"/>
  <c r="B4417" i="51"/>
  <c r="B4415" i="51"/>
  <c r="B4408" i="51"/>
  <c r="B4401" i="51"/>
  <c r="B4399" i="51"/>
  <c r="B4392" i="51"/>
  <c r="B4385" i="51"/>
  <c r="B4383" i="51"/>
  <c r="B4376" i="51"/>
  <c r="B4369" i="51"/>
  <c r="B4367" i="51"/>
  <c r="B4360" i="51"/>
  <c r="B4353" i="51"/>
  <c r="B4351" i="51"/>
  <c r="B4344" i="51"/>
  <c r="B4337" i="51"/>
  <c r="B4335" i="51"/>
  <c r="B4328" i="51"/>
  <c r="B4321" i="51"/>
  <c r="B4319" i="51"/>
  <c r="B4312" i="51"/>
  <c r="B4305" i="51"/>
  <c r="B4303" i="51"/>
  <c r="B4296" i="51"/>
  <c r="B4289" i="51"/>
  <c r="B4287" i="51"/>
  <c r="B4280" i="51"/>
  <c r="B4273" i="51"/>
  <c r="B4271" i="51"/>
  <c r="B4264" i="51"/>
  <c r="B4257" i="51"/>
  <c r="B4255" i="51"/>
  <c r="B4248" i="51"/>
  <c r="B4241" i="51"/>
  <c r="B4239" i="51"/>
  <c r="B4232" i="51"/>
  <c r="B4225" i="51"/>
  <c r="B4223" i="51"/>
  <c r="B4216" i="51"/>
  <c r="B4209" i="51"/>
  <c r="B4207" i="51"/>
  <c r="B4200" i="51"/>
  <c r="B4193" i="51"/>
  <c r="B4191" i="51"/>
  <c r="B4184" i="51"/>
  <c r="B4177" i="51"/>
  <c r="B4175" i="51"/>
  <c r="B4168" i="51"/>
  <c r="B4161" i="51"/>
  <c r="B4159" i="51"/>
  <c r="B4152" i="51"/>
  <c r="B4145" i="51"/>
  <c r="B4143" i="51"/>
  <c r="B4136" i="51"/>
  <c r="B4129" i="51"/>
  <c r="B4127" i="51"/>
  <c r="B4120" i="51"/>
  <c r="B4113" i="51"/>
  <c r="B4111" i="51"/>
  <c r="B4104" i="51"/>
  <c r="B4097" i="51"/>
  <c r="B4095" i="51"/>
  <c r="B4088" i="51"/>
  <c r="B4081" i="51"/>
  <c r="B4079" i="51"/>
  <c r="B4072" i="51"/>
  <c r="B4068" i="51"/>
  <c r="B4060" i="51"/>
  <c r="B4052" i="51"/>
  <c r="B4044" i="51"/>
  <c r="B4036" i="51"/>
  <c r="B4028" i="51"/>
  <c r="B4020" i="51"/>
  <c r="B4012" i="51"/>
  <c r="B4004" i="51"/>
  <c r="B3996" i="51"/>
  <c r="B3988" i="51"/>
  <c r="B3980" i="51"/>
  <c r="B3972" i="51"/>
  <c r="B3964" i="51"/>
  <c r="B3956" i="51"/>
  <c r="B3948" i="51"/>
  <c r="B3940" i="51"/>
  <c r="B2414" i="51"/>
  <c r="B2382" i="51"/>
  <c r="B2350" i="51"/>
  <c r="B2318" i="51"/>
  <c r="B2286" i="51"/>
  <c r="B2254" i="51"/>
  <c r="B2222" i="51"/>
  <c r="B2190" i="51"/>
  <c r="B2158" i="51"/>
  <c r="B2126" i="51"/>
  <c r="B2094" i="51"/>
  <c r="B6" i="51"/>
  <c r="B10" i="51"/>
  <c r="B14" i="51"/>
  <c r="B18" i="51"/>
  <c r="B59" i="51"/>
  <c r="B64" i="51"/>
  <c r="E64" i="51" s="1"/>
  <c r="B66" i="51"/>
  <c r="B69" i="51"/>
  <c r="C69" i="51" s="1"/>
  <c r="B71" i="51"/>
  <c r="B81" i="51"/>
  <c r="C81" i="51" s="1"/>
  <c r="B84" i="51"/>
  <c r="E84" i="51" s="1"/>
  <c r="B86" i="51"/>
  <c r="B89" i="51"/>
  <c r="E89" i="51" s="1"/>
  <c r="B91" i="51"/>
  <c r="E91" i="51" s="1"/>
  <c r="B106" i="51"/>
  <c r="B108" i="51"/>
  <c r="B113" i="51"/>
  <c r="B8" i="51"/>
  <c r="B15" i="51"/>
  <c r="B17" i="51"/>
  <c r="B21" i="51"/>
  <c r="B24" i="51"/>
  <c r="E24" i="51" s="1"/>
  <c r="B29" i="51"/>
  <c r="B32" i="51"/>
  <c r="E32" i="51" s="1"/>
  <c r="B37" i="51"/>
  <c r="B40" i="51"/>
  <c r="E40" i="51" s="1"/>
  <c r="B45" i="51"/>
  <c r="B48" i="51"/>
  <c r="E48" i="51" s="1"/>
  <c r="B53" i="51"/>
  <c r="B56" i="51"/>
  <c r="E56" i="51" s="1"/>
  <c r="B60" i="51"/>
  <c r="E60" i="51" s="1"/>
  <c r="B63" i="51"/>
  <c r="B65" i="51"/>
  <c r="C65" i="51" s="1"/>
  <c r="B67" i="51"/>
  <c r="B74" i="51"/>
  <c r="B76" i="51"/>
  <c r="E76" i="51" s="1"/>
  <c r="B83" i="51"/>
  <c r="B85" i="51"/>
  <c r="C85" i="51" s="1"/>
  <c r="B92" i="51"/>
  <c r="B94" i="51"/>
  <c r="B100" i="51"/>
  <c r="B102" i="51"/>
  <c r="B107" i="51"/>
  <c r="E107" i="51" s="1"/>
  <c r="B109" i="51"/>
  <c r="E109" i="51" s="1"/>
  <c r="B112" i="51"/>
  <c r="B119" i="51"/>
  <c r="B127" i="51"/>
  <c r="B135" i="51"/>
  <c r="B145" i="51"/>
  <c r="B149" i="51"/>
  <c r="B154" i="51"/>
  <c r="B156" i="51"/>
  <c r="B13" i="51"/>
  <c r="B20" i="51"/>
  <c r="B35" i="51"/>
  <c r="B39" i="51"/>
  <c r="B42" i="51"/>
  <c r="E42" i="51" s="1"/>
  <c r="B46" i="51"/>
  <c r="B49" i="51"/>
  <c r="B52" i="51"/>
  <c r="B62" i="51"/>
  <c r="B68" i="51"/>
  <c r="E68" i="51" s="1"/>
  <c r="B77" i="51"/>
  <c r="C77" i="51" s="1"/>
  <c r="B80" i="51"/>
  <c r="E80" i="51" s="1"/>
  <c r="B99" i="51"/>
  <c r="B103" i="51"/>
  <c r="E103" i="51" s="1"/>
  <c r="B116" i="51"/>
  <c r="B118" i="51"/>
  <c r="B124" i="51"/>
  <c r="B126" i="51"/>
  <c r="B132" i="51"/>
  <c r="B134" i="51"/>
  <c r="B140" i="51"/>
  <c r="B147" i="51"/>
  <c r="B150" i="51"/>
  <c r="B153" i="51"/>
  <c r="B159" i="51"/>
  <c r="B171" i="51"/>
  <c r="B174" i="51"/>
  <c r="B176" i="51"/>
  <c r="B182" i="51"/>
  <c r="B184" i="51"/>
  <c r="B189" i="51"/>
  <c r="D189" i="51" s="1"/>
  <c r="B194" i="51"/>
  <c r="B196" i="51"/>
  <c r="B201" i="51"/>
  <c r="D201" i="51" s="1"/>
  <c r="B5" i="51"/>
  <c r="B11" i="51"/>
  <c r="B22" i="51"/>
  <c r="B26" i="51"/>
  <c r="E26" i="51" s="1"/>
  <c r="B31" i="51"/>
  <c r="B44" i="51"/>
  <c r="B50" i="51"/>
  <c r="E50" i="51" s="1"/>
  <c r="B55" i="51"/>
  <c r="B75" i="51"/>
  <c r="B79" i="51"/>
  <c r="B87" i="51"/>
  <c r="B95" i="51"/>
  <c r="E95" i="51" s="1"/>
  <c r="B104" i="51"/>
  <c r="B117" i="51"/>
  <c r="E117" i="51" s="1"/>
  <c r="B120" i="51"/>
  <c r="B131" i="51"/>
  <c r="B138" i="51"/>
  <c r="D138" i="51" s="1"/>
  <c r="B142" i="51"/>
  <c r="B152" i="51"/>
  <c r="C152" i="51" s="1"/>
  <c r="B155" i="51"/>
  <c r="B161" i="51"/>
  <c r="B163" i="51"/>
  <c r="B166" i="51"/>
  <c r="B169" i="51"/>
  <c r="D169" i="51" s="1"/>
  <c r="B172" i="51"/>
  <c r="E172" i="51" s="1"/>
  <c r="B188" i="51"/>
  <c r="B191" i="51"/>
  <c r="B198" i="51"/>
  <c r="B204" i="51"/>
  <c r="D204" i="51" s="1"/>
  <c r="B210" i="51"/>
  <c r="B212" i="51"/>
  <c r="B219" i="51"/>
  <c r="B222" i="51"/>
  <c r="B224" i="51"/>
  <c r="B231" i="51"/>
  <c r="B234" i="51"/>
  <c r="B236" i="51"/>
  <c r="E236" i="51" s="1"/>
  <c r="B241" i="51"/>
  <c r="B243" i="51"/>
  <c r="B249" i="51"/>
  <c r="D249" i="51" s="1"/>
  <c r="B255" i="51"/>
  <c r="C255" i="51" s="1"/>
  <c r="B261" i="51"/>
  <c r="D261" i="51" s="1"/>
  <c r="B267" i="51"/>
  <c r="B270" i="51"/>
  <c r="B275" i="51"/>
  <c r="D275" i="51" s="1"/>
  <c r="B277" i="51"/>
  <c r="D277" i="51" s="1"/>
  <c r="B281" i="51"/>
  <c r="B283" i="51"/>
  <c r="D283" i="51" s="1"/>
  <c r="B285" i="51"/>
  <c r="D285" i="51" s="1"/>
  <c r="B292" i="51"/>
  <c r="B294" i="51"/>
  <c r="B296" i="51"/>
  <c r="B300" i="51"/>
  <c r="B302" i="51"/>
  <c r="B307" i="51"/>
  <c r="D307" i="51" s="1"/>
  <c r="B309" i="51"/>
  <c r="D309" i="51" s="1"/>
  <c r="B313" i="51"/>
  <c r="C313" i="51" s="1"/>
  <c r="B315" i="51"/>
  <c r="D315" i="51" s="1"/>
  <c r="B317" i="51"/>
  <c r="D317" i="51" s="1"/>
  <c r="B324" i="51"/>
  <c r="B326" i="51"/>
  <c r="B328" i="51"/>
  <c r="B332" i="51"/>
  <c r="B334" i="51"/>
  <c r="B339" i="51"/>
  <c r="D339" i="51" s="1"/>
  <c r="B341" i="51"/>
  <c r="D341" i="51" s="1"/>
  <c r="B345" i="51"/>
  <c r="B347" i="51"/>
  <c r="D347" i="51" s="1"/>
  <c r="B349" i="51"/>
  <c r="D349" i="51" s="1"/>
  <c r="B356" i="51"/>
  <c r="B358" i="51"/>
  <c r="B360" i="51"/>
  <c r="B364" i="51"/>
  <c r="B366" i="51"/>
  <c r="B371" i="51"/>
  <c r="D371" i="51" s="1"/>
  <c r="B373" i="51"/>
  <c r="D373" i="51" s="1"/>
  <c r="B377" i="51"/>
  <c r="B379" i="51"/>
  <c r="D379" i="51" s="1"/>
  <c r="B381" i="51"/>
  <c r="D381" i="51" s="1"/>
  <c r="B388" i="51"/>
  <c r="B390" i="51"/>
  <c r="B392" i="51"/>
  <c r="B396" i="51"/>
  <c r="B398" i="51"/>
  <c r="B403" i="51"/>
  <c r="D403" i="51" s="1"/>
  <c r="B405" i="51"/>
  <c r="D405" i="51" s="1"/>
  <c r="B409" i="51"/>
  <c r="B411" i="51"/>
  <c r="D411" i="51" s="1"/>
  <c r="B413" i="51"/>
  <c r="D413" i="51" s="1"/>
  <c r="B420" i="51"/>
  <c r="B422" i="51"/>
  <c r="B19" i="51"/>
  <c r="B25" i="51"/>
  <c r="B38" i="51"/>
  <c r="B51" i="51"/>
  <c r="B57" i="51"/>
  <c r="B73" i="51"/>
  <c r="C73" i="51" s="1"/>
  <c r="B78" i="51"/>
  <c r="B101" i="51"/>
  <c r="E101" i="51" s="1"/>
  <c r="B111" i="51"/>
  <c r="E111" i="51" s="1"/>
  <c r="B122" i="51"/>
  <c r="D122" i="51" s="1"/>
  <c r="B136" i="51"/>
  <c r="B146" i="51"/>
  <c r="B162" i="51"/>
  <c r="B170" i="51"/>
  <c r="B178" i="51"/>
  <c r="B195" i="51"/>
  <c r="B199" i="51"/>
  <c r="B203" i="51"/>
  <c r="C203" i="51" s="1"/>
  <c r="B207" i="51"/>
  <c r="B218" i="51"/>
  <c r="B221" i="51"/>
  <c r="D221" i="51" s="1"/>
  <c r="B223" i="51"/>
  <c r="C223" i="51" s="1"/>
  <c r="B227" i="51"/>
  <c r="B237" i="51"/>
  <c r="D237" i="51" s="1"/>
  <c r="B239" i="51"/>
  <c r="B250" i="51"/>
  <c r="B253" i="51"/>
  <c r="D253" i="51" s="1"/>
  <c r="B256" i="51"/>
  <c r="B259" i="51"/>
  <c r="B266" i="51"/>
  <c r="B269" i="51"/>
  <c r="D269" i="51" s="1"/>
  <c r="B271" i="51"/>
  <c r="D271" i="51" s="1"/>
  <c r="B274" i="51"/>
  <c r="B276" i="51"/>
  <c r="B282" i="51"/>
  <c r="B284" i="51"/>
  <c r="B289" i="51"/>
  <c r="D289" i="51" s="1"/>
  <c r="B291" i="51"/>
  <c r="D291" i="51" s="1"/>
  <c r="B299" i="51"/>
  <c r="D299" i="51" s="1"/>
  <c r="B304" i="51"/>
  <c r="B311" i="51"/>
  <c r="B319" i="51"/>
  <c r="D319" i="51" s="1"/>
  <c r="B329" i="51"/>
  <c r="B344" i="51"/>
  <c r="B354" i="51"/>
  <c r="B362" i="51"/>
  <c r="B369" i="51"/>
  <c r="D369" i="51" s="1"/>
  <c r="B374" i="51"/>
  <c r="B382" i="51"/>
  <c r="B384" i="51"/>
  <c r="B389" i="51"/>
  <c r="D389" i="51" s="1"/>
  <c r="B391" i="51"/>
  <c r="B397" i="51"/>
  <c r="D397" i="51" s="1"/>
  <c r="B399" i="51"/>
  <c r="D399" i="51" s="1"/>
  <c r="B402" i="51"/>
  <c r="B404" i="51"/>
  <c r="B410" i="51"/>
  <c r="B412" i="51"/>
  <c r="B417" i="51"/>
  <c r="D417" i="51" s="1"/>
  <c r="B419" i="51"/>
  <c r="D419" i="51" s="1"/>
  <c r="B424" i="51"/>
  <c r="C424" i="51" s="1"/>
  <c r="B428" i="51"/>
  <c r="D428" i="51" s="1"/>
  <c r="B430" i="51"/>
  <c r="B432" i="51"/>
  <c r="C432" i="51" s="1"/>
  <c r="B436" i="51"/>
  <c r="B438" i="51"/>
  <c r="B440" i="51"/>
  <c r="C440" i="51" s="1"/>
  <c r="B444" i="51"/>
  <c r="B446" i="51"/>
  <c r="B448" i="51"/>
  <c r="C448" i="51" s="1"/>
  <c r="B452" i="51"/>
  <c r="B454" i="51"/>
  <c r="B456" i="51"/>
  <c r="C456" i="51" s="1"/>
  <c r="B460" i="51"/>
  <c r="D460" i="51" s="1"/>
  <c r="B462" i="51"/>
  <c r="B464" i="51"/>
  <c r="C464" i="51" s="1"/>
  <c r="B468" i="51"/>
  <c r="B470" i="51"/>
  <c r="B472" i="51"/>
  <c r="C472" i="51" s="1"/>
  <c r="B476" i="51"/>
  <c r="B478" i="51"/>
  <c r="B480" i="51"/>
  <c r="C480" i="51" s="1"/>
  <c r="B484" i="51"/>
  <c r="B486" i="51"/>
  <c r="B488" i="51"/>
  <c r="C488" i="51" s="1"/>
  <c r="B492" i="51"/>
  <c r="D492" i="51" s="1"/>
  <c r="B494" i="51"/>
  <c r="B496" i="51"/>
  <c r="C496" i="51" s="1"/>
  <c r="B500" i="51"/>
  <c r="B502" i="51"/>
  <c r="B504" i="51"/>
  <c r="C504" i="51" s="1"/>
  <c r="B7" i="51"/>
  <c r="B27" i="51"/>
  <c r="B34" i="51"/>
  <c r="E34" i="51" s="1"/>
  <c r="B43" i="51"/>
  <c r="B88" i="51"/>
  <c r="B96" i="51"/>
  <c r="B125" i="51"/>
  <c r="E125" i="51" s="1"/>
  <c r="B130" i="51"/>
  <c r="D130" i="51" s="1"/>
  <c r="B137" i="51"/>
  <c r="B144" i="51"/>
  <c r="C144" i="51" s="1"/>
  <c r="B157" i="51"/>
  <c r="B165" i="51"/>
  <c r="B175" i="51"/>
  <c r="B181" i="51"/>
  <c r="D181" i="51" s="1"/>
  <c r="B187" i="51"/>
  <c r="E187" i="51" s="1"/>
  <c r="B193" i="51"/>
  <c r="B205" i="51"/>
  <c r="D205" i="51" s="1"/>
  <c r="B209" i="51"/>
  <c r="B214" i="51"/>
  <c r="B244" i="51"/>
  <c r="B248" i="51"/>
  <c r="B252" i="51"/>
  <c r="B257" i="51"/>
  <c r="D257" i="51" s="1"/>
  <c r="B265" i="51"/>
  <c r="D265" i="51" s="1"/>
  <c r="B279" i="51"/>
  <c r="B286" i="51"/>
  <c r="B295" i="51"/>
  <c r="D295" i="51" s="1"/>
  <c r="B306" i="51"/>
  <c r="B316" i="51"/>
  <c r="B330" i="51"/>
  <c r="B333" i="51"/>
  <c r="D333" i="51" s="1"/>
  <c r="B336" i="51"/>
  <c r="B350" i="51"/>
  <c r="B353" i="51"/>
  <c r="D353" i="51" s="1"/>
  <c r="B359" i="51"/>
  <c r="E359" i="51" s="1"/>
  <c r="B363" i="51"/>
  <c r="D363" i="51" s="1"/>
  <c r="B370" i="51"/>
  <c r="B376" i="51"/>
  <c r="B380" i="51"/>
  <c r="B383" i="51"/>
  <c r="D383" i="51" s="1"/>
  <c r="B386" i="51"/>
  <c r="B393" i="51"/>
  <c r="B400" i="51"/>
  <c r="B406" i="51"/>
  <c r="B416" i="51"/>
  <c r="B426" i="51"/>
  <c r="B429" i="51"/>
  <c r="B434" i="51"/>
  <c r="B437" i="51"/>
  <c r="B442" i="51"/>
  <c r="B445" i="51"/>
  <c r="B450" i="51"/>
  <c r="B453" i="51"/>
  <c r="B458" i="51"/>
  <c r="B461" i="51"/>
  <c r="B466" i="51"/>
  <c r="B469" i="51"/>
  <c r="B474" i="51"/>
  <c r="B477" i="51"/>
  <c r="B482" i="51"/>
  <c r="B485" i="51"/>
  <c r="B490" i="51"/>
  <c r="B493" i="51"/>
  <c r="B498" i="51"/>
  <c r="B501" i="51"/>
  <c r="B506" i="51"/>
  <c r="B508" i="51"/>
  <c r="B510" i="51"/>
  <c r="B512" i="51"/>
  <c r="C512" i="51" s="1"/>
  <c r="B516" i="51"/>
  <c r="B518" i="51"/>
  <c r="B520" i="51"/>
  <c r="C520" i="51" s="1"/>
  <c r="B524" i="51"/>
  <c r="B526" i="51"/>
  <c r="B528" i="51"/>
  <c r="C528" i="51" s="1"/>
  <c r="B533" i="51"/>
  <c r="B537" i="51"/>
  <c r="B547" i="51"/>
  <c r="B551" i="51"/>
  <c r="B556" i="51"/>
  <c r="B558" i="51"/>
  <c r="B560" i="51"/>
  <c r="B562" i="51"/>
  <c r="D562" i="51" s="1"/>
  <c r="B565" i="51"/>
  <c r="B569" i="51"/>
  <c r="B579" i="51"/>
  <c r="B583" i="51"/>
  <c r="B588" i="51"/>
  <c r="B590" i="51"/>
  <c r="B592" i="51"/>
  <c r="B594" i="51"/>
  <c r="D594" i="51" s="1"/>
  <c r="B597" i="51"/>
  <c r="B601" i="51"/>
  <c r="B611" i="51"/>
  <c r="B615" i="51"/>
  <c r="B620" i="51"/>
  <c r="B622" i="51"/>
  <c r="B624" i="51"/>
  <c r="B626" i="51"/>
  <c r="D626" i="51" s="1"/>
  <c r="B629" i="51"/>
  <c r="B633" i="51"/>
  <c r="B643" i="51"/>
  <c r="B647" i="51"/>
  <c r="B652" i="51"/>
  <c r="B654" i="51"/>
  <c r="B656" i="51"/>
  <c r="B658" i="51"/>
  <c r="D658" i="51" s="1"/>
  <c r="B661" i="51"/>
  <c r="B665" i="51"/>
  <c r="B675" i="51"/>
  <c r="B679" i="51"/>
  <c r="B684" i="51"/>
  <c r="B686" i="51"/>
  <c r="B688" i="51"/>
  <c r="B690" i="51"/>
  <c r="D690" i="51" s="1"/>
  <c r="B693" i="51"/>
  <c r="B697" i="51"/>
  <c r="B707" i="51"/>
  <c r="B711" i="51"/>
  <c r="B716" i="51"/>
  <c r="B718" i="51"/>
  <c r="B723" i="51"/>
  <c r="C723" i="51" s="1"/>
  <c r="B725" i="51"/>
  <c r="E725" i="51" s="1"/>
  <c r="B728" i="51"/>
  <c r="B730" i="51"/>
  <c r="D730" i="51" s="1"/>
  <c r="B737" i="51"/>
  <c r="B743" i="51"/>
  <c r="B748" i="51"/>
  <c r="B750" i="51"/>
  <c r="B755" i="51"/>
  <c r="C755" i="51" s="1"/>
  <c r="B757" i="51"/>
  <c r="E757" i="51" s="1"/>
  <c r="B760" i="51"/>
  <c r="B762" i="51"/>
  <c r="D762" i="51" s="1"/>
  <c r="B769" i="51"/>
  <c r="B775" i="51"/>
  <c r="B780" i="51"/>
  <c r="B782" i="51"/>
  <c r="B787" i="51"/>
  <c r="C787" i="51" s="1"/>
  <c r="B789" i="51"/>
  <c r="E789" i="51" s="1"/>
  <c r="B792" i="51"/>
  <c r="B794" i="51"/>
  <c r="D794" i="51" s="1"/>
  <c r="B801" i="51"/>
  <c r="B807" i="51"/>
  <c r="B812" i="51"/>
  <c r="B814" i="51"/>
  <c r="B819" i="51"/>
  <c r="C819" i="51" s="1"/>
  <c r="B821" i="51"/>
  <c r="E821" i="51" s="1"/>
  <c r="B824" i="51"/>
  <c r="B826" i="51"/>
  <c r="D826" i="51" s="1"/>
  <c r="B833" i="51"/>
  <c r="B839" i="51"/>
  <c r="B844" i="51"/>
  <c r="B846" i="51"/>
  <c r="B851" i="51"/>
  <c r="C851" i="51" s="1"/>
  <c r="B853" i="51"/>
  <c r="E853" i="51" s="1"/>
  <c r="B856" i="51"/>
  <c r="B858" i="51"/>
  <c r="D858" i="51" s="1"/>
  <c r="B865" i="51"/>
  <c r="B871" i="51"/>
  <c r="B876" i="51"/>
  <c r="B878" i="51"/>
  <c r="B883" i="51"/>
  <c r="C883" i="51" s="1"/>
  <c r="B885" i="51"/>
  <c r="E885" i="51" s="1"/>
  <c r="B888" i="51"/>
  <c r="B890" i="51"/>
  <c r="D890" i="51" s="1"/>
  <c r="B897" i="51"/>
  <c r="B903" i="51"/>
  <c r="B908" i="51"/>
  <c r="B910" i="51"/>
  <c r="B915" i="51"/>
  <c r="C915" i="51" s="1"/>
  <c r="B917" i="51"/>
  <c r="E917" i="51" s="1"/>
  <c r="B920" i="51"/>
  <c r="B922" i="51"/>
  <c r="D922" i="51" s="1"/>
  <c r="B929" i="51"/>
  <c r="B935" i="51"/>
  <c r="B940" i="51"/>
  <c r="B942" i="51"/>
  <c r="B947" i="51"/>
  <c r="C947" i="51" s="1"/>
  <c r="B949" i="51"/>
  <c r="E949" i="51" s="1"/>
  <c r="B952" i="51"/>
  <c r="B954" i="51"/>
  <c r="D954" i="51" s="1"/>
  <c r="B961" i="51"/>
  <c r="B4" i="51"/>
  <c r="B12" i="51"/>
  <c r="B30" i="51"/>
  <c r="B41" i="51"/>
  <c r="B54" i="51"/>
  <c r="C54" i="51" s="1"/>
  <c r="B72" i="51"/>
  <c r="E72" i="51" s="1"/>
  <c r="B82" i="51"/>
  <c r="B114" i="51"/>
  <c r="D114" i="51" s="1"/>
  <c r="B121" i="51"/>
  <c r="C121" i="51" s="1"/>
  <c r="B129" i="51"/>
  <c r="B139" i="51"/>
  <c r="B167" i="51"/>
  <c r="B183" i="51"/>
  <c r="E183" i="51" s="1"/>
  <c r="B190" i="51"/>
  <c r="B206" i="51"/>
  <c r="B9" i="51"/>
  <c r="B16" i="51"/>
  <c r="B36" i="51"/>
  <c r="B58" i="51"/>
  <c r="B97" i="51"/>
  <c r="B143" i="51"/>
  <c r="D143" i="51" s="1"/>
  <c r="B151" i="51"/>
  <c r="B158" i="51"/>
  <c r="B164" i="51"/>
  <c r="B179" i="51"/>
  <c r="C179" i="51" s="1"/>
  <c r="B186" i="51"/>
  <c r="B202" i="51"/>
  <c r="B208" i="51"/>
  <c r="B215" i="51"/>
  <c r="E215" i="51" s="1"/>
  <c r="B220" i="51"/>
  <c r="B226" i="51"/>
  <c r="B232" i="51"/>
  <c r="B260" i="51"/>
  <c r="E260" i="51" s="1"/>
  <c r="B280" i="51"/>
  <c r="B288" i="51"/>
  <c r="B293" i="51"/>
  <c r="D293" i="51" s="1"/>
  <c r="B298" i="51"/>
  <c r="B320" i="51"/>
  <c r="B338" i="51"/>
  <c r="B342" i="51"/>
  <c r="B351" i="51"/>
  <c r="D351" i="51" s="1"/>
  <c r="B355" i="51"/>
  <c r="D355" i="51" s="1"/>
  <c r="B365" i="51"/>
  <c r="D365" i="51" s="1"/>
  <c r="B387" i="51"/>
  <c r="D387" i="51" s="1"/>
  <c r="B414" i="51"/>
  <c r="B418" i="51"/>
  <c r="B433" i="51"/>
  <c r="B447" i="51"/>
  <c r="B451" i="51"/>
  <c r="D451" i="51" s="1"/>
  <c r="B465" i="51"/>
  <c r="B479" i="51"/>
  <c r="B483" i="51"/>
  <c r="D483" i="51" s="1"/>
  <c r="B497" i="51"/>
  <c r="E497" i="51" s="1"/>
  <c r="B513" i="51"/>
  <c r="B521" i="51"/>
  <c r="B529" i="51"/>
  <c r="B534" i="51"/>
  <c r="D534" i="51" s="1"/>
  <c r="B539" i="51"/>
  <c r="B541" i="51"/>
  <c r="B544" i="51"/>
  <c r="B554" i="51"/>
  <c r="D554" i="51" s="1"/>
  <c r="B561" i="51"/>
  <c r="B564" i="51"/>
  <c r="B567" i="51"/>
  <c r="B574" i="51"/>
  <c r="E574" i="51" s="1"/>
  <c r="B581" i="51"/>
  <c r="B584" i="51"/>
  <c r="B587" i="51"/>
  <c r="B602" i="51"/>
  <c r="D602" i="51" s="1"/>
  <c r="B604" i="51"/>
  <c r="B607" i="51"/>
  <c r="B609" i="51"/>
  <c r="B614" i="51"/>
  <c r="D614" i="51" s="1"/>
  <c r="B621" i="51"/>
  <c r="B627" i="51"/>
  <c r="B632" i="51"/>
  <c r="B642" i="51"/>
  <c r="D642" i="51" s="1"/>
  <c r="B644" i="51"/>
  <c r="B649" i="51"/>
  <c r="B655" i="51"/>
  <c r="B662" i="51"/>
  <c r="D662" i="51" s="1"/>
  <c r="B667" i="51"/>
  <c r="B669" i="51"/>
  <c r="B672" i="51"/>
  <c r="B682" i="51"/>
  <c r="D682" i="51" s="1"/>
  <c r="B689" i="51"/>
  <c r="B692" i="51"/>
  <c r="B695" i="51"/>
  <c r="B702" i="51"/>
  <c r="E702" i="51" s="1"/>
  <c r="B709" i="51"/>
  <c r="B712" i="51"/>
  <c r="B715" i="51"/>
  <c r="B720" i="51"/>
  <c r="B724" i="51"/>
  <c r="B727" i="51"/>
  <c r="B729" i="51"/>
  <c r="B733" i="51"/>
  <c r="E733" i="51" s="1"/>
  <c r="B740" i="51"/>
  <c r="B746" i="51"/>
  <c r="D746" i="51" s="1"/>
  <c r="B749" i="51"/>
  <c r="E749" i="51" s="1"/>
  <c r="B763" i="51"/>
  <c r="C763" i="51" s="1"/>
  <c r="B766" i="51"/>
  <c r="B776" i="51"/>
  <c r="B779" i="51"/>
  <c r="C779" i="51" s="1"/>
  <c r="B783" i="51"/>
  <c r="B785" i="51"/>
  <c r="B796" i="51"/>
  <c r="B799" i="51"/>
  <c r="B802" i="51"/>
  <c r="D802" i="51" s="1"/>
  <c r="B805" i="51"/>
  <c r="E805" i="51" s="1"/>
  <c r="B818" i="51"/>
  <c r="D818" i="51" s="1"/>
  <c r="B822" i="51"/>
  <c r="B832" i="51"/>
  <c r="B835" i="51"/>
  <c r="C835" i="51" s="1"/>
  <c r="B838" i="51"/>
  <c r="B841" i="51"/>
  <c r="B848" i="51"/>
  <c r="B852" i="51"/>
  <c r="B855" i="51"/>
  <c r="B857" i="51"/>
  <c r="B861" i="51"/>
  <c r="E861" i="51" s="1"/>
  <c r="B868" i="51"/>
  <c r="B874" i="51"/>
  <c r="D874" i="51" s="1"/>
  <c r="B877" i="51"/>
  <c r="E877" i="51" s="1"/>
  <c r="B891" i="51"/>
  <c r="C891" i="51" s="1"/>
  <c r="B894" i="51"/>
  <c r="B904" i="51"/>
  <c r="B907" i="51"/>
  <c r="C907" i="51" s="1"/>
  <c r="B911" i="51"/>
  <c r="B913" i="51"/>
  <c r="B924" i="51"/>
  <c r="B927" i="51"/>
  <c r="B930" i="51"/>
  <c r="D930" i="51" s="1"/>
  <c r="B933" i="51"/>
  <c r="E933" i="51" s="1"/>
  <c r="B946" i="51"/>
  <c r="D946" i="51" s="1"/>
  <c r="B950" i="51"/>
  <c r="B960" i="51"/>
  <c r="B963" i="51"/>
  <c r="C963" i="51" s="1"/>
  <c r="B966" i="51"/>
  <c r="B971" i="51"/>
  <c r="C971" i="51" s="1"/>
  <c r="B973" i="51"/>
  <c r="E973" i="51" s="1"/>
  <c r="B976" i="51"/>
  <c r="B978" i="51"/>
  <c r="D978" i="51" s="1"/>
  <c r="B985" i="51"/>
  <c r="B991" i="51"/>
  <c r="B996" i="51"/>
  <c r="B998" i="51"/>
  <c r="B1003" i="51"/>
  <c r="C1003" i="51" s="1"/>
  <c r="B1005" i="51"/>
  <c r="E1005" i="51" s="1"/>
  <c r="B1008" i="51"/>
  <c r="B1010" i="51"/>
  <c r="D1010" i="51" s="1"/>
  <c r="B1017" i="51"/>
  <c r="C1017" i="51" s="1"/>
  <c r="B1023" i="51"/>
  <c r="B1028" i="51"/>
  <c r="B1030" i="51"/>
  <c r="B1035" i="51"/>
  <c r="C1035" i="51" s="1"/>
  <c r="B1037" i="51"/>
  <c r="E1037" i="51" s="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28" i="51"/>
  <c r="B70" i="51"/>
  <c r="B90" i="51"/>
  <c r="B110" i="51"/>
  <c r="B128" i="51"/>
  <c r="B160" i="51"/>
  <c r="C160" i="51" s="1"/>
  <c r="B173" i="51"/>
  <c r="D173" i="51" s="1"/>
  <c r="B213" i="51"/>
  <c r="B229" i="51"/>
  <c r="D229" i="51" s="1"/>
  <c r="B235" i="51"/>
  <c r="B245" i="51"/>
  <c r="D245" i="51" s="1"/>
  <c r="B251" i="51"/>
  <c r="B273" i="51"/>
  <c r="D273" i="51" s="1"/>
  <c r="B278" i="51"/>
  <c r="B297" i="51"/>
  <c r="C297" i="51" s="1"/>
  <c r="B303" i="51"/>
  <c r="D303" i="51" s="1"/>
  <c r="B308" i="51"/>
  <c r="B321" i="51"/>
  <c r="D321" i="51" s="1"/>
  <c r="B357" i="51"/>
  <c r="D357" i="51" s="1"/>
  <c r="B368" i="51"/>
  <c r="B421" i="51"/>
  <c r="D421" i="51" s="1"/>
  <c r="B427" i="51"/>
  <c r="D427" i="51" s="1"/>
  <c r="B431" i="51"/>
  <c r="C431" i="51" s="1"/>
  <c r="B441" i="51"/>
  <c r="B455" i="51"/>
  <c r="B507" i="51"/>
  <c r="D507" i="51" s="1"/>
  <c r="B522" i="51"/>
  <c r="B532" i="51"/>
  <c r="B542" i="51"/>
  <c r="B545" i="51"/>
  <c r="B548" i="51"/>
  <c r="B552" i="51"/>
  <c r="B559" i="51"/>
  <c r="B572" i="51"/>
  <c r="B3" i="51"/>
  <c r="B61" i="51"/>
  <c r="C61" i="51" s="1"/>
  <c r="B98" i="51"/>
  <c r="B180" i="51"/>
  <c r="B197" i="51"/>
  <c r="D197" i="51" s="1"/>
  <c r="B217" i="51"/>
  <c r="D217" i="51" s="1"/>
  <c r="B225" i="51"/>
  <c r="B233" i="51"/>
  <c r="D233" i="51" s="1"/>
  <c r="B240" i="51"/>
  <c r="D240" i="51" s="1"/>
  <c r="B247" i="51"/>
  <c r="B263" i="51"/>
  <c r="B305" i="51"/>
  <c r="D305" i="51" s="1"/>
  <c r="B312" i="51"/>
  <c r="B318" i="51"/>
  <c r="B323" i="51"/>
  <c r="D323" i="51" s="1"/>
  <c r="B335" i="51"/>
  <c r="D335" i="51" s="1"/>
  <c r="B348" i="51"/>
  <c r="B378" i="51"/>
  <c r="B395" i="51"/>
  <c r="D395" i="51" s="1"/>
  <c r="B401" i="51"/>
  <c r="D401" i="51" s="1"/>
  <c r="B407" i="51"/>
  <c r="C407" i="51" s="1"/>
  <c r="B443" i="51"/>
  <c r="D443" i="51" s="1"/>
  <c r="B457" i="51"/>
  <c r="B467" i="51"/>
  <c r="D467" i="51" s="1"/>
  <c r="B471" i="51"/>
  <c r="E471" i="51" s="1"/>
  <c r="B481" i="51"/>
  <c r="B491" i="51"/>
  <c r="D491" i="51" s="1"/>
  <c r="B495" i="51"/>
  <c r="B505" i="51"/>
  <c r="E505" i="51" s="1"/>
  <c r="B517" i="51"/>
  <c r="B519" i="51"/>
  <c r="B523" i="51"/>
  <c r="D523" i="51" s="1"/>
  <c r="B540" i="51"/>
  <c r="B550" i="51"/>
  <c r="D550" i="51" s="1"/>
  <c r="B553" i="51"/>
  <c r="B573" i="51"/>
  <c r="B47" i="51"/>
  <c r="B123" i="51"/>
  <c r="B185" i="51"/>
  <c r="D185" i="51" s="1"/>
  <c r="B211" i="51"/>
  <c r="B228" i="51"/>
  <c r="E228" i="51" s="1"/>
  <c r="B242" i="51"/>
  <c r="B258" i="51"/>
  <c r="B272" i="51"/>
  <c r="B331" i="51"/>
  <c r="D331" i="51" s="1"/>
  <c r="B343" i="51"/>
  <c r="B367" i="51"/>
  <c r="D367" i="51" s="1"/>
  <c r="B415" i="51"/>
  <c r="D415" i="51" s="1"/>
  <c r="B425" i="51"/>
  <c r="C425" i="51" s="1"/>
  <c r="B435" i="51"/>
  <c r="D435" i="51" s="1"/>
  <c r="B463" i="51"/>
  <c r="B473" i="51"/>
  <c r="B525" i="51"/>
  <c r="B531" i="51"/>
  <c r="B538" i="51"/>
  <c r="D538" i="51" s="1"/>
  <c r="B557" i="51"/>
  <c r="B571" i="51"/>
  <c r="B577" i="51"/>
  <c r="B580" i="51"/>
  <c r="B591" i="51"/>
  <c r="B593" i="51"/>
  <c r="D593" i="51" s="1"/>
  <c r="B613" i="51"/>
  <c r="B617" i="51"/>
  <c r="B631" i="51"/>
  <c r="B634" i="51"/>
  <c r="D634" i="51" s="1"/>
  <c r="B637" i="51"/>
  <c r="B651" i="51"/>
  <c r="B653" i="51"/>
  <c r="B657" i="51"/>
  <c r="D657" i="51" s="1"/>
  <c r="B664" i="51"/>
  <c r="B671" i="51"/>
  <c r="B674" i="51"/>
  <c r="D674" i="51" s="1"/>
  <c r="B677" i="51"/>
  <c r="E677" i="51" s="1"/>
  <c r="B691" i="51"/>
  <c r="B694" i="51"/>
  <c r="D694" i="51" s="1"/>
  <c r="B698" i="51"/>
  <c r="D698" i="51" s="1"/>
  <c r="B704" i="51"/>
  <c r="B714" i="51"/>
  <c r="D714" i="51" s="1"/>
  <c r="B717" i="51"/>
  <c r="B721" i="51"/>
  <c r="B726" i="51"/>
  <c r="C726" i="51" s="1"/>
  <c r="B731" i="51"/>
  <c r="C731" i="51" s="1"/>
  <c r="B735" i="51"/>
  <c r="B739" i="51"/>
  <c r="C739" i="51" s="1"/>
  <c r="B744" i="51"/>
  <c r="B752" i="51"/>
  <c r="B765" i="51"/>
  <c r="E765" i="51" s="1"/>
  <c r="B770" i="51"/>
  <c r="D770" i="51" s="1"/>
  <c r="B774" i="51"/>
  <c r="C774" i="51" s="1"/>
  <c r="B778" i="51"/>
  <c r="D778" i="51" s="1"/>
  <c r="B788" i="51"/>
  <c r="B809" i="51"/>
  <c r="C809" i="51" s="1"/>
  <c r="B813" i="51"/>
  <c r="E813" i="51" s="1"/>
  <c r="B817" i="51"/>
  <c r="B823" i="51"/>
  <c r="B827" i="51"/>
  <c r="C827" i="51" s="1"/>
  <c r="B831" i="51"/>
  <c r="B836" i="51"/>
  <c r="B840" i="51"/>
  <c r="B862" i="51"/>
  <c r="B866" i="51"/>
  <c r="D866" i="51" s="1"/>
  <c r="B870" i="51"/>
  <c r="B875" i="51"/>
  <c r="C875" i="51" s="1"/>
  <c r="B884" i="51"/>
  <c r="B901" i="51"/>
  <c r="E901" i="51" s="1"/>
  <c r="B905" i="51"/>
  <c r="B909" i="51"/>
  <c r="E909" i="51" s="1"/>
  <c r="B914" i="51"/>
  <c r="D914" i="51" s="1"/>
  <c r="B919" i="51"/>
  <c r="B923" i="51"/>
  <c r="C923" i="51" s="1"/>
  <c r="B928" i="51"/>
  <c r="B932" i="51"/>
  <c r="B936" i="51"/>
  <c r="B953" i="51"/>
  <c r="B958" i="51"/>
  <c r="B962" i="51"/>
  <c r="D962" i="51" s="1"/>
  <c r="B967" i="51"/>
  <c r="B969" i="51"/>
  <c r="B980" i="51"/>
  <c r="B983" i="51"/>
  <c r="B986" i="51"/>
  <c r="D986" i="51" s="1"/>
  <c r="B989" i="51"/>
  <c r="E989" i="51" s="1"/>
  <c r="B1002" i="51"/>
  <c r="D1002" i="51" s="1"/>
  <c r="B1006" i="51"/>
  <c r="B1016" i="51"/>
  <c r="B1019" i="51"/>
  <c r="C1019" i="51" s="1"/>
  <c r="B1022" i="51"/>
  <c r="B1025" i="51"/>
  <c r="C1025" i="51" s="1"/>
  <c r="B1032" i="51"/>
  <c r="B1036" i="51"/>
  <c r="B1039" i="51"/>
  <c r="B23" i="51"/>
  <c r="B105" i="51"/>
  <c r="E105" i="51" s="1"/>
  <c r="B141" i="51"/>
  <c r="B168" i="51"/>
  <c r="B200" i="51"/>
  <c r="B264" i="51"/>
  <c r="E264" i="51" s="1"/>
  <c r="B290" i="51"/>
  <c r="B301" i="51"/>
  <c r="D301" i="51" s="1"/>
  <c r="B314" i="51"/>
  <c r="B325" i="51"/>
  <c r="D325" i="51" s="1"/>
  <c r="B337" i="51"/>
  <c r="D337" i="51" s="1"/>
  <c r="B361" i="51"/>
  <c r="B372" i="51"/>
  <c r="B385" i="51"/>
  <c r="D385" i="51" s="1"/>
  <c r="B408" i="51"/>
  <c r="B439" i="51"/>
  <c r="B449" i="51"/>
  <c r="B459" i="51"/>
  <c r="D459" i="51" s="1"/>
  <c r="B487" i="51"/>
  <c r="B514" i="51"/>
  <c r="B527" i="51"/>
  <c r="B535" i="51"/>
  <c r="B555" i="51"/>
  <c r="B568" i="51"/>
  <c r="B575" i="51"/>
  <c r="B582" i="51"/>
  <c r="D582" i="51" s="1"/>
  <c r="B585" i="51"/>
  <c r="B599" i="51"/>
  <c r="B605" i="51"/>
  <c r="B612" i="51"/>
  <c r="B619" i="51"/>
  <c r="B623" i="51"/>
  <c r="B625" i="51"/>
  <c r="C625" i="51" s="1"/>
  <c r="B639" i="51"/>
  <c r="B645" i="51"/>
  <c r="B659" i="51"/>
  <c r="B663" i="51"/>
  <c r="B666" i="51"/>
  <c r="D666" i="51" s="1"/>
  <c r="B683" i="51"/>
  <c r="B685" i="51"/>
  <c r="B696" i="51"/>
  <c r="B699" i="51"/>
  <c r="B703" i="51"/>
  <c r="B706" i="51"/>
  <c r="D706" i="51" s="1"/>
  <c r="B741" i="51"/>
  <c r="E741" i="51" s="1"/>
  <c r="B745" i="51"/>
  <c r="C745" i="51" s="1"/>
  <c r="B751" i="51"/>
  <c r="B754" i="51"/>
  <c r="D754" i="51" s="1"/>
  <c r="B759" i="51"/>
  <c r="B764" i="51"/>
  <c r="B768" i="51"/>
  <c r="B772" i="51"/>
  <c r="B790" i="51"/>
  <c r="C790" i="51" s="1"/>
  <c r="B793" i="51"/>
  <c r="C793" i="51" s="1"/>
  <c r="B798" i="51"/>
  <c r="B803" i="51"/>
  <c r="C803" i="51" s="1"/>
  <c r="B811" i="51"/>
  <c r="C811" i="51" s="1"/>
  <c r="B816" i="51"/>
  <c r="B829" i="51"/>
  <c r="E829" i="51" s="1"/>
  <c r="B837" i="51"/>
  <c r="E837" i="51" s="1"/>
  <c r="B842" i="51"/>
  <c r="D842" i="51" s="1"/>
  <c r="B847" i="51"/>
  <c r="B850" i="51"/>
  <c r="D850" i="51" s="1"/>
  <c r="B860" i="51"/>
  <c r="B864" i="51"/>
  <c r="B881" i="51"/>
  <c r="C881" i="51" s="1"/>
  <c r="B886" i="51"/>
  <c r="B889" i="51"/>
  <c r="B895" i="51"/>
  <c r="B899" i="51"/>
  <c r="C899" i="51" s="1"/>
  <c r="B912" i="51"/>
  <c r="B925" i="51"/>
  <c r="E925" i="51" s="1"/>
  <c r="B934" i="51"/>
  <c r="C934" i="51" s="1"/>
  <c r="B938" i="51"/>
  <c r="D938" i="51" s="1"/>
  <c r="B943" i="51"/>
  <c r="B948" i="51"/>
  <c r="B956" i="51"/>
  <c r="B968" i="51"/>
  <c r="B972" i="51"/>
  <c r="B975" i="51"/>
  <c r="B977" i="51"/>
  <c r="B981" i="51"/>
  <c r="E981" i="51" s="1"/>
  <c r="B988" i="51"/>
  <c r="B994" i="51"/>
  <c r="D994" i="51" s="1"/>
  <c r="B997" i="51"/>
  <c r="E997" i="51" s="1"/>
  <c r="B1011" i="51"/>
  <c r="C1011" i="51" s="1"/>
  <c r="B1014" i="51"/>
  <c r="B1024" i="51"/>
  <c r="B1027" i="51"/>
  <c r="C1027" i="51" s="1"/>
  <c r="B1031" i="51"/>
  <c r="B1033" i="51"/>
  <c r="B93" i="51"/>
  <c r="E93" i="51" s="1"/>
  <c r="B216" i="51"/>
  <c r="B246" i="51"/>
  <c r="B322" i="51"/>
  <c r="B346" i="51"/>
  <c r="B394" i="51"/>
  <c r="B475" i="51"/>
  <c r="D475" i="51" s="1"/>
  <c r="B511" i="51"/>
  <c r="B566" i="51"/>
  <c r="D566" i="51" s="1"/>
  <c r="B578" i="51"/>
  <c r="D578" i="51" s="1"/>
  <c r="B598" i="51"/>
  <c r="D598" i="51" s="1"/>
  <c r="B618" i="51"/>
  <c r="D618" i="51" s="1"/>
  <c r="B638" i="51"/>
  <c r="B678" i="51"/>
  <c r="D678" i="51" s="1"/>
  <c r="B705" i="51"/>
  <c r="C705" i="51" s="1"/>
  <c r="B719" i="51"/>
  <c r="B736" i="51"/>
  <c r="B753" i="51"/>
  <c r="B761" i="51"/>
  <c r="C761" i="51" s="1"/>
  <c r="B771" i="51"/>
  <c r="C771" i="51" s="1"/>
  <c r="B797" i="51"/>
  <c r="E797" i="51" s="1"/>
  <c r="B806" i="51"/>
  <c r="B815" i="51"/>
  <c r="B849" i="51"/>
  <c r="B859" i="51"/>
  <c r="C859" i="51" s="1"/>
  <c r="B867" i="51"/>
  <c r="C867" i="51" s="1"/>
  <c r="B893" i="51"/>
  <c r="E893" i="51" s="1"/>
  <c r="B902" i="51"/>
  <c r="B937" i="51"/>
  <c r="B945" i="51"/>
  <c r="B955" i="51"/>
  <c r="C955" i="51" s="1"/>
  <c r="B964" i="51"/>
  <c r="B970" i="51"/>
  <c r="D970" i="51" s="1"/>
  <c r="B984" i="51"/>
  <c r="B990" i="51"/>
  <c r="C990" i="51" s="1"/>
  <c r="B1004" i="51"/>
  <c r="B1009" i="51"/>
  <c r="C1009" i="51" s="1"/>
  <c r="B1029" i="51"/>
  <c r="E1029" i="51" s="1"/>
  <c r="B133" i="51"/>
  <c r="E133" i="51" s="1"/>
  <c r="B192" i="51"/>
  <c r="B230" i="51"/>
  <c r="B262" i="51"/>
  <c r="B287" i="51"/>
  <c r="D287" i="51" s="1"/>
  <c r="B310" i="51"/>
  <c r="B503" i="51"/>
  <c r="B546" i="51"/>
  <c r="D546" i="51" s="1"/>
  <c r="B595" i="51"/>
  <c r="B608" i="51"/>
  <c r="B628" i="51"/>
  <c r="B635" i="51"/>
  <c r="B641" i="51"/>
  <c r="C641" i="51" s="1"/>
  <c r="B648" i="51"/>
  <c r="B668" i="51"/>
  <c r="B681" i="51"/>
  <c r="B701" i="51"/>
  <c r="E701" i="51" s="1"/>
  <c r="B708" i="51"/>
  <c r="B722" i="51"/>
  <c r="D722" i="51" s="1"/>
  <c r="B732" i="51"/>
  <c r="B758" i="51"/>
  <c r="C758" i="51" s="1"/>
  <c r="B767" i="51"/>
  <c r="B784" i="51"/>
  <c r="B810" i="51"/>
  <c r="D810" i="51" s="1"/>
  <c r="B820" i="51"/>
  <c r="B828" i="51"/>
  <c r="B845" i="51"/>
  <c r="E845" i="51" s="1"/>
  <c r="B854" i="51"/>
  <c r="B863" i="51"/>
  <c r="B872" i="51"/>
  <c r="B880" i="51"/>
  <c r="B898" i="51"/>
  <c r="D898" i="51" s="1"/>
  <c r="B906" i="51"/>
  <c r="D906" i="51" s="1"/>
  <c r="B916" i="51"/>
  <c r="B941" i="51"/>
  <c r="E941" i="51" s="1"/>
  <c r="B951" i="51"/>
  <c r="D951" i="51" s="1"/>
  <c r="B959" i="51"/>
  <c r="B974" i="51"/>
  <c r="B987" i="51"/>
  <c r="C987" i="51" s="1"/>
  <c r="B993" i="51"/>
  <c r="C993" i="51" s="1"/>
  <c r="B1000" i="51"/>
  <c r="B1007" i="51"/>
  <c r="B1013" i="51"/>
  <c r="E1013" i="51" s="1"/>
  <c r="B1020" i="51"/>
  <c r="B1026" i="51"/>
  <c r="D1026" i="51" s="1"/>
  <c r="B33" i="51"/>
  <c r="B177" i="51"/>
  <c r="B254" i="51"/>
  <c r="B352" i="51"/>
  <c r="B515" i="51"/>
  <c r="D515" i="51" s="1"/>
  <c r="B543" i="51"/>
  <c r="B570" i="51"/>
  <c r="D570" i="51" s="1"/>
  <c r="B586" i="51"/>
  <c r="D586" i="51" s="1"/>
  <c r="B600" i="51"/>
  <c r="B640" i="51"/>
  <c r="B680" i="51"/>
  <c r="B738" i="51"/>
  <c r="D738" i="51" s="1"/>
  <c r="B756" i="51"/>
  <c r="B773" i="51"/>
  <c r="E773" i="51" s="1"/>
  <c r="B791" i="51"/>
  <c r="B808" i="51"/>
  <c r="B825" i="51"/>
  <c r="B843" i="51"/>
  <c r="C843" i="51" s="1"/>
  <c r="B879" i="51"/>
  <c r="B896" i="51"/>
  <c r="B931" i="51"/>
  <c r="C931" i="51" s="1"/>
  <c r="B965" i="51"/>
  <c r="E965" i="51" s="1"/>
  <c r="B979" i="51"/>
  <c r="C979" i="51" s="1"/>
  <c r="B992" i="51"/>
  <c r="B1018" i="51"/>
  <c r="D1018" i="51" s="1"/>
  <c r="B115" i="51"/>
  <c r="B327" i="51"/>
  <c r="E327" i="51" s="1"/>
  <c r="B375" i="51"/>
  <c r="C375" i="51" s="1"/>
  <c r="B423" i="51"/>
  <c r="B499" i="51"/>
  <c r="D499" i="51" s="1"/>
  <c r="B530" i="51"/>
  <c r="B606" i="51"/>
  <c r="C606" i="51" s="1"/>
  <c r="B646" i="51"/>
  <c r="D646" i="51" s="1"/>
  <c r="B660" i="51"/>
  <c r="B673" i="51"/>
  <c r="C673" i="51" s="1"/>
  <c r="B687" i="51"/>
  <c r="B700" i="51"/>
  <c r="B713" i="51"/>
  <c r="B747" i="51"/>
  <c r="C747" i="51" s="1"/>
  <c r="B781" i="51"/>
  <c r="E781" i="51" s="1"/>
  <c r="B800" i="51"/>
  <c r="B834" i="51"/>
  <c r="D834" i="51" s="1"/>
  <c r="B869" i="51"/>
  <c r="E869" i="51" s="1"/>
  <c r="B887" i="51"/>
  <c r="B921" i="51"/>
  <c r="B939" i="51"/>
  <c r="C939" i="51" s="1"/>
  <c r="B957" i="51"/>
  <c r="E957" i="51" s="1"/>
  <c r="B999" i="51"/>
  <c r="B1012" i="51"/>
  <c r="B1038"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268" i="51"/>
  <c r="B576" i="51"/>
  <c r="B603" i="51"/>
  <c r="B630" i="51"/>
  <c r="D630" i="51" s="1"/>
  <c r="B710" i="51"/>
  <c r="D710" i="51" s="1"/>
  <c r="B742" i="51"/>
  <c r="C742" i="51" s="1"/>
  <c r="B777" i="51"/>
  <c r="B882" i="51"/>
  <c r="D882" i="51" s="1"/>
  <c r="B918" i="51"/>
  <c r="C918" i="51" s="1"/>
  <c r="B982" i="51"/>
  <c r="C982" i="51" s="1"/>
  <c r="B1034" i="51"/>
  <c r="D1034" i="51" s="1"/>
  <c r="B1099" i="51"/>
  <c r="B1103" i="51"/>
  <c r="B1107" i="51"/>
  <c r="B1111" i="51"/>
  <c r="B1115" i="51"/>
  <c r="B1119" i="51"/>
  <c r="B1123" i="51"/>
  <c r="B1127" i="51"/>
  <c r="B1131" i="51"/>
  <c r="B1135" i="51"/>
  <c r="B1139" i="51"/>
  <c r="B1143"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489" i="51"/>
  <c r="C489" i="51" s="1"/>
  <c r="B549" i="51"/>
  <c r="B589" i="51"/>
  <c r="B616" i="51"/>
  <c r="B670" i="51"/>
  <c r="C670" i="51" s="1"/>
  <c r="B795" i="51"/>
  <c r="C795" i="51" s="1"/>
  <c r="B830" i="51"/>
  <c r="B900" i="51"/>
  <c r="B995" i="51"/>
  <c r="C995" i="51" s="1"/>
  <c r="B1021" i="51"/>
  <c r="E1021" i="51" s="1"/>
  <c r="B1097" i="51"/>
  <c r="B1101" i="51"/>
  <c r="B1105" i="51"/>
  <c r="B1109" i="51"/>
  <c r="B1113" i="51"/>
  <c r="B1117" i="51"/>
  <c r="B1121" i="51"/>
  <c r="B1125" i="51"/>
  <c r="B1129" i="51"/>
  <c r="B1133" i="51"/>
  <c r="B1137" i="51"/>
  <c r="B1141" i="51"/>
  <c r="B148" i="51"/>
  <c r="B536" i="51"/>
  <c r="B610" i="51"/>
  <c r="D610" i="51" s="1"/>
  <c r="B786" i="51"/>
  <c r="D786" i="51" s="1"/>
  <c r="B926" i="51"/>
  <c r="C926" i="51" s="1"/>
  <c r="B1104" i="51"/>
  <c r="B1112" i="51"/>
  <c r="B1120" i="51"/>
  <c r="B1128" i="51"/>
  <c r="B1136" i="51"/>
  <c r="B1144" i="51"/>
  <c r="B1569" i="51"/>
  <c r="B636" i="51"/>
  <c r="B892" i="51"/>
  <c r="B1015" i="51"/>
  <c r="D1015" i="51" s="1"/>
  <c r="B1100" i="51"/>
  <c r="B1108" i="51"/>
  <c r="B1116" i="51"/>
  <c r="B1124" i="51"/>
  <c r="B1132" i="51"/>
  <c r="B1140" i="51"/>
  <c r="B1567"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38" i="51"/>
  <c r="B563" i="51"/>
  <c r="B676" i="51"/>
  <c r="B804" i="51"/>
  <c r="B944" i="51"/>
  <c r="B1106" i="51"/>
  <c r="B1122" i="51"/>
  <c r="B1138" i="51"/>
  <c r="B2079" i="51"/>
  <c r="B340" i="51"/>
  <c r="B596" i="51"/>
  <c r="B1110" i="51"/>
  <c r="B1126" i="51"/>
  <c r="B1142" i="51"/>
  <c r="B1570" i="51"/>
  <c r="B2078" i="51"/>
  <c r="B509" i="51"/>
  <c r="B1118" i="51"/>
  <c r="B2080" i="51"/>
  <c r="B873" i="51"/>
  <c r="C873" i="51" s="1"/>
  <c r="B1098" i="51"/>
  <c r="B1130"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650" i="51"/>
  <c r="D650" i="51" s="1"/>
  <c r="B1134"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3333" i="51"/>
  <c r="B3335" i="51"/>
  <c r="B3337" i="51"/>
  <c r="B3339" i="51"/>
  <c r="B3341" i="51"/>
  <c r="B3343" i="51"/>
  <c r="B3345" i="51"/>
  <c r="B3347" i="51"/>
  <c r="B3349" i="51"/>
  <c r="B3351" i="51"/>
  <c r="B3353" i="51"/>
  <c r="B3355" i="51"/>
  <c r="B3357" i="51"/>
  <c r="B3359" i="51"/>
  <c r="B3361" i="51"/>
  <c r="B3363" i="51"/>
  <c r="B3365" i="51"/>
  <c r="B3367" i="51"/>
  <c r="B3369" i="51"/>
  <c r="B3371" i="51"/>
  <c r="B3373" i="51"/>
  <c r="B3375" i="51"/>
  <c r="B3377" i="51"/>
  <c r="B3379" i="51"/>
  <c r="B3381" i="51"/>
  <c r="B3383" i="51"/>
  <c r="B3385" i="51"/>
  <c r="B3387" i="51"/>
  <c r="B3389" i="51"/>
  <c r="B3391" i="51"/>
  <c r="B3393" i="51"/>
  <c r="B3395" i="51"/>
  <c r="B3397" i="51"/>
  <c r="B3399" i="51"/>
  <c r="B3401" i="51"/>
  <c r="B3403" i="51"/>
  <c r="B3405" i="51"/>
  <c r="B3407" i="51"/>
  <c r="B3409" i="51"/>
  <c r="B3411" i="51"/>
  <c r="B3413" i="51"/>
  <c r="B3415" i="51"/>
  <c r="B3417" i="51"/>
  <c r="B3419" i="51"/>
  <c r="B3421" i="51"/>
  <c r="B3423" i="51"/>
  <c r="B3425" i="51"/>
  <c r="B3427" i="51"/>
  <c r="B3429" i="51"/>
  <c r="B3431" i="51"/>
  <c r="B3433" i="51"/>
  <c r="B3435" i="51"/>
  <c r="B3437" i="51"/>
  <c r="B3439" i="51"/>
  <c r="B3441" i="51"/>
  <c r="B3443" i="51"/>
  <c r="B1102"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3332" i="51"/>
  <c r="B3334" i="51"/>
  <c r="B3336" i="51"/>
  <c r="B3338" i="51"/>
  <c r="B3340" i="51"/>
  <c r="B3342" i="51"/>
  <c r="B3344" i="51"/>
  <c r="B3346" i="51"/>
  <c r="B3348" i="51"/>
  <c r="B3350" i="51"/>
  <c r="B3352" i="51"/>
  <c r="B3354" i="51"/>
  <c r="B3356" i="51"/>
  <c r="B3358" i="51"/>
  <c r="B3360" i="51"/>
  <c r="B3362" i="51"/>
  <c r="B3364" i="51"/>
  <c r="B3366" i="51"/>
  <c r="B3368" i="51"/>
  <c r="B3370" i="51"/>
  <c r="B3372" i="51"/>
  <c r="B3374" i="51"/>
  <c r="B3376" i="51"/>
  <c r="B3378" i="51"/>
  <c r="B3380" i="51"/>
  <c r="B3382" i="51"/>
  <c r="B3384" i="51"/>
  <c r="B3386" i="51"/>
  <c r="B3388" i="51"/>
  <c r="B3390" i="51"/>
  <c r="B3392" i="51"/>
  <c r="B3394" i="51"/>
  <c r="B3396" i="51"/>
  <c r="B3398" i="51"/>
  <c r="B3400" i="51"/>
  <c r="B3402" i="51"/>
  <c r="B3404" i="51"/>
  <c r="B3406" i="51"/>
  <c r="B3408" i="51"/>
  <c r="B3410" i="51"/>
  <c r="B3412" i="51"/>
  <c r="B3414" i="51"/>
  <c r="B3416" i="51"/>
  <c r="B3418" i="51"/>
  <c r="B3420" i="51"/>
  <c r="B3422" i="51"/>
  <c r="B3424" i="51"/>
  <c r="B3426" i="51"/>
  <c r="B3428" i="51"/>
  <c r="B3430" i="51"/>
  <c r="B3432" i="51"/>
  <c r="B3434" i="51"/>
  <c r="B3436" i="51"/>
  <c r="B3438" i="51"/>
  <c r="B3440" i="51"/>
  <c r="B3442" i="51"/>
  <c r="B1001" i="51"/>
  <c r="B1568" i="51"/>
  <c r="B2088" i="51"/>
  <c r="B2096" i="51"/>
  <c r="B2104" i="51"/>
  <c r="B2112" i="51"/>
  <c r="B2120" i="51"/>
  <c r="B2128" i="51"/>
  <c r="B2136"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360" i="51"/>
  <c r="B2368" i="51"/>
  <c r="B2376" i="51"/>
  <c r="B2384" i="51"/>
  <c r="B2392" i="51"/>
  <c r="B2400" i="51"/>
  <c r="B2408" i="51"/>
  <c r="B2416"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1114" i="51"/>
  <c r="B2084" i="51"/>
  <c r="B2092" i="51"/>
  <c r="B2100" i="51"/>
  <c r="B2108" i="51"/>
  <c r="B2116" i="51"/>
  <c r="B2124" i="51"/>
  <c r="B213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356" i="51"/>
  <c r="B2364" i="51"/>
  <c r="B2372" i="51"/>
  <c r="B2380" i="51"/>
  <c r="B2388" i="51"/>
  <c r="B2396" i="51"/>
  <c r="B2404" i="51"/>
  <c r="B2412" i="51"/>
  <c r="B2420" i="51"/>
  <c r="B3444" i="51"/>
  <c r="B2086" i="51"/>
  <c r="B2102" i="51"/>
  <c r="B2118" i="51"/>
  <c r="B2134" i="51"/>
  <c r="B2150" i="51"/>
  <c r="B2166" i="51"/>
  <c r="B2182" i="51"/>
  <c r="B2198" i="51"/>
  <c r="B2214" i="51"/>
  <c r="B2230" i="51"/>
  <c r="B2246" i="51"/>
  <c r="B2262" i="51"/>
  <c r="B2278" i="51"/>
  <c r="B2294" i="51"/>
  <c r="B2310" i="51"/>
  <c r="B2326" i="51"/>
  <c r="B2342" i="51"/>
  <c r="B2358" i="51"/>
  <c r="B2374" i="51"/>
  <c r="B2390" i="51"/>
  <c r="B2406" i="51"/>
  <c r="B3934" i="51"/>
  <c r="B3938" i="51"/>
  <c r="B3942" i="51"/>
  <c r="B3946" i="51"/>
  <c r="B3950" i="51"/>
  <c r="B3954" i="51"/>
  <c r="B3958" i="51"/>
  <c r="B3962" i="51"/>
  <c r="B3966" i="51"/>
  <c r="B3970" i="51"/>
  <c r="B3974" i="51"/>
  <c r="B3978" i="51"/>
  <c r="B3982" i="51"/>
  <c r="B3986" i="51"/>
  <c r="B3990" i="51"/>
  <c r="B3994"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6" i="51"/>
  <c r="B4230" i="51"/>
  <c r="B4234" i="51"/>
  <c r="B4238" i="51"/>
  <c r="B4242" i="51"/>
  <c r="B4246" i="51"/>
  <c r="B4250" i="51"/>
  <c r="B4254" i="51"/>
  <c r="B4258" i="51"/>
  <c r="B4262" i="51"/>
  <c r="B4266" i="51"/>
  <c r="B4270" i="51"/>
  <c r="B4274" i="51"/>
  <c r="B4278" i="51"/>
  <c r="B4282" i="51"/>
  <c r="B4286" i="51"/>
  <c r="B4290" i="51"/>
  <c r="B4294" i="51"/>
  <c r="B4298" i="51"/>
  <c r="B4302" i="51"/>
  <c r="B4306" i="51"/>
  <c r="B4310" i="51"/>
  <c r="B4314" i="51"/>
  <c r="B4318" i="51"/>
  <c r="B4322" i="51"/>
  <c r="B4326" i="51"/>
  <c r="B4330" i="51"/>
  <c r="B4334" i="51"/>
  <c r="B4338" i="51"/>
  <c r="B4342" i="51"/>
  <c r="B4346" i="51"/>
  <c r="B4350" i="51"/>
  <c r="B4354" i="51"/>
  <c r="B4358" i="51"/>
  <c r="B4362" i="51"/>
  <c r="B4366" i="51"/>
  <c r="B4370" i="51"/>
  <c r="B4374" i="51"/>
  <c r="B4378" i="51"/>
  <c r="B4382" i="51"/>
  <c r="B4386" i="51"/>
  <c r="B4390" i="51"/>
  <c r="B4394" i="51"/>
  <c r="B4398" i="51"/>
  <c r="B4402" i="51"/>
  <c r="B4406" i="51"/>
  <c r="B4410" i="51"/>
  <c r="B4414" i="51"/>
  <c r="B4418" i="51"/>
  <c r="B4422" i="51"/>
  <c r="B4426" i="51"/>
  <c r="B4430" i="51"/>
  <c r="B4434" i="51"/>
  <c r="B4438" i="51"/>
  <c r="B4442" i="51"/>
  <c r="B4446" i="51"/>
  <c r="B4450" i="51"/>
  <c r="B4454" i="51"/>
  <c r="B4458" i="51"/>
  <c r="B4462" i="51"/>
  <c r="B4466" i="51"/>
  <c r="B2090" i="51"/>
  <c r="B2106" i="51"/>
  <c r="B2122" i="51"/>
  <c r="B2138" i="51"/>
  <c r="B2154" i="51"/>
  <c r="B2170" i="51"/>
  <c r="B2186" i="51"/>
  <c r="B2202" i="51"/>
  <c r="B2218" i="51"/>
  <c r="B2234" i="51"/>
  <c r="B2250" i="51"/>
  <c r="B2266" i="51"/>
  <c r="B2282" i="51"/>
  <c r="B2298" i="51"/>
  <c r="B2314" i="51"/>
  <c r="B2330" i="51"/>
  <c r="B2346" i="51"/>
  <c r="B2362" i="51"/>
  <c r="B2378" i="51"/>
  <c r="B2394" i="51"/>
  <c r="B2410"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500" i="51"/>
  <c r="B4496" i="51"/>
  <c r="B4492" i="51"/>
  <c r="B4488" i="51"/>
  <c r="B4484" i="51"/>
  <c r="B4480" i="51"/>
  <c r="B4476" i="51"/>
  <c r="B4472" i="51"/>
  <c r="B4468" i="51"/>
  <c r="B4461" i="51"/>
  <c r="B4459" i="51"/>
  <c r="B4452" i="51"/>
  <c r="B4445" i="51"/>
  <c r="B4443" i="51"/>
  <c r="B4436" i="51"/>
  <c r="B4429" i="51"/>
  <c r="B4427" i="51"/>
  <c r="B4420" i="51"/>
  <c r="B4413" i="51"/>
  <c r="B4411" i="51"/>
  <c r="B4404" i="51"/>
  <c r="B4397" i="51"/>
  <c r="B4395" i="51"/>
  <c r="B4388" i="51"/>
  <c r="B4381" i="51"/>
  <c r="B4379" i="51"/>
  <c r="B4372" i="51"/>
  <c r="B4365" i="51"/>
  <c r="B4363" i="51"/>
  <c r="B4356" i="51"/>
  <c r="B4349" i="51"/>
  <c r="B4347" i="51"/>
  <c r="B4340" i="51"/>
  <c r="B4333" i="51"/>
  <c r="B4331" i="51"/>
  <c r="B4324" i="51"/>
  <c r="B4317" i="51"/>
  <c r="B4315" i="51"/>
  <c r="B4308" i="51"/>
  <c r="B4301" i="51"/>
  <c r="B4299" i="51"/>
  <c r="B4292" i="51"/>
  <c r="B4285" i="51"/>
  <c r="B4283" i="51"/>
  <c r="B4276" i="51"/>
  <c r="B4269" i="51"/>
  <c r="B4267" i="51"/>
  <c r="B4260" i="51"/>
  <c r="B4253" i="51"/>
  <c r="B4251" i="51"/>
  <c r="B4244" i="51"/>
  <c r="B4237" i="51"/>
  <c r="B4235" i="51"/>
  <c r="B4228" i="51"/>
  <c r="B4221" i="51"/>
  <c r="B4219" i="51"/>
  <c r="B4212" i="51"/>
  <c r="B4205" i="51"/>
  <c r="B4203" i="51"/>
  <c r="B4196" i="51"/>
  <c r="B4189" i="51"/>
  <c r="B4187" i="51"/>
  <c r="B4180" i="51"/>
  <c r="B4173" i="51"/>
  <c r="B4171" i="51"/>
  <c r="B4164" i="51"/>
  <c r="B4157" i="51"/>
  <c r="B4155" i="51"/>
  <c r="B4148" i="51"/>
  <c r="B4141" i="51"/>
  <c r="B4139" i="51"/>
  <c r="B4132" i="51"/>
  <c r="B4125" i="51"/>
  <c r="B4123" i="51"/>
  <c r="B4116" i="51"/>
  <c r="B4109" i="51"/>
  <c r="B4107" i="51"/>
  <c r="B4100" i="51"/>
  <c r="B4093" i="51"/>
  <c r="B4091" i="51"/>
  <c r="B4084" i="51"/>
  <c r="B4077" i="51"/>
  <c r="B4075" i="51"/>
  <c r="B4067" i="51"/>
  <c r="B4059" i="51"/>
  <c r="B4051" i="51"/>
  <c r="B4043" i="51"/>
  <c r="B4035" i="51"/>
  <c r="B4027" i="51"/>
  <c r="B4019" i="51"/>
  <c r="B4011" i="51"/>
  <c r="B4003" i="51"/>
  <c r="B3995" i="51"/>
  <c r="B3987" i="51"/>
  <c r="B3979" i="51"/>
  <c r="B3971" i="51"/>
  <c r="B3963" i="51"/>
  <c r="B3955" i="51"/>
  <c r="B3947" i="51"/>
  <c r="B3939" i="51"/>
  <c r="B2402" i="51"/>
  <c r="B2370" i="51"/>
  <c r="B2338" i="51"/>
  <c r="B2306" i="51"/>
  <c r="B2274" i="51"/>
  <c r="B2242" i="51"/>
  <c r="B2210" i="51"/>
  <c r="B2178" i="51"/>
  <c r="B2146" i="51"/>
  <c r="B2114" i="51"/>
  <c r="B2082" i="51"/>
  <c r="B2" i="51"/>
  <c r="B4497" i="51"/>
  <c r="B4493" i="51"/>
  <c r="B4489" i="51"/>
  <c r="B4485" i="51"/>
  <c r="B4481" i="51"/>
  <c r="B4477" i="51"/>
  <c r="B4473" i="51"/>
  <c r="B4469" i="51"/>
  <c r="B4464" i="51"/>
  <c r="B4457" i="51"/>
  <c r="B4455" i="51"/>
  <c r="B4448" i="51"/>
  <c r="B4441" i="51"/>
  <c r="B4439" i="51"/>
  <c r="B4432" i="51"/>
  <c r="B4425" i="51"/>
  <c r="B4423" i="51"/>
  <c r="B4416" i="51"/>
  <c r="B4409" i="51"/>
  <c r="B4407" i="51"/>
  <c r="B4400" i="51"/>
  <c r="B4393" i="51"/>
  <c r="B4391" i="51"/>
  <c r="B4384" i="51"/>
  <c r="B4377" i="51"/>
  <c r="B4375" i="51"/>
  <c r="B4368" i="51"/>
  <c r="B4361" i="51"/>
  <c r="B4359" i="51"/>
  <c r="B4352" i="51"/>
  <c r="B4345" i="51"/>
  <c r="B4343" i="51"/>
  <c r="B4336" i="51"/>
  <c r="B4329" i="51"/>
  <c r="B4327" i="51"/>
  <c r="B4320" i="51"/>
  <c r="B4313" i="51"/>
  <c r="B4311" i="51"/>
  <c r="B4304" i="51"/>
  <c r="B4297" i="51"/>
  <c r="B4295" i="51"/>
  <c r="B4288" i="51"/>
  <c r="B4281" i="51"/>
  <c r="B4279" i="51"/>
  <c r="B4272" i="51"/>
  <c r="B4265" i="51"/>
  <c r="B4263" i="51"/>
  <c r="B4256" i="51"/>
  <c r="B4249" i="51"/>
  <c r="B4247" i="51"/>
  <c r="B4240" i="51"/>
  <c r="B4233" i="51"/>
  <c r="B4231" i="51"/>
  <c r="B4224" i="51"/>
  <c r="B4217" i="51"/>
  <c r="B4215" i="51"/>
  <c r="B4208" i="51"/>
  <c r="B4201" i="51"/>
  <c r="B4199" i="51"/>
  <c r="B4192" i="51"/>
  <c r="B4185" i="51"/>
  <c r="B4183" i="51"/>
  <c r="B4176" i="51"/>
  <c r="B4169" i="51"/>
  <c r="B4167" i="51"/>
  <c r="B4160" i="51"/>
  <c r="B4153" i="51"/>
  <c r="B4151" i="51"/>
  <c r="B4144" i="51"/>
  <c r="B4137" i="51"/>
  <c r="B4135" i="51"/>
  <c r="B4128" i="51"/>
  <c r="B4121" i="51"/>
  <c r="B4119" i="51"/>
  <c r="B4112" i="51"/>
  <c r="B4105" i="51"/>
  <c r="B4103" i="51"/>
  <c r="B4096" i="51"/>
  <c r="B4089" i="51"/>
  <c r="B4087" i="51"/>
  <c r="B4080" i="51"/>
  <c r="B4073" i="51"/>
  <c r="B4071" i="51"/>
  <c r="B4064" i="51"/>
  <c r="B4056" i="51"/>
  <c r="B4048" i="51"/>
  <c r="B4040" i="51"/>
  <c r="B4032" i="51"/>
  <c r="B4024" i="51"/>
  <c r="B4016" i="51"/>
  <c r="B4008" i="51"/>
  <c r="B4000" i="51"/>
  <c r="B3992" i="51"/>
  <c r="B3984" i="51"/>
  <c r="B3976" i="51"/>
  <c r="B3968" i="51"/>
  <c r="B3960" i="51"/>
  <c r="B3952" i="51"/>
  <c r="B3944" i="51"/>
  <c r="B3936" i="51"/>
  <c r="B2398" i="51"/>
  <c r="B2366" i="51"/>
  <c r="B2334" i="51"/>
  <c r="B2302" i="51"/>
  <c r="B2270" i="51"/>
  <c r="B2238" i="51"/>
  <c r="B2206" i="51"/>
  <c r="B2174" i="51"/>
  <c r="B2142" i="51"/>
  <c r="B2110" i="51"/>
  <c r="C1038" i="51"/>
  <c r="E1038" i="51"/>
  <c r="C1033" i="51"/>
  <c r="D1033" i="51"/>
  <c r="C1030" i="51"/>
  <c r="E1030" i="51"/>
  <c r="C1022" i="51"/>
  <c r="E1022" i="51"/>
  <c r="D1017" i="51"/>
  <c r="C1014" i="51"/>
  <c r="E1014" i="51"/>
  <c r="D1009" i="51"/>
  <c r="C1006" i="51"/>
  <c r="E1006" i="51"/>
  <c r="C1001" i="51"/>
  <c r="D1001" i="51"/>
  <c r="C998" i="51"/>
  <c r="E998" i="51"/>
  <c r="E990" i="51"/>
  <c r="C985" i="51"/>
  <c r="D985" i="51"/>
  <c r="C977" i="51"/>
  <c r="D977" i="51"/>
  <c r="C974" i="51"/>
  <c r="E974" i="51"/>
  <c r="C969" i="51"/>
  <c r="D969" i="51"/>
  <c r="C966" i="51"/>
  <c r="E966" i="51"/>
  <c r="C961" i="51"/>
  <c r="D961" i="51"/>
  <c r="C958" i="51"/>
  <c r="E958" i="51"/>
  <c r="C953" i="51"/>
  <c r="D953" i="51"/>
  <c r="C950" i="51"/>
  <c r="E950" i="51"/>
  <c r="C945" i="51"/>
  <c r="D945" i="51"/>
  <c r="C942" i="51"/>
  <c r="E942" i="51"/>
  <c r="C937" i="51"/>
  <c r="D937" i="51"/>
  <c r="C929" i="51"/>
  <c r="D929" i="51"/>
  <c r="E926" i="51"/>
  <c r="C921" i="51"/>
  <c r="D921" i="51"/>
  <c r="C913" i="51"/>
  <c r="D913" i="51"/>
  <c r="C910" i="51"/>
  <c r="E910" i="51"/>
  <c r="C905" i="51"/>
  <c r="D905" i="51"/>
  <c r="C902" i="51"/>
  <c r="E902" i="51"/>
  <c r="C897" i="51"/>
  <c r="D897" i="51"/>
  <c r="C894" i="51"/>
  <c r="E894" i="51"/>
  <c r="C889" i="51"/>
  <c r="D889" i="51"/>
  <c r="C886" i="51"/>
  <c r="E886" i="51"/>
  <c r="C878" i="51"/>
  <c r="E878" i="51"/>
  <c r="D873" i="51"/>
  <c r="C870" i="51"/>
  <c r="E870" i="51"/>
  <c r="C865" i="51"/>
  <c r="D865" i="51"/>
  <c r="C862" i="51"/>
  <c r="E862" i="51"/>
  <c r="C857" i="51"/>
  <c r="D857" i="51"/>
  <c r="C854" i="51"/>
  <c r="E854" i="51"/>
  <c r="C849" i="51"/>
  <c r="D849" i="51"/>
  <c r="C846" i="51"/>
  <c r="E846" i="51"/>
  <c r="C841" i="51"/>
  <c r="D841" i="51"/>
  <c r="C838" i="51"/>
  <c r="E838" i="51"/>
  <c r="C833" i="51"/>
  <c r="D833" i="51"/>
  <c r="C830" i="51"/>
  <c r="E830" i="51"/>
  <c r="C825" i="51"/>
  <c r="D825" i="51"/>
  <c r="C822" i="51"/>
  <c r="E822" i="51"/>
  <c r="C817" i="51"/>
  <c r="D817" i="51"/>
  <c r="C814" i="51"/>
  <c r="E814" i="51"/>
  <c r="C806" i="51"/>
  <c r="E806" i="51"/>
  <c r="C801" i="51"/>
  <c r="D801" i="51"/>
  <c r="C798" i="51"/>
  <c r="E798" i="51"/>
  <c r="C785" i="51"/>
  <c r="D785" i="51"/>
  <c r="C782" i="51"/>
  <c r="E782" i="51"/>
  <c r="C777" i="51"/>
  <c r="D777" i="51"/>
  <c r="C769" i="51"/>
  <c r="D769" i="51"/>
  <c r="C766" i="51"/>
  <c r="E766" i="51"/>
  <c r="C753" i="51"/>
  <c r="D753" i="51"/>
  <c r="C750" i="51"/>
  <c r="E750" i="51"/>
  <c r="E742" i="51"/>
  <c r="C737" i="51"/>
  <c r="D737" i="51"/>
  <c r="C734" i="51"/>
  <c r="E734" i="51"/>
  <c r="C729" i="51"/>
  <c r="D729" i="51"/>
  <c r="E726" i="51"/>
  <c r="C721" i="51"/>
  <c r="D721" i="51"/>
  <c r="C718" i="51"/>
  <c r="E718" i="51"/>
  <c r="C702" i="51"/>
  <c r="C689" i="51"/>
  <c r="D689" i="51"/>
  <c r="E689" i="51"/>
  <c r="C686" i="51"/>
  <c r="E686" i="51"/>
  <c r="E673" i="51"/>
  <c r="C657" i="51"/>
  <c r="C654" i="51"/>
  <c r="E654" i="51"/>
  <c r="C638" i="51"/>
  <c r="E638" i="51"/>
  <c r="E625" i="51"/>
  <c r="C622" i="51"/>
  <c r="E622" i="51"/>
  <c r="C609" i="51"/>
  <c r="D609" i="51"/>
  <c r="E609" i="51"/>
  <c r="C593" i="51"/>
  <c r="C590" i="51"/>
  <c r="E590" i="51"/>
  <c r="C577" i="51"/>
  <c r="D577" i="51"/>
  <c r="E577" i="51"/>
  <c r="C574" i="51"/>
  <c r="C561" i="51"/>
  <c r="D561" i="51"/>
  <c r="E561" i="51"/>
  <c r="C558" i="51"/>
  <c r="E558" i="51"/>
  <c r="C545" i="51"/>
  <c r="D545" i="51"/>
  <c r="E545" i="51"/>
  <c r="C542" i="51"/>
  <c r="E542" i="51"/>
  <c r="E527" i="51"/>
  <c r="C527" i="51"/>
  <c r="D527" i="51"/>
  <c r="E519" i="51"/>
  <c r="C519" i="51"/>
  <c r="D519" i="51"/>
  <c r="E511" i="51"/>
  <c r="C511" i="51"/>
  <c r="D511" i="51"/>
  <c r="E503" i="51"/>
  <c r="C503" i="51"/>
  <c r="D503" i="51"/>
  <c r="E495" i="51"/>
  <c r="C495" i="51"/>
  <c r="D495" i="51"/>
  <c r="E487" i="51"/>
  <c r="C487" i="51"/>
  <c r="D487" i="51"/>
  <c r="E479" i="51"/>
  <c r="C479" i="51"/>
  <c r="D479" i="51"/>
  <c r="E463" i="51"/>
  <c r="C463" i="51"/>
  <c r="D463" i="51"/>
  <c r="E455" i="51"/>
  <c r="C455" i="51"/>
  <c r="D455" i="51"/>
  <c r="E447" i="51"/>
  <c r="C447" i="51"/>
  <c r="D447" i="51"/>
  <c r="E439" i="51"/>
  <c r="C439" i="51"/>
  <c r="D439" i="51"/>
  <c r="E431" i="51"/>
  <c r="E423" i="51"/>
  <c r="C423" i="51"/>
  <c r="D423" i="51"/>
  <c r="E391" i="51"/>
  <c r="C391" i="51"/>
  <c r="D391" i="51"/>
  <c r="C327" i="51"/>
  <c r="D327" i="51"/>
  <c r="C295" i="51"/>
  <c r="E241" i="51"/>
  <c r="C241" i="51"/>
  <c r="D241" i="51"/>
  <c r="E231" i="51"/>
  <c r="C231" i="51"/>
  <c r="D231" i="51"/>
  <c r="E224" i="51"/>
  <c r="D224" i="51"/>
  <c r="C224" i="51"/>
  <c r="E219" i="51"/>
  <c r="C219" i="51"/>
  <c r="D219" i="51"/>
  <c r="E213" i="51"/>
  <c r="C213" i="51"/>
  <c r="E177" i="51"/>
  <c r="C177" i="51"/>
  <c r="D177" i="51"/>
  <c r="C172" i="51"/>
  <c r="E167" i="51"/>
  <c r="C167" i="51"/>
  <c r="D167" i="51"/>
  <c r="E156" i="51"/>
  <c r="D156" i="51"/>
  <c r="C156" i="51"/>
  <c r="C97" i="51"/>
  <c r="D97" i="51"/>
  <c r="E97" i="51"/>
  <c r="D52" i="51"/>
  <c r="C52" i="51"/>
  <c r="E52" i="51"/>
  <c r="D44" i="51"/>
  <c r="C44" i="51"/>
  <c r="E44" i="51"/>
  <c r="D36" i="51"/>
  <c r="C36" i="51"/>
  <c r="E36" i="51"/>
  <c r="D28" i="51"/>
  <c r="C28" i="51"/>
  <c r="E28" i="51"/>
  <c r="D20" i="51"/>
  <c r="C20" i="51"/>
  <c r="E20" i="51"/>
  <c r="D1039" i="51"/>
  <c r="D1007" i="51"/>
  <c r="D983" i="51"/>
  <c r="D975" i="51"/>
  <c r="D943" i="51"/>
  <c r="D927" i="51"/>
  <c r="D919" i="51"/>
  <c r="D895" i="51"/>
  <c r="D887" i="51"/>
  <c r="D879" i="51"/>
  <c r="D855" i="51"/>
  <c r="D823" i="51"/>
  <c r="D799" i="51"/>
  <c r="D791" i="51"/>
  <c r="D767" i="51"/>
  <c r="D759" i="51"/>
  <c r="D751" i="51"/>
  <c r="D735" i="51"/>
  <c r="D727" i="51"/>
  <c r="D719" i="51"/>
  <c r="C717" i="51"/>
  <c r="D717" i="51"/>
  <c r="E717" i="51"/>
  <c r="C714" i="51"/>
  <c r="E714" i="51"/>
  <c r="D701" i="51"/>
  <c r="C698" i="51"/>
  <c r="E698" i="51"/>
  <c r="C685" i="51"/>
  <c r="D685" i="51"/>
  <c r="E685" i="51"/>
  <c r="E682" i="51"/>
  <c r="C669" i="51"/>
  <c r="D669" i="51"/>
  <c r="E669" i="51"/>
  <c r="C666" i="51"/>
  <c r="C653" i="51"/>
  <c r="D653" i="51"/>
  <c r="E653" i="51"/>
  <c r="E650" i="51"/>
  <c r="C637" i="51"/>
  <c r="D637" i="51"/>
  <c r="E637" i="51"/>
  <c r="C621" i="51"/>
  <c r="D621" i="51"/>
  <c r="E621" i="51"/>
  <c r="C618" i="51"/>
  <c r="E618" i="51"/>
  <c r="C605" i="51"/>
  <c r="D605" i="51"/>
  <c r="E605" i="51"/>
  <c r="C602" i="51"/>
  <c r="E602" i="51"/>
  <c r="C589" i="51"/>
  <c r="D589" i="51"/>
  <c r="E589" i="51"/>
  <c r="C586" i="51"/>
  <c r="C573" i="51"/>
  <c r="D573" i="51"/>
  <c r="E573" i="51"/>
  <c r="C570" i="51"/>
  <c r="E570" i="51"/>
  <c r="C557" i="51"/>
  <c r="D557" i="51"/>
  <c r="E557" i="51"/>
  <c r="E554" i="51"/>
  <c r="C541" i="51"/>
  <c r="D541" i="51"/>
  <c r="E541" i="51"/>
  <c r="C538" i="51"/>
  <c r="E538" i="51"/>
  <c r="E529" i="51"/>
  <c r="C529" i="51"/>
  <c r="D529" i="51"/>
  <c r="E521" i="51"/>
  <c r="C521" i="51"/>
  <c r="D521" i="51"/>
  <c r="E513" i="51"/>
  <c r="C513" i="51"/>
  <c r="D513" i="51"/>
  <c r="C505" i="51"/>
  <c r="D505" i="51"/>
  <c r="D497" i="51"/>
  <c r="E489" i="51"/>
  <c r="E481" i="51"/>
  <c r="C481" i="51"/>
  <c r="D481" i="51"/>
  <c r="E473" i="51"/>
  <c r="C473" i="51"/>
  <c r="D473" i="51"/>
  <c r="E465" i="51"/>
  <c r="C465" i="51"/>
  <c r="D465" i="51"/>
  <c r="E457" i="51"/>
  <c r="C457" i="51"/>
  <c r="D457" i="51"/>
  <c r="E449" i="51"/>
  <c r="C449" i="51"/>
  <c r="D449" i="51"/>
  <c r="E441" i="51"/>
  <c r="C441" i="51"/>
  <c r="D441" i="51"/>
  <c r="E433" i="51"/>
  <c r="C433" i="51"/>
  <c r="D433" i="51"/>
  <c r="E425" i="51"/>
  <c r="E421" i="51"/>
  <c r="C421" i="51"/>
  <c r="E419" i="51"/>
  <c r="C419" i="51"/>
  <c r="E393" i="51"/>
  <c r="C393" i="51"/>
  <c r="D393" i="51"/>
  <c r="E389" i="51"/>
  <c r="C389" i="51"/>
  <c r="E387" i="51"/>
  <c r="C387" i="51"/>
  <c r="E361" i="51"/>
  <c r="C361" i="51"/>
  <c r="D361" i="51"/>
  <c r="E355" i="51"/>
  <c r="C355" i="51"/>
  <c r="E329" i="51"/>
  <c r="C329" i="51"/>
  <c r="D329" i="51"/>
  <c r="E325" i="51"/>
  <c r="E323" i="51"/>
  <c r="C323" i="51"/>
  <c r="E297" i="51"/>
  <c r="E293" i="51"/>
  <c r="C293" i="51"/>
  <c r="E257" i="51"/>
  <c r="C257" i="51"/>
  <c r="E252" i="51"/>
  <c r="D252" i="51"/>
  <c r="C252" i="51"/>
  <c r="E247" i="51"/>
  <c r="C247" i="51"/>
  <c r="D247" i="51"/>
  <c r="E240" i="51"/>
  <c r="E235" i="51"/>
  <c r="C235" i="51"/>
  <c r="D235" i="51"/>
  <c r="E229" i="51"/>
  <c r="C229" i="51"/>
  <c r="E193" i="51"/>
  <c r="C193" i="51"/>
  <c r="D193" i="51"/>
  <c r="E188" i="51"/>
  <c r="D188" i="51"/>
  <c r="C188" i="51"/>
  <c r="C183" i="51"/>
  <c r="D183" i="51"/>
  <c r="E176" i="51"/>
  <c r="D176" i="51"/>
  <c r="C176" i="51"/>
  <c r="E171" i="51"/>
  <c r="C171" i="51"/>
  <c r="D171" i="51"/>
  <c r="E159" i="51"/>
  <c r="C159" i="51"/>
  <c r="D159" i="51"/>
  <c r="E148" i="51"/>
  <c r="D148" i="51"/>
  <c r="C148" i="51"/>
  <c r="E1035" i="51"/>
  <c r="C1034" i="51"/>
  <c r="E1034" i="51"/>
  <c r="C1029" i="51"/>
  <c r="D1029" i="51"/>
  <c r="E1027" i="51"/>
  <c r="C1021" i="51"/>
  <c r="D1021" i="51"/>
  <c r="E1019" i="51"/>
  <c r="C1018" i="51"/>
  <c r="E1018" i="51"/>
  <c r="C1013" i="51"/>
  <c r="D1013" i="51"/>
  <c r="C1010" i="51"/>
  <c r="E1010" i="51"/>
  <c r="E1003" i="51"/>
  <c r="C1002" i="51"/>
  <c r="E1002" i="51"/>
  <c r="C997" i="51"/>
  <c r="D997" i="51"/>
  <c r="E995" i="51"/>
  <c r="C994" i="51"/>
  <c r="E994" i="51"/>
  <c r="C989" i="51"/>
  <c r="D989" i="51"/>
  <c r="E987" i="51"/>
  <c r="E986" i="51"/>
  <c r="C981" i="51"/>
  <c r="E979" i="51"/>
  <c r="C978" i="51"/>
  <c r="E978" i="51"/>
  <c r="E971" i="51"/>
  <c r="C970" i="51"/>
  <c r="E970" i="51"/>
  <c r="C965" i="51"/>
  <c r="D965" i="51"/>
  <c r="E963" i="51"/>
  <c r="C962" i="51"/>
  <c r="E962" i="51"/>
  <c r="C957" i="51"/>
  <c r="D957" i="51"/>
  <c r="C954" i="51"/>
  <c r="E954" i="51"/>
  <c r="C949" i="51"/>
  <c r="E947" i="51"/>
  <c r="C946" i="51"/>
  <c r="E946" i="51"/>
  <c r="C941" i="51"/>
  <c r="D941" i="51"/>
  <c r="E939" i="51"/>
  <c r="C938" i="51"/>
  <c r="C933" i="51"/>
  <c r="D933" i="51"/>
  <c r="E931" i="51"/>
  <c r="C925" i="51"/>
  <c r="D925" i="51"/>
  <c r="E923" i="51"/>
  <c r="C922" i="51"/>
  <c r="E922" i="51"/>
  <c r="C917" i="51"/>
  <c r="E915" i="51"/>
  <c r="C914" i="51"/>
  <c r="E914" i="51"/>
  <c r="C909" i="51"/>
  <c r="D909" i="51"/>
  <c r="E907" i="51"/>
  <c r="C906" i="51"/>
  <c r="D901" i="51"/>
  <c r="E899" i="51"/>
  <c r="C898" i="51"/>
  <c r="E898" i="51"/>
  <c r="C893" i="51"/>
  <c r="D893" i="51"/>
  <c r="C890" i="51"/>
  <c r="E890" i="51"/>
  <c r="C885" i="51"/>
  <c r="E883" i="51"/>
  <c r="C882" i="51"/>
  <c r="E882" i="51"/>
  <c r="C877" i="51"/>
  <c r="D877" i="51"/>
  <c r="E875" i="51"/>
  <c r="C874" i="51"/>
  <c r="E874" i="51"/>
  <c r="C869" i="51"/>
  <c r="D869" i="51"/>
  <c r="E867" i="51"/>
  <c r="C861" i="51"/>
  <c r="D861" i="51"/>
  <c r="E859" i="51"/>
  <c r="C858" i="51"/>
  <c r="E858" i="51"/>
  <c r="C853" i="51"/>
  <c r="E851" i="51"/>
  <c r="C850" i="51"/>
  <c r="E850" i="51"/>
  <c r="C845" i="51"/>
  <c r="D845" i="51"/>
  <c r="E843" i="51"/>
  <c r="C842" i="51"/>
  <c r="E842" i="51"/>
  <c r="C837" i="51"/>
  <c r="D837" i="51"/>
  <c r="E835" i="51"/>
  <c r="C834" i="51"/>
  <c r="E834" i="51"/>
  <c r="C829" i="51"/>
  <c r="D829" i="51"/>
  <c r="E827" i="51"/>
  <c r="C826" i="51"/>
  <c r="E826" i="51"/>
  <c r="C821" i="51"/>
  <c r="D821" i="51"/>
  <c r="E819" i="51"/>
  <c r="C818" i="51"/>
  <c r="E818" i="51"/>
  <c r="E811" i="51"/>
  <c r="C810" i="51"/>
  <c r="E810" i="51"/>
  <c r="C805" i="51"/>
  <c r="D805" i="51"/>
  <c r="E803" i="51"/>
  <c r="C797" i="51"/>
  <c r="D797" i="51"/>
  <c r="E795" i="51"/>
  <c r="C794" i="51"/>
  <c r="E794" i="51"/>
  <c r="C789" i="51"/>
  <c r="D789" i="51"/>
  <c r="E787" i="51"/>
  <c r="C786" i="51"/>
  <c r="E786" i="51"/>
  <c r="E779" i="51"/>
  <c r="C778" i="51"/>
  <c r="E778" i="51"/>
  <c r="C773" i="51"/>
  <c r="D773" i="51"/>
  <c r="E771" i="51"/>
  <c r="C770" i="51"/>
  <c r="E770" i="51"/>
  <c r="C765" i="51"/>
  <c r="D765" i="51"/>
  <c r="C762" i="51"/>
  <c r="E762" i="51"/>
  <c r="C757" i="51"/>
  <c r="D757" i="51"/>
  <c r="E755" i="51"/>
  <c r="C754" i="51"/>
  <c r="E754" i="51"/>
  <c r="C749" i="51"/>
  <c r="D749" i="51"/>
  <c r="E747" i="51"/>
  <c r="C746" i="51"/>
  <c r="E746" i="51"/>
  <c r="C741" i="51"/>
  <c r="D741" i="51"/>
  <c r="E739" i="51"/>
  <c r="C733" i="51"/>
  <c r="D733" i="51"/>
  <c r="E731" i="51"/>
  <c r="C730" i="51"/>
  <c r="E730" i="51"/>
  <c r="C725" i="51"/>
  <c r="D725" i="51"/>
  <c r="E723" i="51"/>
  <c r="C722" i="51"/>
  <c r="E722" i="51"/>
  <c r="C713" i="51"/>
  <c r="D713" i="51"/>
  <c r="E713" i="51"/>
  <c r="C710" i="51"/>
  <c r="E710" i="51"/>
  <c r="C697" i="51"/>
  <c r="D697" i="51"/>
  <c r="E697" i="51"/>
  <c r="C694" i="51"/>
  <c r="E694" i="51"/>
  <c r="C681" i="51"/>
  <c r="D681" i="51"/>
  <c r="E681" i="51"/>
  <c r="C678" i="51"/>
  <c r="E678" i="51"/>
  <c r="C665" i="51"/>
  <c r="D665" i="51"/>
  <c r="E665" i="51"/>
  <c r="C662" i="51"/>
  <c r="E662" i="51"/>
  <c r="C649" i="51"/>
  <c r="D649" i="51"/>
  <c r="E649" i="51"/>
  <c r="C646" i="51"/>
  <c r="E646" i="51"/>
  <c r="C633" i="51"/>
  <c r="D633" i="51"/>
  <c r="E633" i="51"/>
  <c r="C630" i="51"/>
  <c r="E630" i="51"/>
  <c r="C617" i="51"/>
  <c r="D617" i="51"/>
  <c r="E617" i="51"/>
  <c r="E614" i="51"/>
  <c r="C601" i="51"/>
  <c r="D601" i="51"/>
  <c r="E601" i="51"/>
  <c r="C598" i="51"/>
  <c r="E598" i="51"/>
  <c r="C585" i="51"/>
  <c r="D585" i="51"/>
  <c r="E585" i="51"/>
  <c r="C582" i="51"/>
  <c r="E582" i="51"/>
  <c r="C569" i="51"/>
  <c r="D569" i="51"/>
  <c r="E569" i="51"/>
  <c r="C566" i="51"/>
  <c r="E566" i="51"/>
  <c r="C553" i="51"/>
  <c r="D553" i="51"/>
  <c r="E553" i="51"/>
  <c r="C550" i="51"/>
  <c r="E550" i="51"/>
  <c r="C537" i="51"/>
  <c r="D537" i="51"/>
  <c r="E537" i="51"/>
  <c r="C534" i="51"/>
  <c r="E534" i="51"/>
  <c r="E407" i="51"/>
  <c r="D407" i="51"/>
  <c r="E375" i="51"/>
  <c r="E343" i="51"/>
  <c r="C343" i="51"/>
  <c r="D343" i="51"/>
  <c r="E311" i="51"/>
  <c r="C311" i="51"/>
  <c r="D311" i="51"/>
  <c r="E279" i="51"/>
  <c r="C279" i="51"/>
  <c r="D279" i="51"/>
  <c r="E268" i="51"/>
  <c r="D268" i="51"/>
  <c r="C268" i="51"/>
  <c r="E263" i="51"/>
  <c r="C263" i="51"/>
  <c r="D263" i="51"/>
  <c r="E256" i="51"/>
  <c r="D256" i="51"/>
  <c r="C256" i="51"/>
  <c r="E251" i="51"/>
  <c r="C251" i="51"/>
  <c r="D251" i="51"/>
  <c r="E245" i="51"/>
  <c r="C245" i="51"/>
  <c r="E209" i="51"/>
  <c r="C209" i="51"/>
  <c r="D209" i="51"/>
  <c r="E204" i="51"/>
  <c r="C204" i="51"/>
  <c r="E199" i="51"/>
  <c r="C199" i="51"/>
  <c r="D199" i="51"/>
  <c r="E192" i="51"/>
  <c r="D192" i="51"/>
  <c r="C192" i="51"/>
  <c r="C187" i="51"/>
  <c r="D187" i="51"/>
  <c r="E181" i="51"/>
  <c r="C181" i="51"/>
  <c r="D1038" i="51"/>
  <c r="D1035" i="51"/>
  <c r="E1033" i="51"/>
  <c r="D1030" i="51"/>
  <c r="D1027" i="51"/>
  <c r="E1025" i="51"/>
  <c r="D1022" i="51"/>
  <c r="D1019" i="51"/>
  <c r="E1017" i="51"/>
  <c r="D1014" i="51"/>
  <c r="D1011" i="51"/>
  <c r="E1009" i="51"/>
  <c r="D1006" i="51"/>
  <c r="D1003" i="51"/>
  <c r="E1001" i="51"/>
  <c r="D998" i="51"/>
  <c r="D995" i="51"/>
  <c r="E993" i="51"/>
  <c r="D990" i="51"/>
  <c r="D987" i="51"/>
  <c r="E985" i="51"/>
  <c r="D982" i="51"/>
  <c r="D979" i="51"/>
  <c r="E977" i="51"/>
  <c r="D974" i="51"/>
  <c r="D971" i="51"/>
  <c r="E969" i="51"/>
  <c r="D966" i="51"/>
  <c r="D963" i="51"/>
  <c r="E961" i="51"/>
  <c r="D958" i="51"/>
  <c r="E953" i="51"/>
  <c r="D950" i="51"/>
  <c r="D947" i="51"/>
  <c r="E945" i="51"/>
  <c r="D942" i="51"/>
  <c r="D939" i="51"/>
  <c r="E937" i="51"/>
  <c r="D934" i="51"/>
  <c r="D931" i="51"/>
  <c r="E929" i="51"/>
  <c r="D926" i="51"/>
  <c r="D923" i="51"/>
  <c r="E921" i="51"/>
  <c r="D918" i="51"/>
  <c r="D915" i="51"/>
  <c r="E913" i="51"/>
  <c r="D910" i="51"/>
  <c r="D907" i="51"/>
  <c r="E905" i="51"/>
  <c r="D902" i="51"/>
  <c r="D899" i="51"/>
  <c r="E897" i="51"/>
  <c r="D894" i="51"/>
  <c r="E889" i="51"/>
  <c r="D886" i="51"/>
  <c r="D883" i="51"/>
  <c r="D878" i="51"/>
  <c r="D875" i="51"/>
  <c r="E873" i="51"/>
  <c r="D870" i="51"/>
  <c r="D867" i="51"/>
  <c r="E865" i="51"/>
  <c r="D862" i="51"/>
  <c r="D859" i="51"/>
  <c r="E857" i="51"/>
  <c r="D854" i="51"/>
  <c r="D851" i="51"/>
  <c r="E849" i="51"/>
  <c r="D846" i="51"/>
  <c r="D843" i="51"/>
  <c r="E841" i="51"/>
  <c r="D838" i="51"/>
  <c r="D835" i="51"/>
  <c r="E833" i="51"/>
  <c r="D830" i="51"/>
  <c r="D827" i="51"/>
  <c r="E825" i="51"/>
  <c r="D822" i="51"/>
  <c r="D819" i="51"/>
  <c r="E817" i="51"/>
  <c r="D814" i="51"/>
  <c r="D811" i="51"/>
  <c r="E809" i="51"/>
  <c r="D806" i="51"/>
  <c r="D803" i="51"/>
  <c r="E801" i="51"/>
  <c r="D798" i="51"/>
  <c r="D795" i="51"/>
  <c r="E793" i="51"/>
  <c r="D790" i="51"/>
  <c r="D787" i="51"/>
  <c r="E785" i="51"/>
  <c r="D782" i="51"/>
  <c r="D779" i="51"/>
  <c r="E777" i="51"/>
  <c r="D771" i="51"/>
  <c r="E769" i="51"/>
  <c r="D766" i="51"/>
  <c r="E761" i="51"/>
  <c r="D758" i="51"/>
  <c r="D755" i="51"/>
  <c r="E753" i="51"/>
  <c r="D750" i="51"/>
  <c r="D747" i="51"/>
  <c r="E745" i="51"/>
  <c r="D739" i="51"/>
  <c r="E737" i="51"/>
  <c r="D734" i="51"/>
  <c r="D731" i="51"/>
  <c r="E729" i="51"/>
  <c r="D726" i="51"/>
  <c r="D723" i="51"/>
  <c r="E721" i="51"/>
  <c r="D718" i="51"/>
  <c r="C709" i="51"/>
  <c r="D709" i="51"/>
  <c r="E709" i="51"/>
  <c r="C706" i="51"/>
  <c r="E706" i="51"/>
  <c r="D702" i="51"/>
  <c r="C693" i="51"/>
  <c r="D693" i="51"/>
  <c r="E693" i="51"/>
  <c r="C690" i="51"/>
  <c r="D686" i="51"/>
  <c r="C677" i="51"/>
  <c r="D677" i="51"/>
  <c r="C674" i="51"/>
  <c r="E674" i="51"/>
  <c r="D670" i="51"/>
  <c r="C661" i="51"/>
  <c r="D661" i="51"/>
  <c r="E661" i="51"/>
  <c r="C658" i="51"/>
  <c r="D654" i="51"/>
  <c r="C645" i="51"/>
  <c r="D645" i="51"/>
  <c r="E645" i="51"/>
  <c r="C642" i="51"/>
  <c r="E642" i="51"/>
  <c r="D638" i="51"/>
  <c r="C629" i="51"/>
  <c r="D629" i="51"/>
  <c r="E629" i="51"/>
  <c r="C626" i="51"/>
  <c r="D622" i="51"/>
  <c r="C613" i="51"/>
  <c r="D613" i="51"/>
  <c r="E613" i="51"/>
  <c r="C610" i="51"/>
  <c r="E610" i="51"/>
  <c r="D606" i="51"/>
  <c r="C597" i="51"/>
  <c r="D597" i="51"/>
  <c r="E597" i="51"/>
  <c r="C594" i="51"/>
  <c r="D590" i="51"/>
  <c r="C581" i="51"/>
  <c r="D581" i="51"/>
  <c r="E581" i="51"/>
  <c r="C578" i="51"/>
  <c r="E578" i="51"/>
  <c r="D574" i="51"/>
  <c r="C565" i="51"/>
  <c r="D565" i="51"/>
  <c r="E565" i="51"/>
  <c r="C562" i="51"/>
  <c r="D558" i="51"/>
  <c r="C549" i="51"/>
  <c r="D549" i="51"/>
  <c r="E549" i="51"/>
  <c r="C546" i="51"/>
  <c r="E546" i="51"/>
  <c r="D542" i="51"/>
  <c r="C533" i="51"/>
  <c r="D533" i="51"/>
  <c r="E533" i="51"/>
  <c r="E524" i="51"/>
  <c r="D524" i="51"/>
  <c r="C524" i="51"/>
  <c r="E516" i="51"/>
  <c r="D516" i="51"/>
  <c r="C516" i="51"/>
  <c r="E508" i="51"/>
  <c r="D508" i="51"/>
  <c r="C508" i="51"/>
  <c r="E500" i="51"/>
  <c r="D500" i="51"/>
  <c r="C500" i="51"/>
  <c r="E492" i="51"/>
  <c r="C492" i="51"/>
  <c r="E484" i="51"/>
  <c r="D484" i="51"/>
  <c r="C484" i="51"/>
  <c r="E476" i="51"/>
  <c r="D476" i="51"/>
  <c r="C476" i="51"/>
  <c r="E468" i="51"/>
  <c r="D468" i="51"/>
  <c r="C468" i="51"/>
  <c r="E460" i="51"/>
  <c r="C460" i="51"/>
  <c r="E452" i="51"/>
  <c r="D452" i="51"/>
  <c r="C452" i="51"/>
  <c r="E444" i="51"/>
  <c r="D444" i="51"/>
  <c r="C444" i="51"/>
  <c r="E436" i="51"/>
  <c r="D436" i="51"/>
  <c r="C436" i="51"/>
  <c r="E428" i="51"/>
  <c r="C428" i="51"/>
  <c r="E409" i="51"/>
  <c r="C409" i="51"/>
  <c r="D409" i="51"/>
  <c r="E405" i="51"/>
  <c r="C405" i="51"/>
  <c r="E403" i="51"/>
  <c r="E377" i="51"/>
  <c r="C377" i="51"/>
  <c r="D377" i="51"/>
  <c r="E373" i="51"/>
  <c r="C373" i="51"/>
  <c r="E371" i="51"/>
  <c r="C371" i="51"/>
  <c r="E345" i="51"/>
  <c r="C345" i="51"/>
  <c r="D345" i="51"/>
  <c r="E341" i="51"/>
  <c r="C341" i="51"/>
  <c r="E339" i="51"/>
  <c r="C339" i="51"/>
  <c r="E313" i="51"/>
  <c r="D313" i="51"/>
  <c r="E309" i="51"/>
  <c r="C309" i="51"/>
  <c r="E307" i="51"/>
  <c r="C307" i="51"/>
  <c r="E281" i="51"/>
  <c r="C281" i="51"/>
  <c r="D281" i="51"/>
  <c r="E277" i="51"/>
  <c r="C277" i="51"/>
  <c r="E275" i="51"/>
  <c r="E267" i="51"/>
  <c r="C267" i="51"/>
  <c r="D267" i="51"/>
  <c r="E261" i="51"/>
  <c r="C261" i="51"/>
  <c r="E225" i="51"/>
  <c r="C225" i="51"/>
  <c r="D225" i="51"/>
  <c r="E220" i="51"/>
  <c r="D220" i="51"/>
  <c r="C220" i="51"/>
  <c r="C215" i="51"/>
  <c r="D215" i="51"/>
  <c r="D213" i="51"/>
  <c r="E208" i="51"/>
  <c r="D208" i="51"/>
  <c r="C208" i="51"/>
  <c r="E203" i="51"/>
  <c r="D203" i="51"/>
  <c r="E197" i="51"/>
  <c r="C197" i="51"/>
  <c r="D528" i="51"/>
  <c r="E523" i="51"/>
  <c r="C523" i="51"/>
  <c r="E520" i="51"/>
  <c r="D520" i="51"/>
  <c r="E515" i="51"/>
  <c r="C515" i="51"/>
  <c r="E512" i="51"/>
  <c r="D512" i="51"/>
  <c r="E507" i="51"/>
  <c r="C507" i="51"/>
  <c r="E504" i="51"/>
  <c r="D504" i="51"/>
  <c r="E499" i="51"/>
  <c r="C499" i="51"/>
  <c r="E496" i="51"/>
  <c r="D496" i="51"/>
  <c r="E491" i="51"/>
  <c r="C491" i="51"/>
  <c r="E488" i="51"/>
  <c r="D488" i="51"/>
  <c r="E483" i="51"/>
  <c r="C483" i="51"/>
  <c r="D480" i="51"/>
  <c r="E475" i="51"/>
  <c r="C475" i="51"/>
  <c r="E472" i="51"/>
  <c r="D472" i="51"/>
  <c r="E467" i="51"/>
  <c r="C467" i="51"/>
  <c r="E464" i="51"/>
  <c r="D464" i="51"/>
  <c r="E459" i="51"/>
  <c r="C459" i="51"/>
  <c r="E456" i="51"/>
  <c r="D456" i="51"/>
  <c r="E451" i="51"/>
  <c r="C451" i="51"/>
  <c r="D448" i="51"/>
  <c r="E443" i="51"/>
  <c r="C443" i="51"/>
  <c r="E440" i="51"/>
  <c r="D440" i="51"/>
  <c r="E435" i="51"/>
  <c r="C435" i="51"/>
  <c r="E432" i="51"/>
  <c r="D432" i="51"/>
  <c r="E427" i="51"/>
  <c r="C427" i="51"/>
  <c r="E424" i="51"/>
  <c r="D424" i="51"/>
  <c r="E417" i="51"/>
  <c r="C417" i="51"/>
  <c r="E415" i="51"/>
  <c r="C415" i="51"/>
  <c r="E401" i="51"/>
  <c r="C401" i="51"/>
  <c r="C399" i="51"/>
  <c r="E385" i="51"/>
  <c r="C385" i="51"/>
  <c r="E383" i="51"/>
  <c r="C383" i="51"/>
  <c r="E369" i="51"/>
  <c r="C369" i="51"/>
  <c r="E367" i="51"/>
  <c r="C367" i="51"/>
  <c r="E353" i="51"/>
  <c r="C353" i="51"/>
  <c r="C351" i="51"/>
  <c r="E337" i="51"/>
  <c r="C337" i="51"/>
  <c r="E335" i="51"/>
  <c r="C335" i="51"/>
  <c r="E321" i="51"/>
  <c r="C321" i="51"/>
  <c r="C319" i="51"/>
  <c r="E305" i="51"/>
  <c r="C305" i="51"/>
  <c r="E303" i="51"/>
  <c r="C303" i="51"/>
  <c r="E289" i="51"/>
  <c r="C289" i="51"/>
  <c r="C287" i="51"/>
  <c r="E273" i="51"/>
  <c r="C273" i="51"/>
  <c r="E271" i="51"/>
  <c r="C271" i="51"/>
  <c r="E265" i="51"/>
  <c r="C265" i="51"/>
  <c r="D260" i="51"/>
  <c r="C260" i="51"/>
  <c r="E255" i="51"/>
  <c r="D255" i="51"/>
  <c r="E249" i="51"/>
  <c r="C249" i="51"/>
  <c r="E244" i="51"/>
  <c r="D244" i="51"/>
  <c r="C244" i="51"/>
  <c r="E239" i="51"/>
  <c r="C239" i="51"/>
  <c r="D239" i="51"/>
  <c r="E233" i="51"/>
  <c r="C233" i="51"/>
  <c r="D228" i="51"/>
  <c r="C228" i="51"/>
  <c r="E223" i="51"/>
  <c r="D223" i="51"/>
  <c r="E217" i="51"/>
  <c r="C217" i="51"/>
  <c r="E212" i="51"/>
  <c r="D212" i="51"/>
  <c r="C212" i="51"/>
  <c r="E207" i="51"/>
  <c r="C207" i="51"/>
  <c r="D207" i="51"/>
  <c r="E201" i="51"/>
  <c r="C201" i="51"/>
  <c r="E196" i="51"/>
  <c r="D196" i="51"/>
  <c r="C196" i="51"/>
  <c r="E191" i="51"/>
  <c r="C191" i="51"/>
  <c r="D191" i="51"/>
  <c r="E185" i="51"/>
  <c r="C185" i="51"/>
  <c r="E180" i="51"/>
  <c r="D180" i="51"/>
  <c r="C180" i="51"/>
  <c r="E175" i="51"/>
  <c r="C175" i="51"/>
  <c r="D175" i="51"/>
  <c r="E169" i="51"/>
  <c r="C169" i="51"/>
  <c r="E151" i="51"/>
  <c r="C151" i="51"/>
  <c r="D151" i="51"/>
  <c r="E140" i="51"/>
  <c r="D140" i="51"/>
  <c r="C140" i="51"/>
  <c r="C137" i="51"/>
  <c r="D137" i="51"/>
  <c r="E137" i="51"/>
  <c r="C129" i="51"/>
  <c r="D129" i="51"/>
  <c r="E129" i="51"/>
  <c r="D121" i="51"/>
  <c r="E121" i="51"/>
  <c r="C113" i="51"/>
  <c r="D113" i="51"/>
  <c r="E113" i="51"/>
  <c r="E413" i="51"/>
  <c r="C413" i="51"/>
  <c r="E411" i="51"/>
  <c r="C411" i="51"/>
  <c r="E397" i="51"/>
  <c r="C397" i="51"/>
  <c r="E395" i="51"/>
  <c r="C395" i="51"/>
  <c r="E381" i="51"/>
  <c r="C381" i="51"/>
  <c r="E379" i="51"/>
  <c r="C379" i="51"/>
  <c r="E365" i="51"/>
  <c r="C365" i="51"/>
  <c r="E363" i="51"/>
  <c r="C363" i="51"/>
  <c r="E349" i="51"/>
  <c r="C349" i="51"/>
  <c r="E347" i="51"/>
  <c r="C347" i="51"/>
  <c r="E333" i="51"/>
  <c r="C333" i="51"/>
  <c r="C331" i="51"/>
  <c r="E317" i="51"/>
  <c r="C317" i="51"/>
  <c r="E315" i="51"/>
  <c r="C315" i="51"/>
  <c r="E301" i="51"/>
  <c r="C301" i="51"/>
  <c r="E299" i="51"/>
  <c r="C299" i="51"/>
  <c r="E285" i="51"/>
  <c r="C285" i="51"/>
  <c r="E283" i="51"/>
  <c r="C283" i="51"/>
  <c r="E269" i="51"/>
  <c r="C269" i="51"/>
  <c r="D264" i="51"/>
  <c r="C264" i="51"/>
  <c r="E259" i="51"/>
  <c r="C259" i="51"/>
  <c r="D259" i="51"/>
  <c r="E253" i="51"/>
  <c r="C253" i="51"/>
  <c r="E248" i="51"/>
  <c r="D248" i="51"/>
  <c r="C248" i="51"/>
  <c r="E243" i="51"/>
  <c r="C243" i="51"/>
  <c r="D243" i="51"/>
  <c r="E237" i="51"/>
  <c r="C237" i="51"/>
  <c r="E232" i="51"/>
  <c r="D232" i="51"/>
  <c r="C232" i="51"/>
  <c r="E227" i="51"/>
  <c r="C227" i="51"/>
  <c r="D227" i="51"/>
  <c r="E221" i="51"/>
  <c r="C221" i="51"/>
  <c r="E216" i="51"/>
  <c r="D216" i="51"/>
  <c r="C216" i="51"/>
  <c r="E211" i="51"/>
  <c r="C211" i="51"/>
  <c r="D211" i="51"/>
  <c r="E205" i="51"/>
  <c r="C205" i="51"/>
  <c r="E200" i="51"/>
  <c r="D200" i="51"/>
  <c r="C200" i="51"/>
  <c r="E195" i="51"/>
  <c r="C195" i="51"/>
  <c r="D195" i="51"/>
  <c r="E189" i="51"/>
  <c r="C189" i="51"/>
  <c r="E184" i="51"/>
  <c r="D184" i="51"/>
  <c r="C184" i="51"/>
  <c r="E179" i="51"/>
  <c r="D179" i="51"/>
  <c r="E173" i="51"/>
  <c r="C173" i="51"/>
  <c r="E168" i="51"/>
  <c r="D168" i="51"/>
  <c r="C168" i="51"/>
  <c r="E164" i="51"/>
  <c r="D164" i="51"/>
  <c r="C164" i="51"/>
  <c r="E143" i="51"/>
  <c r="C143" i="51"/>
  <c r="E163" i="51"/>
  <c r="C163" i="51"/>
  <c r="D163" i="51"/>
  <c r="E160" i="51"/>
  <c r="D160" i="51"/>
  <c r="E147" i="51"/>
  <c r="C147" i="51"/>
  <c r="D147" i="51"/>
  <c r="E144" i="51"/>
  <c r="D144" i="51"/>
  <c r="C134" i="51"/>
  <c r="E134" i="51"/>
  <c r="D134" i="51"/>
  <c r="C126" i="51"/>
  <c r="E126" i="51"/>
  <c r="D126" i="51"/>
  <c r="C118" i="51"/>
  <c r="E118" i="51"/>
  <c r="D118" i="51"/>
  <c r="C99" i="51"/>
  <c r="D99" i="51"/>
  <c r="E99" i="51"/>
  <c r="C95" i="51"/>
  <c r="D95" i="51"/>
  <c r="C93" i="51"/>
  <c r="D93" i="51"/>
  <c r="D54" i="51"/>
  <c r="E54" i="51"/>
  <c r="D46" i="51"/>
  <c r="C46" i="51"/>
  <c r="E46" i="51"/>
  <c r="D38" i="51"/>
  <c r="C38" i="51"/>
  <c r="E38" i="51"/>
  <c r="D30" i="51"/>
  <c r="C30" i="51"/>
  <c r="E30" i="51"/>
  <c r="D22" i="51"/>
  <c r="C22" i="51"/>
  <c r="E22" i="51"/>
  <c r="D420" i="51"/>
  <c r="D416" i="51"/>
  <c r="D408" i="51"/>
  <c r="D404" i="51"/>
  <c r="D400" i="51"/>
  <c r="D396" i="51"/>
  <c r="D392" i="51"/>
  <c r="D388" i="51"/>
  <c r="D384" i="51"/>
  <c r="D376" i="51"/>
  <c r="D372" i="51"/>
  <c r="D368" i="51"/>
  <c r="D360" i="51"/>
  <c r="D356" i="51"/>
  <c r="D352" i="51"/>
  <c r="D344" i="51"/>
  <c r="D340" i="51"/>
  <c r="D336" i="51"/>
  <c r="D332" i="51"/>
  <c r="D328" i="51"/>
  <c r="D324" i="51"/>
  <c r="D320" i="51"/>
  <c r="D316" i="51"/>
  <c r="D312" i="51"/>
  <c r="D308" i="51"/>
  <c r="D304" i="51"/>
  <c r="D296" i="51"/>
  <c r="D292" i="51"/>
  <c r="D288" i="51"/>
  <c r="D284" i="51"/>
  <c r="D280" i="51"/>
  <c r="D276" i="51"/>
  <c r="D272" i="51"/>
  <c r="E155" i="51"/>
  <c r="C155" i="51"/>
  <c r="D155" i="51"/>
  <c r="E152" i="51"/>
  <c r="D152" i="51"/>
  <c r="E139" i="51"/>
  <c r="C139" i="51"/>
  <c r="D139" i="51"/>
  <c r="C131" i="51"/>
  <c r="D131" i="51"/>
  <c r="E131" i="51"/>
  <c r="C123" i="51"/>
  <c r="D123" i="51"/>
  <c r="E123" i="51"/>
  <c r="C115" i="51"/>
  <c r="D115" i="51"/>
  <c r="E115" i="51"/>
  <c r="C111" i="51"/>
  <c r="D111" i="51"/>
  <c r="C109" i="51"/>
  <c r="D109" i="51"/>
  <c r="C138" i="51"/>
  <c r="E138" i="51"/>
  <c r="C133" i="51"/>
  <c r="C130" i="51"/>
  <c r="E130" i="51"/>
  <c r="C125" i="51"/>
  <c r="C122" i="51"/>
  <c r="E122" i="51"/>
  <c r="C117" i="51"/>
  <c r="D117" i="51"/>
  <c r="C114" i="51"/>
  <c r="E114" i="51"/>
  <c r="C107" i="51"/>
  <c r="C105" i="51"/>
  <c r="D105" i="51"/>
  <c r="C91" i="51"/>
  <c r="D91" i="51"/>
  <c r="C89" i="51"/>
  <c r="D89" i="51"/>
  <c r="C103" i="51"/>
  <c r="D103" i="51"/>
  <c r="C101" i="51"/>
  <c r="D101" i="51"/>
  <c r="D84" i="51"/>
  <c r="D81" i="51"/>
  <c r="E81" i="51"/>
  <c r="D76" i="51"/>
  <c r="C76" i="51"/>
  <c r="D73" i="51"/>
  <c r="E73" i="51"/>
  <c r="D68" i="51"/>
  <c r="C68" i="51"/>
  <c r="D65" i="51"/>
  <c r="E65" i="51"/>
  <c r="D60" i="51"/>
  <c r="D50" i="51"/>
  <c r="C50" i="51"/>
  <c r="D48" i="51"/>
  <c r="C48" i="51"/>
  <c r="D34" i="51"/>
  <c r="C34" i="51"/>
  <c r="D32" i="51"/>
  <c r="C32" i="51"/>
  <c r="E110" i="51"/>
  <c r="E106" i="51"/>
  <c r="E102" i="51"/>
  <c r="E98" i="51"/>
  <c r="E94" i="51"/>
  <c r="E90" i="51"/>
  <c r="E86" i="51"/>
  <c r="D85" i="51"/>
  <c r="E85" i="51"/>
  <c r="D80" i="51"/>
  <c r="C80" i="51"/>
  <c r="E78" i="51"/>
  <c r="D77" i="51"/>
  <c r="E77" i="51"/>
  <c r="D72" i="51"/>
  <c r="C72" i="51"/>
  <c r="E70" i="51"/>
  <c r="D69" i="51"/>
  <c r="E69" i="51"/>
  <c r="D64" i="51"/>
  <c r="C64" i="51"/>
  <c r="E62" i="51"/>
  <c r="D61" i="51"/>
  <c r="E61" i="51"/>
  <c r="D56" i="51"/>
  <c r="C56" i="51"/>
  <c r="D42" i="51"/>
  <c r="C42" i="51"/>
  <c r="D40" i="51"/>
  <c r="C40" i="51"/>
  <c r="D26" i="51"/>
  <c r="C26" i="51"/>
  <c r="D24" i="51"/>
  <c r="C24" i="51"/>
  <c r="E57" i="51"/>
  <c r="E53" i="51"/>
  <c r="E49" i="51"/>
  <c r="E45" i="51"/>
  <c r="E41" i="51"/>
  <c r="E37" i="51"/>
  <c r="E33" i="51"/>
  <c r="E29" i="51"/>
  <c r="E25" i="51"/>
  <c r="E21" i="51"/>
  <c r="D625" i="51" l="1"/>
  <c r="D673" i="51"/>
  <c r="E758" i="51"/>
  <c r="E790" i="51"/>
  <c r="D809" i="51"/>
  <c r="E918" i="51"/>
  <c r="E934" i="51"/>
  <c r="E982" i="51"/>
  <c r="D993" i="51"/>
  <c r="D1025" i="51"/>
  <c r="C650" i="51"/>
  <c r="E774" i="51"/>
  <c r="D2174" i="51"/>
  <c r="E2174" i="51"/>
  <c r="C2174" i="51"/>
  <c r="D2302" i="51"/>
  <c r="E2302" i="51"/>
  <c r="C2302" i="51"/>
  <c r="D3936" i="51"/>
  <c r="E3936" i="51"/>
  <c r="C3936" i="51"/>
  <c r="D3968" i="51"/>
  <c r="E3968" i="51"/>
  <c r="C3968" i="51"/>
  <c r="D4000" i="51"/>
  <c r="E4000" i="51"/>
  <c r="C4000" i="51"/>
  <c r="D4032" i="51"/>
  <c r="E4032" i="51"/>
  <c r="C4032" i="51"/>
  <c r="D4064" i="51"/>
  <c r="E4064" i="51"/>
  <c r="C4064" i="51"/>
  <c r="D4087" i="51"/>
  <c r="C4087" i="51"/>
  <c r="E4087" i="51"/>
  <c r="D4105" i="51"/>
  <c r="C4105" i="51"/>
  <c r="E4105" i="51"/>
  <c r="D4128" i="51"/>
  <c r="E4128" i="51"/>
  <c r="C4128" i="51"/>
  <c r="D4151" i="51"/>
  <c r="C4151" i="51"/>
  <c r="E4151" i="51"/>
  <c r="D4169" i="51"/>
  <c r="C4169" i="51"/>
  <c r="E4169" i="51"/>
  <c r="D4192" i="51"/>
  <c r="E4192" i="51"/>
  <c r="C4192" i="51"/>
  <c r="D4215" i="51"/>
  <c r="C4215" i="51"/>
  <c r="E4215" i="51"/>
  <c r="D4233" i="51"/>
  <c r="C4233" i="51"/>
  <c r="E4233" i="51"/>
  <c r="D4256" i="51"/>
  <c r="E4256" i="51"/>
  <c r="C4256" i="51"/>
  <c r="D4279" i="51"/>
  <c r="C4279" i="51"/>
  <c r="E4279" i="51"/>
  <c r="D4297" i="51"/>
  <c r="C4297" i="51"/>
  <c r="E4297" i="51"/>
  <c r="D4320" i="51"/>
  <c r="E4320" i="51"/>
  <c r="C4320" i="51"/>
  <c r="D4343" i="51"/>
  <c r="C4343" i="51"/>
  <c r="E4343" i="51"/>
  <c r="D4361" i="51"/>
  <c r="C4361" i="51"/>
  <c r="E4361" i="51"/>
  <c r="D4384" i="51"/>
  <c r="E4384" i="51"/>
  <c r="C4384" i="51"/>
  <c r="D4407" i="51"/>
  <c r="C4407" i="51"/>
  <c r="E4407" i="51"/>
  <c r="D4425" i="51"/>
  <c r="C4425" i="51"/>
  <c r="E4425" i="51"/>
  <c r="D4448" i="51"/>
  <c r="E4448" i="51"/>
  <c r="C4448" i="51"/>
  <c r="D4469" i="51"/>
  <c r="C4469" i="51"/>
  <c r="E4469" i="51"/>
  <c r="D4485" i="51"/>
  <c r="C4485" i="51"/>
  <c r="E4485" i="51"/>
  <c r="D2178" i="51"/>
  <c r="E2178" i="51"/>
  <c r="C2178" i="51"/>
  <c r="D2306" i="51"/>
  <c r="E2306" i="51"/>
  <c r="C2306" i="51"/>
  <c r="D3939" i="51"/>
  <c r="C3939" i="51"/>
  <c r="E3939" i="51"/>
  <c r="D3971" i="51"/>
  <c r="C3971" i="51"/>
  <c r="E3971" i="51"/>
  <c r="D4003" i="51"/>
  <c r="C4003" i="51"/>
  <c r="E4003" i="51"/>
  <c r="D4035" i="51"/>
  <c r="C4035" i="51"/>
  <c r="E4035" i="51"/>
  <c r="D4067" i="51"/>
  <c r="C4067" i="51"/>
  <c r="E4067" i="51"/>
  <c r="D4091" i="51"/>
  <c r="C4091" i="51"/>
  <c r="E4091" i="51"/>
  <c r="D4109" i="51"/>
  <c r="C4109" i="51"/>
  <c r="E4109" i="51"/>
  <c r="D4132" i="51"/>
  <c r="E4132" i="51"/>
  <c r="C4132" i="51"/>
  <c r="D4155" i="51"/>
  <c r="C4155" i="51"/>
  <c r="E4155" i="51"/>
  <c r="D4173" i="51"/>
  <c r="C4173" i="51"/>
  <c r="E4173" i="51"/>
  <c r="D4196" i="51"/>
  <c r="E4196" i="51"/>
  <c r="C4196" i="51"/>
  <c r="D4219" i="51"/>
  <c r="C4219" i="51"/>
  <c r="E4219" i="51"/>
  <c r="D4237" i="51"/>
  <c r="C4237" i="51"/>
  <c r="E4237" i="51"/>
  <c r="D4260" i="51"/>
  <c r="E4260" i="51"/>
  <c r="C4260" i="51"/>
  <c r="D4283" i="51"/>
  <c r="C4283" i="51"/>
  <c r="E4283" i="51"/>
  <c r="D4301" i="51"/>
  <c r="C4301" i="51"/>
  <c r="E4301" i="51"/>
  <c r="D4324" i="51"/>
  <c r="E4324" i="51"/>
  <c r="C4324" i="51"/>
  <c r="D4347" i="51"/>
  <c r="C4347" i="51"/>
  <c r="E4347" i="51"/>
  <c r="D4365" i="51"/>
  <c r="C4365" i="51"/>
  <c r="E4365" i="51"/>
  <c r="D4388" i="51"/>
  <c r="E4388" i="51"/>
  <c r="C4388" i="51"/>
  <c r="D4411" i="51"/>
  <c r="C4411" i="51"/>
  <c r="E4411" i="51"/>
  <c r="D4429" i="51"/>
  <c r="C4429" i="51"/>
  <c r="E4429" i="51"/>
  <c r="D4452" i="51"/>
  <c r="E4452" i="51"/>
  <c r="C4452" i="51"/>
  <c r="D4472" i="51"/>
  <c r="C4472" i="51"/>
  <c r="E4472" i="51"/>
  <c r="D4488" i="51"/>
  <c r="C4488" i="51"/>
  <c r="E4488" i="51"/>
  <c r="D4069" i="51"/>
  <c r="C4069" i="51"/>
  <c r="E4069" i="51"/>
  <c r="D4053" i="51"/>
  <c r="C4053" i="51"/>
  <c r="E4053" i="51"/>
  <c r="D4037" i="51"/>
  <c r="C4037" i="51"/>
  <c r="E4037" i="51"/>
  <c r="D4021" i="51"/>
  <c r="C4021" i="51"/>
  <c r="E4021" i="51"/>
  <c r="D4005" i="51"/>
  <c r="C4005" i="51"/>
  <c r="E4005" i="51"/>
  <c r="D3989" i="51"/>
  <c r="C3989" i="51"/>
  <c r="E3989" i="51"/>
  <c r="D3973" i="51"/>
  <c r="C3973" i="51"/>
  <c r="E3973" i="51"/>
  <c r="D3957" i="51"/>
  <c r="C3957" i="51"/>
  <c r="E3957" i="51"/>
  <c r="D3941" i="51"/>
  <c r="C3941" i="51"/>
  <c r="E3941" i="51"/>
  <c r="D2394" i="51"/>
  <c r="E2394" i="51"/>
  <c r="C2394" i="51"/>
  <c r="D2330" i="51"/>
  <c r="E2330" i="51"/>
  <c r="C2330" i="51"/>
  <c r="D2266" i="51"/>
  <c r="E2266" i="51"/>
  <c r="C2266" i="51"/>
  <c r="D2202" i="51"/>
  <c r="E2202" i="51"/>
  <c r="C2202" i="51"/>
  <c r="D2138" i="51"/>
  <c r="E2138" i="51"/>
  <c r="C2138" i="51"/>
  <c r="D4466" i="51"/>
  <c r="C4466" i="51"/>
  <c r="E4466" i="51"/>
  <c r="D4450" i="51"/>
  <c r="C4450" i="51"/>
  <c r="E4450" i="51"/>
  <c r="D4434" i="51"/>
  <c r="C4434" i="51"/>
  <c r="E4434" i="51"/>
  <c r="D4418" i="51"/>
  <c r="C4418" i="51"/>
  <c r="E4418" i="51"/>
  <c r="D4402" i="51"/>
  <c r="C4402" i="51"/>
  <c r="E4402" i="51"/>
  <c r="D4386" i="51"/>
  <c r="C4386" i="51"/>
  <c r="E4386" i="51"/>
  <c r="D4370" i="51"/>
  <c r="C4370" i="51"/>
  <c r="E4370" i="51"/>
  <c r="D4354" i="51"/>
  <c r="C4354" i="51"/>
  <c r="E4354" i="51"/>
  <c r="D4338" i="51"/>
  <c r="C4338" i="51"/>
  <c r="E4338" i="51"/>
  <c r="D4322" i="51"/>
  <c r="C4322" i="51"/>
  <c r="E4322" i="51"/>
  <c r="D4306" i="51"/>
  <c r="C4306" i="51"/>
  <c r="E4306" i="51"/>
  <c r="D4290" i="51"/>
  <c r="C4290" i="51"/>
  <c r="E4290" i="51"/>
  <c r="D4274" i="51"/>
  <c r="C4274" i="51"/>
  <c r="E4274" i="51"/>
  <c r="D4258" i="51"/>
  <c r="C4258" i="51"/>
  <c r="E4258" i="51"/>
  <c r="D4242" i="51"/>
  <c r="C4242" i="51"/>
  <c r="E4242" i="51"/>
  <c r="D4226" i="51"/>
  <c r="C4226" i="51"/>
  <c r="E4226" i="51"/>
  <c r="D4210" i="51"/>
  <c r="C4210" i="51"/>
  <c r="E4210" i="51"/>
  <c r="D4194" i="51"/>
  <c r="C4194" i="51"/>
  <c r="E4194" i="51"/>
  <c r="D4178" i="51"/>
  <c r="C4178" i="51"/>
  <c r="E4178" i="51"/>
  <c r="D4162" i="51"/>
  <c r="C4162" i="51"/>
  <c r="E4162" i="51"/>
  <c r="D4146" i="51"/>
  <c r="C4146" i="51"/>
  <c r="E4146" i="51"/>
  <c r="D4130" i="51"/>
  <c r="C4130" i="51"/>
  <c r="E4130" i="51"/>
  <c r="D4114" i="51"/>
  <c r="C4114" i="51"/>
  <c r="E4114" i="51"/>
  <c r="D4098" i="51"/>
  <c r="C4098" i="51"/>
  <c r="E4098" i="51"/>
  <c r="D4082" i="51"/>
  <c r="C4082" i="51"/>
  <c r="E4082" i="51"/>
  <c r="D4066" i="51"/>
  <c r="C4066" i="51"/>
  <c r="E4066" i="51"/>
  <c r="D4050" i="51"/>
  <c r="C4050" i="51"/>
  <c r="E4050" i="51"/>
  <c r="D4034" i="51"/>
  <c r="C4034" i="51"/>
  <c r="E4034" i="51"/>
  <c r="D4018" i="51"/>
  <c r="C4018" i="51"/>
  <c r="E4018" i="51"/>
  <c r="D4002" i="51"/>
  <c r="C4002" i="51"/>
  <c r="E4002" i="51"/>
  <c r="D3986" i="51"/>
  <c r="C3986" i="51"/>
  <c r="E3986" i="51"/>
  <c r="D3970" i="51"/>
  <c r="C3970" i="51"/>
  <c r="E3970" i="51"/>
  <c r="D3954" i="51"/>
  <c r="C3954" i="51"/>
  <c r="E3954" i="51"/>
  <c r="D3938" i="51"/>
  <c r="C3938" i="51"/>
  <c r="E3938" i="51"/>
  <c r="D2374" i="51"/>
  <c r="E2374" i="51"/>
  <c r="C2374" i="51"/>
  <c r="D2310" i="51"/>
  <c r="E2310" i="51"/>
  <c r="C2310" i="51"/>
  <c r="D2246" i="51"/>
  <c r="E2246" i="51"/>
  <c r="C2246" i="51"/>
  <c r="D2182" i="51"/>
  <c r="E2182" i="51"/>
  <c r="C2182" i="51"/>
  <c r="D2118" i="51"/>
  <c r="E2118" i="51"/>
  <c r="C2118" i="51"/>
  <c r="D2420" i="51"/>
  <c r="C2420" i="51"/>
  <c r="E2420" i="51"/>
  <c r="D2388" i="51"/>
  <c r="E2388" i="51"/>
  <c r="C2388" i="51"/>
  <c r="D2356" i="51"/>
  <c r="E2356" i="51"/>
  <c r="C2356" i="51"/>
  <c r="D2324" i="51"/>
  <c r="E2324" i="51"/>
  <c r="C2324" i="51"/>
  <c r="D2292" i="51"/>
  <c r="E2292" i="51"/>
  <c r="C2292" i="51"/>
  <c r="D2260" i="51"/>
  <c r="E2260" i="51"/>
  <c r="C2260" i="51"/>
  <c r="D2228" i="51"/>
  <c r="E2228" i="51"/>
  <c r="C2228" i="51"/>
  <c r="D2196" i="51"/>
  <c r="E2196" i="51"/>
  <c r="C2196" i="51"/>
  <c r="D2164" i="51"/>
  <c r="E2164" i="51"/>
  <c r="C2164" i="51"/>
  <c r="D2132" i="51"/>
  <c r="E2132" i="51"/>
  <c r="C2132" i="51"/>
  <c r="D2100" i="51"/>
  <c r="E2100" i="51"/>
  <c r="C2100" i="51"/>
  <c r="D3932" i="51"/>
  <c r="E3932" i="51"/>
  <c r="C3932" i="51"/>
  <c r="D3928" i="51"/>
  <c r="E3928" i="51"/>
  <c r="C3928" i="51"/>
  <c r="D3924" i="51"/>
  <c r="E3924" i="51"/>
  <c r="C3924" i="51"/>
  <c r="D3920" i="51"/>
  <c r="E3920" i="51"/>
  <c r="C3920" i="51"/>
  <c r="D3916" i="51"/>
  <c r="E3916" i="51"/>
  <c r="C3916" i="51"/>
  <c r="D3912" i="51"/>
  <c r="E3912" i="51"/>
  <c r="C3912" i="51"/>
  <c r="D3908" i="51"/>
  <c r="E3908" i="51"/>
  <c r="C3908" i="51"/>
  <c r="D3904" i="51"/>
  <c r="E3904" i="51"/>
  <c r="C3904" i="51"/>
  <c r="D3900" i="51"/>
  <c r="E3900" i="51"/>
  <c r="C3900" i="51"/>
  <c r="D3896" i="51"/>
  <c r="E3896" i="51"/>
  <c r="C3896" i="51"/>
  <c r="D3892" i="51"/>
  <c r="E3892" i="51"/>
  <c r="C3892" i="51"/>
  <c r="D3888" i="51"/>
  <c r="E3888" i="51"/>
  <c r="C3888" i="51"/>
  <c r="D3884" i="51"/>
  <c r="E3884" i="51"/>
  <c r="C3884" i="51"/>
  <c r="D3880" i="51"/>
  <c r="E3880" i="51"/>
  <c r="C3880" i="51"/>
  <c r="D3876" i="51"/>
  <c r="E3876" i="51"/>
  <c r="C3876" i="51"/>
  <c r="D3872" i="51"/>
  <c r="E3872" i="51"/>
  <c r="C3872" i="51"/>
  <c r="D3868" i="51"/>
  <c r="E3868" i="51"/>
  <c r="C3868" i="51"/>
  <c r="D3864" i="51"/>
  <c r="E3864" i="51"/>
  <c r="C3864" i="51"/>
  <c r="D3860" i="51"/>
  <c r="E3860" i="51"/>
  <c r="C3860" i="51"/>
  <c r="D3856" i="51"/>
  <c r="E3856" i="51"/>
  <c r="C3856" i="51"/>
  <c r="D3852" i="51"/>
  <c r="E3852" i="51"/>
  <c r="C3852" i="51"/>
  <c r="D3848" i="51"/>
  <c r="E3848" i="51"/>
  <c r="C3848" i="51"/>
  <c r="D3844" i="51"/>
  <c r="E3844" i="51"/>
  <c r="C3844" i="51"/>
  <c r="D3840" i="51"/>
  <c r="E3840" i="51"/>
  <c r="C3840" i="51"/>
  <c r="D3836" i="51"/>
  <c r="E3836" i="51"/>
  <c r="C3836" i="51"/>
  <c r="D3832" i="51"/>
  <c r="E3832" i="51"/>
  <c r="C3832" i="51"/>
  <c r="D3828" i="51"/>
  <c r="E3828" i="51"/>
  <c r="C3828" i="51"/>
  <c r="D3824" i="51"/>
  <c r="E3824" i="51"/>
  <c r="C3824" i="51"/>
  <c r="D3820" i="51"/>
  <c r="E3820" i="51"/>
  <c r="C3820" i="51"/>
  <c r="D3816" i="51"/>
  <c r="E3816" i="51"/>
  <c r="C3816" i="51"/>
  <c r="D3812" i="51"/>
  <c r="E3812" i="51"/>
  <c r="C3812" i="51"/>
  <c r="D3808" i="51"/>
  <c r="E3808" i="51"/>
  <c r="C3808" i="51"/>
  <c r="D3804" i="51"/>
  <c r="E3804" i="51"/>
  <c r="C3804" i="51"/>
  <c r="D3800" i="51"/>
  <c r="E3800" i="51"/>
  <c r="C3800" i="51"/>
  <c r="D3796" i="51"/>
  <c r="E3796" i="51"/>
  <c r="C3796" i="51"/>
  <c r="D3792" i="51"/>
  <c r="E3792" i="51"/>
  <c r="C3792" i="51"/>
  <c r="D3788" i="51"/>
  <c r="E3788" i="51"/>
  <c r="C3788" i="51"/>
  <c r="D3784" i="51"/>
  <c r="E3784" i="51"/>
  <c r="C3784" i="51"/>
  <c r="D3780" i="51"/>
  <c r="E3780" i="51"/>
  <c r="C3780" i="51"/>
  <c r="D3776" i="51"/>
  <c r="E3776" i="51"/>
  <c r="C3776" i="51"/>
  <c r="D3772" i="51"/>
  <c r="E3772" i="51"/>
  <c r="C3772" i="51"/>
  <c r="D3768" i="51"/>
  <c r="E3768" i="51"/>
  <c r="C3768" i="51"/>
  <c r="D3764" i="51"/>
  <c r="E3764" i="51"/>
  <c r="C3764" i="51"/>
  <c r="D3760" i="51"/>
  <c r="E3760" i="51"/>
  <c r="C3760" i="51"/>
  <c r="D3756" i="51"/>
  <c r="E3756" i="51"/>
  <c r="C3756" i="51"/>
  <c r="D3752" i="51"/>
  <c r="E3752" i="51"/>
  <c r="C3752" i="51"/>
  <c r="D3748" i="51"/>
  <c r="E3748" i="51"/>
  <c r="C3748" i="51"/>
  <c r="D3744" i="51"/>
  <c r="E3744" i="51"/>
  <c r="C3744" i="51"/>
  <c r="D3740" i="51"/>
  <c r="E3740" i="51"/>
  <c r="C3740" i="51"/>
  <c r="D3736" i="51"/>
  <c r="E3736" i="51"/>
  <c r="C3736" i="51"/>
  <c r="D3732" i="51"/>
  <c r="E3732" i="51"/>
  <c r="C3732" i="51"/>
  <c r="D3728" i="51"/>
  <c r="E3728" i="51"/>
  <c r="C3728" i="51"/>
  <c r="D3724" i="51"/>
  <c r="E3724" i="51"/>
  <c r="C3724" i="51"/>
  <c r="D3720" i="51"/>
  <c r="E3720" i="51"/>
  <c r="C3720" i="51"/>
  <c r="D3716" i="51"/>
  <c r="E3716" i="51"/>
  <c r="C3716" i="51"/>
  <c r="D3712" i="51"/>
  <c r="E3712" i="51"/>
  <c r="C3712" i="51"/>
  <c r="D3708" i="51"/>
  <c r="E3708" i="51"/>
  <c r="C3708" i="51"/>
  <c r="D3704" i="51"/>
  <c r="E3704" i="51"/>
  <c r="C3704" i="51"/>
  <c r="D3700" i="51"/>
  <c r="E3700" i="51"/>
  <c r="C3700" i="51"/>
  <c r="D3696" i="51"/>
  <c r="E3696" i="51"/>
  <c r="C3696" i="51"/>
  <c r="D3692" i="51"/>
  <c r="E3692" i="51"/>
  <c r="C3692" i="51"/>
  <c r="D3688" i="51"/>
  <c r="E3688" i="51"/>
  <c r="C3688" i="51"/>
  <c r="D3684" i="51"/>
  <c r="E3684" i="51"/>
  <c r="C3684" i="51"/>
  <c r="D3680" i="51"/>
  <c r="E3680" i="51"/>
  <c r="C3680" i="51"/>
  <c r="D3676" i="51"/>
  <c r="E3676" i="51"/>
  <c r="C3676" i="51"/>
  <c r="D3672" i="51"/>
  <c r="E3672" i="51"/>
  <c r="C3672" i="51"/>
  <c r="D3668" i="51"/>
  <c r="E3668" i="51"/>
  <c r="C3668" i="51"/>
  <c r="D3664" i="51"/>
  <c r="E3664" i="51"/>
  <c r="C3664" i="51"/>
  <c r="D3660" i="51"/>
  <c r="E3660" i="51"/>
  <c r="C3660" i="51"/>
  <c r="D3656" i="51"/>
  <c r="E3656" i="51"/>
  <c r="C3656" i="51"/>
  <c r="D3652" i="51"/>
  <c r="E3652" i="51"/>
  <c r="C3652" i="51"/>
  <c r="D3648" i="51"/>
  <c r="E3648" i="51"/>
  <c r="C3648" i="51"/>
  <c r="D3644" i="51"/>
  <c r="E3644" i="51"/>
  <c r="C3644" i="51"/>
  <c r="D3640" i="51"/>
  <c r="E3640" i="51"/>
  <c r="C3640" i="51"/>
  <c r="D3636" i="51"/>
  <c r="E3636" i="51"/>
  <c r="C3636" i="51"/>
  <c r="D3632" i="51"/>
  <c r="E3632" i="51"/>
  <c r="C3632" i="51"/>
  <c r="D3628" i="51"/>
  <c r="E3628" i="51"/>
  <c r="C3628" i="51"/>
  <c r="D3624" i="51"/>
  <c r="E3624" i="51"/>
  <c r="C3624" i="51"/>
  <c r="D3620" i="51"/>
  <c r="E3620" i="51"/>
  <c r="C3620" i="51"/>
  <c r="D3616" i="51"/>
  <c r="E3616" i="51"/>
  <c r="C3616" i="51"/>
  <c r="D3612" i="51"/>
  <c r="E3612" i="51"/>
  <c r="C3612" i="51"/>
  <c r="D3608" i="51"/>
  <c r="E3608" i="51"/>
  <c r="C3608" i="51"/>
  <c r="D3604" i="51"/>
  <c r="E3604" i="51"/>
  <c r="C3604" i="51"/>
  <c r="D3600" i="51"/>
  <c r="E3600" i="51"/>
  <c r="C3600" i="51"/>
  <c r="D3596" i="51"/>
  <c r="E3596" i="51"/>
  <c r="C3596" i="51"/>
  <c r="D3592" i="51"/>
  <c r="E3592" i="51"/>
  <c r="C3592" i="51"/>
  <c r="D3588" i="51"/>
  <c r="E3588" i="51"/>
  <c r="C3588" i="51"/>
  <c r="D3584" i="51"/>
  <c r="E3584" i="51"/>
  <c r="C3584" i="51"/>
  <c r="D3580" i="51"/>
  <c r="E3580" i="51"/>
  <c r="C3580" i="51"/>
  <c r="D3576" i="51"/>
  <c r="E3576" i="51"/>
  <c r="C3576" i="51"/>
  <c r="D3572" i="51"/>
  <c r="E3572" i="51"/>
  <c r="C3572" i="51"/>
  <c r="D3568" i="51"/>
  <c r="E3568" i="51"/>
  <c r="C3568" i="51"/>
  <c r="D3564" i="51"/>
  <c r="E3564" i="51"/>
  <c r="C3564" i="51"/>
  <c r="D3560" i="51"/>
  <c r="E3560" i="51"/>
  <c r="C3560" i="51"/>
  <c r="D3556" i="51"/>
  <c r="E3556" i="51"/>
  <c r="C3556" i="51"/>
  <c r="D3552" i="51"/>
  <c r="E3552" i="51"/>
  <c r="C3552" i="51"/>
  <c r="D3548" i="51"/>
  <c r="E3548" i="51"/>
  <c r="C3548" i="51"/>
  <c r="D3544" i="51"/>
  <c r="E3544" i="51"/>
  <c r="C3544" i="51"/>
  <c r="D3540" i="51"/>
  <c r="E3540" i="51"/>
  <c r="C3540" i="51"/>
  <c r="D3536" i="51"/>
  <c r="E3536" i="51"/>
  <c r="C3536" i="51"/>
  <c r="D3532" i="51"/>
  <c r="E3532" i="51"/>
  <c r="C3532" i="51"/>
  <c r="D3528" i="51"/>
  <c r="E3528" i="51"/>
  <c r="C3528" i="51"/>
  <c r="D3524" i="51"/>
  <c r="E3524" i="51"/>
  <c r="C3524" i="51"/>
  <c r="D3520" i="51"/>
  <c r="E3520" i="51"/>
  <c r="C3520" i="51"/>
  <c r="D3516" i="51"/>
  <c r="E3516" i="51"/>
  <c r="C3516" i="51"/>
  <c r="D3512" i="51"/>
  <c r="E3512" i="51"/>
  <c r="C3512" i="51"/>
  <c r="D3508" i="51"/>
  <c r="E3508" i="51"/>
  <c r="C3508" i="51"/>
  <c r="D3504" i="51"/>
  <c r="E3504" i="51"/>
  <c r="C3504" i="51"/>
  <c r="D3500" i="51"/>
  <c r="E3500" i="51"/>
  <c r="C3500" i="51"/>
  <c r="D3496" i="51"/>
  <c r="E3496" i="51"/>
  <c r="C3496" i="51"/>
  <c r="D3492" i="51"/>
  <c r="E3492" i="51"/>
  <c r="C3492" i="51"/>
  <c r="D3488" i="51"/>
  <c r="E3488" i="51"/>
  <c r="C3488" i="51"/>
  <c r="D3484" i="51"/>
  <c r="E3484" i="51"/>
  <c r="C3484" i="51"/>
  <c r="D3480" i="51"/>
  <c r="E3480" i="51"/>
  <c r="C3480" i="51"/>
  <c r="D3476" i="51"/>
  <c r="E3476" i="51"/>
  <c r="C3476" i="51"/>
  <c r="D3472" i="51"/>
  <c r="E3472" i="51"/>
  <c r="C3472" i="51"/>
  <c r="D3468" i="51"/>
  <c r="E3468" i="51"/>
  <c r="C3468" i="51"/>
  <c r="D3464" i="51"/>
  <c r="E3464" i="51"/>
  <c r="C3464" i="51"/>
  <c r="D3460" i="51"/>
  <c r="E3460" i="51"/>
  <c r="C3460" i="51"/>
  <c r="D3456" i="51"/>
  <c r="E3456" i="51"/>
  <c r="C3456" i="51"/>
  <c r="D3452" i="51"/>
  <c r="E3452" i="51"/>
  <c r="C3452" i="51"/>
  <c r="D3448" i="51"/>
  <c r="E3448" i="51"/>
  <c r="C3448" i="51"/>
  <c r="D2416" i="51"/>
  <c r="E2416" i="51"/>
  <c r="C2416" i="51"/>
  <c r="D2384" i="51"/>
  <c r="E2384" i="51"/>
  <c r="C2384" i="51"/>
  <c r="D2352" i="51"/>
  <c r="E2352" i="51"/>
  <c r="C2352" i="51"/>
  <c r="D2320" i="51"/>
  <c r="E2320" i="51"/>
  <c r="C2320" i="51"/>
  <c r="D2288" i="51"/>
  <c r="E2288" i="51"/>
  <c r="C2288" i="51"/>
  <c r="D2256" i="51"/>
  <c r="E2256" i="51"/>
  <c r="C2256" i="51"/>
  <c r="D2224" i="51"/>
  <c r="E2224" i="51"/>
  <c r="C2224" i="51"/>
  <c r="D2192" i="51"/>
  <c r="E2192" i="51"/>
  <c r="C2192" i="51"/>
  <c r="D2160" i="51"/>
  <c r="E2160" i="51"/>
  <c r="C2160" i="51"/>
  <c r="D2128" i="51"/>
  <c r="E2128" i="51"/>
  <c r="C2128" i="51"/>
  <c r="D2096" i="51"/>
  <c r="E2096" i="51"/>
  <c r="C2096" i="51"/>
  <c r="D3442" i="51"/>
  <c r="E3442" i="51"/>
  <c r="C3442" i="51"/>
  <c r="D3434" i="51"/>
  <c r="E3434" i="51"/>
  <c r="C3434" i="51"/>
  <c r="D3426" i="51"/>
  <c r="E3426" i="51"/>
  <c r="C3426" i="51"/>
  <c r="D3418" i="51"/>
  <c r="E3418" i="51"/>
  <c r="C3418" i="51"/>
  <c r="D3410" i="51"/>
  <c r="E3410" i="51"/>
  <c r="C3410" i="51"/>
  <c r="D3402" i="51"/>
  <c r="E3402" i="51"/>
  <c r="C3402" i="51"/>
  <c r="D3394" i="51"/>
  <c r="E3394" i="51"/>
  <c r="C3394" i="51"/>
  <c r="D3386" i="51"/>
  <c r="E3386" i="51"/>
  <c r="C3386" i="51"/>
  <c r="D3378" i="51"/>
  <c r="E3378" i="51"/>
  <c r="C3378" i="51"/>
  <c r="D3370" i="51"/>
  <c r="E3370" i="51"/>
  <c r="C3370" i="51"/>
  <c r="D3362" i="51"/>
  <c r="E3362" i="51"/>
  <c r="C3362" i="51"/>
  <c r="D3354" i="51"/>
  <c r="E3354" i="51"/>
  <c r="C3354" i="51"/>
  <c r="D3346" i="51"/>
  <c r="E3346" i="51"/>
  <c r="C3346" i="51"/>
  <c r="D3338" i="51"/>
  <c r="E3338" i="51"/>
  <c r="C3338" i="51"/>
  <c r="D3330" i="51"/>
  <c r="E3330" i="51"/>
  <c r="C3330" i="51"/>
  <c r="D3322" i="51"/>
  <c r="E3322" i="51"/>
  <c r="C3322" i="51"/>
  <c r="D3314" i="51"/>
  <c r="E3314" i="51"/>
  <c r="C3314" i="51"/>
  <c r="D3306" i="51"/>
  <c r="E3306" i="51"/>
  <c r="C3306" i="51"/>
  <c r="D3298" i="51"/>
  <c r="E3298" i="51"/>
  <c r="C3298" i="51"/>
  <c r="D3290" i="51"/>
  <c r="E3290" i="51"/>
  <c r="C3290" i="51"/>
  <c r="D3282" i="51"/>
  <c r="E3282" i="51"/>
  <c r="C3282" i="51"/>
  <c r="D3274" i="51"/>
  <c r="E3274" i="51"/>
  <c r="C3274" i="51"/>
  <c r="D3266" i="51"/>
  <c r="E3266" i="51"/>
  <c r="C3266" i="51"/>
  <c r="D3258" i="51"/>
  <c r="E3258" i="51"/>
  <c r="C3258" i="51"/>
  <c r="D3250" i="51"/>
  <c r="E3250" i="51"/>
  <c r="C3250" i="51"/>
  <c r="D3242" i="51"/>
  <c r="E3242" i="51"/>
  <c r="C3242" i="51"/>
  <c r="D3234" i="51"/>
  <c r="E3234" i="51"/>
  <c r="C3234" i="51"/>
  <c r="D3226" i="51"/>
  <c r="E3226" i="51"/>
  <c r="C3226" i="51"/>
  <c r="D3218" i="51"/>
  <c r="E3218" i="51"/>
  <c r="C3218" i="51"/>
  <c r="D3210" i="51"/>
  <c r="E3210" i="51"/>
  <c r="C3210" i="51"/>
  <c r="D3202" i="51"/>
  <c r="E3202" i="51"/>
  <c r="C3202" i="51"/>
  <c r="D3194" i="51"/>
  <c r="E3194" i="51"/>
  <c r="C3194" i="51"/>
  <c r="D3186" i="51"/>
  <c r="E3186" i="51"/>
  <c r="C3186" i="51"/>
  <c r="D3178" i="51"/>
  <c r="E3178" i="51"/>
  <c r="C3178" i="51"/>
  <c r="D3170" i="51"/>
  <c r="E3170" i="51"/>
  <c r="C3170" i="51"/>
  <c r="D3162" i="51"/>
  <c r="E3162" i="51"/>
  <c r="C3162" i="51"/>
  <c r="D3154" i="51"/>
  <c r="E3154" i="51"/>
  <c r="C3154" i="51"/>
  <c r="D3146" i="51"/>
  <c r="E3146" i="51"/>
  <c r="C3146" i="51"/>
  <c r="D3138" i="51"/>
  <c r="E3138" i="51"/>
  <c r="C3138" i="51"/>
  <c r="D3130" i="51"/>
  <c r="E3130" i="51"/>
  <c r="C3130" i="51"/>
  <c r="D3122" i="51"/>
  <c r="E3122" i="51"/>
  <c r="C3122" i="51"/>
  <c r="D3114" i="51"/>
  <c r="E3114" i="51"/>
  <c r="C3114" i="51"/>
  <c r="D3106" i="51"/>
  <c r="E3106" i="51"/>
  <c r="C3106" i="51"/>
  <c r="D3098" i="51"/>
  <c r="E3098" i="51"/>
  <c r="C3098" i="51"/>
  <c r="D3090" i="51"/>
  <c r="E3090" i="51"/>
  <c r="C3090" i="51"/>
  <c r="D3082" i="51"/>
  <c r="E3082" i="51"/>
  <c r="C3082" i="51"/>
  <c r="D3074" i="51"/>
  <c r="E3074" i="51"/>
  <c r="C3074" i="51"/>
  <c r="D3066" i="51"/>
  <c r="E3066" i="51"/>
  <c r="C3066" i="51"/>
  <c r="D3058" i="51"/>
  <c r="E3058" i="51"/>
  <c r="C3058" i="51"/>
  <c r="D3050" i="51"/>
  <c r="E3050" i="51"/>
  <c r="C3050" i="51"/>
  <c r="D3042" i="51"/>
  <c r="E3042" i="51"/>
  <c r="C3042" i="51"/>
  <c r="D3034" i="51"/>
  <c r="E3034" i="51"/>
  <c r="C3034" i="51"/>
  <c r="D3026" i="51"/>
  <c r="E3026" i="51"/>
  <c r="C3026" i="51"/>
  <c r="D3018" i="51"/>
  <c r="E3018" i="51"/>
  <c r="C3018" i="51"/>
  <c r="D3010" i="51"/>
  <c r="E3010" i="51"/>
  <c r="C3010" i="51"/>
  <c r="D3002" i="51"/>
  <c r="E3002" i="51"/>
  <c r="C3002" i="51"/>
  <c r="D2994" i="51"/>
  <c r="E2994" i="51"/>
  <c r="C2994" i="51"/>
  <c r="D2986" i="51"/>
  <c r="E2986" i="51"/>
  <c r="C2986" i="51"/>
  <c r="D2978" i="51"/>
  <c r="E2978" i="51"/>
  <c r="C2978" i="51"/>
  <c r="D2970" i="51"/>
  <c r="E2970" i="51"/>
  <c r="C2970" i="51"/>
  <c r="D2962" i="51"/>
  <c r="E2962" i="51"/>
  <c r="C2962" i="51"/>
  <c r="D2954" i="51"/>
  <c r="E2954" i="51"/>
  <c r="C2954" i="51"/>
  <c r="D2946" i="51"/>
  <c r="E2946" i="51"/>
  <c r="C2946" i="51"/>
  <c r="D2938" i="51"/>
  <c r="E2938" i="51"/>
  <c r="C2938" i="51"/>
  <c r="D2930" i="51"/>
  <c r="E2930" i="51"/>
  <c r="C2930" i="51"/>
  <c r="D2922" i="51"/>
  <c r="E2922" i="51"/>
  <c r="C2922" i="51"/>
  <c r="D2914" i="51"/>
  <c r="E2914" i="51"/>
  <c r="C2914" i="51"/>
  <c r="D2906" i="51"/>
  <c r="E2906" i="51"/>
  <c r="C2906" i="51"/>
  <c r="D2898" i="51"/>
  <c r="E2898" i="51"/>
  <c r="C2898" i="51"/>
  <c r="D2890" i="51"/>
  <c r="E2890" i="51"/>
  <c r="C2890" i="51"/>
  <c r="D2882" i="51"/>
  <c r="E2882" i="51"/>
  <c r="C2882" i="51"/>
  <c r="D2874" i="51"/>
  <c r="E2874" i="51"/>
  <c r="C2874" i="51"/>
  <c r="D2866" i="51"/>
  <c r="E2866" i="51"/>
  <c r="C2866" i="51"/>
  <c r="D2858" i="51"/>
  <c r="E2858" i="51"/>
  <c r="C2858" i="51"/>
  <c r="D2850" i="51"/>
  <c r="E2850" i="51"/>
  <c r="C2850" i="51"/>
  <c r="D2842" i="51"/>
  <c r="E2842" i="51"/>
  <c r="C2842" i="51"/>
  <c r="D2834" i="51"/>
  <c r="E2834" i="51"/>
  <c r="C2834" i="51"/>
  <c r="D2826" i="51"/>
  <c r="E2826" i="51"/>
  <c r="C2826" i="51"/>
  <c r="D2818" i="51"/>
  <c r="E2818" i="51"/>
  <c r="C2818" i="51"/>
  <c r="D2810" i="51"/>
  <c r="E2810" i="51"/>
  <c r="C2810" i="51"/>
  <c r="D2802" i="51"/>
  <c r="E2802" i="51"/>
  <c r="C2802" i="51"/>
  <c r="D2794" i="51"/>
  <c r="E2794" i="51"/>
  <c r="C2794" i="51"/>
  <c r="D2786" i="51"/>
  <c r="E2786" i="51"/>
  <c r="C2786" i="51"/>
  <c r="D2778" i="51"/>
  <c r="E2778" i="51"/>
  <c r="C2778" i="51"/>
  <c r="D2770" i="51"/>
  <c r="E2770" i="51"/>
  <c r="C2770" i="51"/>
  <c r="D2762" i="51"/>
  <c r="E2762" i="51"/>
  <c r="C2762" i="51"/>
  <c r="D2754" i="51"/>
  <c r="E2754" i="51"/>
  <c r="C2754" i="51"/>
  <c r="D2746" i="51"/>
  <c r="E2746" i="51"/>
  <c r="C2746" i="51"/>
  <c r="D2738" i="51"/>
  <c r="E2738" i="51"/>
  <c r="C2738" i="51"/>
  <c r="D2730" i="51"/>
  <c r="E2730" i="51"/>
  <c r="C2730" i="51"/>
  <c r="D2722" i="51"/>
  <c r="E2722" i="51"/>
  <c r="C2722" i="51"/>
  <c r="D2714" i="51"/>
  <c r="E2714" i="51"/>
  <c r="C2714" i="51"/>
  <c r="D2706" i="51"/>
  <c r="E2706" i="51"/>
  <c r="C2706" i="51"/>
  <c r="D2698" i="51"/>
  <c r="E2698" i="51"/>
  <c r="C2698" i="51"/>
  <c r="D2690" i="51"/>
  <c r="E2690" i="51"/>
  <c r="C2690" i="51"/>
  <c r="D2682" i="51"/>
  <c r="E2682" i="51"/>
  <c r="C2682" i="51"/>
  <c r="D2674" i="51"/>
  <c r="E2674" i="51"/>
  <c r="C2674" i="51"/>
  <c r="D2666" i="51"/>
  <c r="E2666" i="51"/>
  <c r="C2666" i="51"/>
  <c r="D2658" i="51"/>
  <c r="E2658" i="51"/>
  <c r="C2658" i="51"/>
  <c r="D2650" i="51"/>
  <c r="E2650" i="51"/>
  <c r="C2650" i="51"/>
  <c r="D2642" i="51"/>
  <c r="E2642" i="51"/>
  <c r="C2642" i="51"/>
  <c r="D2634" i="51"/>
  <c r="E2634" i="51"/>
  <c r="C2634" i="51"/>
  <c r="D2626" i="51"/>
  <c r="E2626" i="51"/>
  <c r="C2626" i="51"/>
  <c r="D2618" i="51"/>
  <c r="E2618" i="51"/>
  <c r="C2618" i="51"/>
  <c r="D2610" i="51"/>
  <c r="E2610" i="51"/>
  <c r="C2610" i="51"/>
  <c r="D2602" i="51"/>
  <c r="E2602" i="51"/>
  <c r="C2602" i="51"/>
  <c r="D2594" i="51"/>
  <c r="E2594" i="51"/>
  <c r="C2594" i="51"/>
  <c r="D2586" i="51"/>
  <c r="E2586" i="51"/>
  <c r="C2586" i="51"/>
  <c r="D2578" i="51"/>
  <c r="E2578" i="51"/>
  <c r="C2578" i="51"/>
  <c r="D2570" i="51"/>
  <c r="E2570" i="51"/>
  <c r="C2570" i="51"/>
  <c r="D2562" i="51"/>
  <c r="E2562" i="51"/>
  <c r="C2562" i="51"/>
  <c r="D2554" i="51"/>
  <c r="E2554" i="51"/>
  <c r="C2554" i="51"/>
  <c r="D2546" i="51"/>
  <c r="E2546" i="51"/>
  <c r="C2546" i="51"/>
  <c r="D2538" i="51"/>
  <c r="E2538" i="51"/>
  <c r="C2538" i="51"/>
  <c r="D2530" i="51"/>
  <c r="E2530" i="51"/>
  <c r="C2530" i="51"/>
  <c r="D2522" i="51"/>
  <c r="E2522" i="51"/>
  <c r="C2522" i="51"/>
  <c r="D2514" i="51"/>
  <c r="E2514" i="51"/>
  <c r="C2514" i="51"/>
  <c r="D2506" i="51"/>
  <c r="E2506" i="51"/>
  <c r="C2506" i="51"/>
  <c r="D2498" i="51"/>
  <c r="E2498" i="51"/>
  <c r="C2498" i="51"/>
  <c r="D2490" i="51"/>
  <c r="E2490" i="51"/>
  <c r="C2490" i="51"/>
  <c r="D2482" i="51"/>
  <c r="E2482" i="51"/>
  <c r="C2482" i="51"/>
  <c r="D2474" i="51"/>
  <c r="E2474" i="51"/>
  <c r="C2474" i="51"/>
  <c r="D2466" i="51"/>
  <c r="E2466" i="51"/>
  <c r="C2466" i="51"/>
  <c r="D2458" i="51"/>
  <c r="E2458" i="51"/>
  <c r="C2458" i="51"/>
  <c r="D2450" i="51"/>
  <c r="E2450" i="51"/>
  <c r="C2450" i="51"/>
  <c r="D2442" i="51"/>
  <c r="E2442" i="51"/>
  <c r="C2442" i="51"/>
  <c r="D2434" i="51"/>
  <c r="E2434" i="51"/>
  <c r="C2434" i="51"/>
  <c r="D2426" i="51"/>
  <c r="E2426" i="51"/>
  <c r="C2426" i="51"/>
  <c r="D3443" i="51"/>
  <c r="E3443" i="51"/>
  <c r="C3443" i="51"/>
  <c r="D3435" i="51"/>
  <c r="E3435" i="51"/>
  <c r="C3435" i="51"/>
  <c r="D3427" i="51"/>
  <c r="E3427" i="51"/>
  <c r="C3427" i="51"/>
  <c r="D3419" i="51"/>
  <c r="E3419" i="51"/>
  <c r="C3419" i="51"/>
  <c r="D3411" i="51"/>
  <c r="E3411" i="51"/>
  <c r="C3411" i="51"/>
  <c r="D3403" i="51"/>
  <c r="E3403" i="51"/>
  <c r="C3403" i="51"/>
  <c r="D3395" i="51"/>
  <c r="E3395" i="51"/>
  <c r="C3395" i="51"/>
  <c r="D3387" i="51"/>
  <c r="E3387" i="51"/>
  <c r="C3387" i="51"/>
  <c r="D3379" i="51"/>
  <c r="E3379" i="51"/>
  <c r="C3379" i="51"/>
  <c r="D3371" i="51"/>
  <c r="E3371" i="51"/>
  <c r="C3371" i="51"/>
  <c r="D3363" i="51"/>
  <c r="E3363" i="51"/>
  <c r="C3363" i="51"/>
  <c r="D3355" i="51"/>
  <c r="E3355" i="51"/>
  <c r="C3355" i="51"/>
  <c r="D3347" i="51"/>
  <c r="E3347" i="51"/>
  <c r="C3347" i="51"/>
  <c r="D3339" i="51"/>
  <c r="E3339" i="51"/>
  <c r="C3339" i="51"/>
  <c r="D3331" i="51"/>
  <c r="E3331" i="51"/>
  <c r="C3331" i="51"/>
  <c r="D3323" i="51"/>
  <c r="E3323" i="51"/>
  <c r="C3323" i="51"/>
  <c r="D3315" i="51"/>
  <c r="E3315" i="51"/>
  <c r="C3315" i="51"/>
  <c r="D3307" i="51"/>
  <c r="E3307" i="51"/>
  <c r="C3307" i="51"/>
  <c r="D3299" i="51"/>
  <c r="E3299" i="51"/>
  <c r="C3299" i="51"/>
  <c r="D3291" i="51"/>
  <c r="E3291" i="51"/>
  <c r="C3291" i="51"/>
  <c r="D3283" i="51"/>
  <c r="E3283" i="51"/>
  <c r="C3283" i="51"/>
  <c r="D3275" i="51"/>
  <c r="E3275" i="51"/>
  <c r="C3275" i="51"/>
  <c r="D3267" i="51"/>
  <c r="E3267" i="51"/>
  <c r="C3267" i="51"/>
  <c r="D3259" i="51"/>
  <c r="E3259" i="51"/>
  <c r="C3259" i="51"/>
  <c r="D3251" i="51"/>
  <c r="E3251" i="51"/>
  <c r="C3251" i="51"/>
  <c r="D3243" i="51"/>
  <c r="E3243" i="51"/>
  <c r="C3243" i="51"/>
  <c r="D3235" i="51"/>
  <c r="E3235" i="51"/>
  <c r="C3235" i="51"/>
  <c r="D3227" i="51"/>
  <c r="E3227" i="51"/>
  <c r="C3227" i="51"/>
  <c r="D3219" i="51"/>
  <c r="E3219" i="51"/>
  <c r="C3219" i="51"/>
  <c r="D3211" i="51"/>
  <c r="E3211" i="51"/>
  <c r="C3211" i="51"/>
  <c r="D3203" i="51"/>
  <c r="E3203" i="51"/>
  <c r="C3203" i="51"/>
  <c r="D3195" i="51"/>
  <c r="E3195" i="51"/>
  <c r="C3195" i="51"/>
  <c r="D3187" i="51"/>
  <c r="E3187" i="51"/>
  <c r="C3187" i="51"/>
  <c r="D3179" i="51"/>
  <c r="E3179" i="51"/>
  <c r="C3179" i="51"/>
  <c r="D3171" i="51"/>
  <c r="E3171" i="51"/>
  <c r="C3171" i="51"/>
  <c r="D3163" i="51"/>
  <c r="E3163" i="51"/>
  <c r="C3163" i="51"/>
  <c r="D3155" i="51"/>
  <c r="E3155" i="51"/>
  <c r="C3155" i="51"/>
  <c r="D3147" i="51"/>
  <c r="E3147" i="51"/>
  <c r="C3147" i="51"/>
  <c r="D3139" i="51"/>
  <c r="E3139" i="51"/>
  <c r="C3139" i="51"/>
  <c r="D3131" i="51"/>
  <c r="E3131" i="51"/>
  <c r="C3131" i="51"/>
  <c r="D3123" i="51"/>
  <c r="E3123" i="51"/>
  <c r="C3123" i="51"/>
  <c r="D3115" i="51"/>
  <c r="E3115" i="51"/>
  <c r="C3115" i="51"/>
  <c r="D3107" i="51"/>
  <c r="E3107" i="51"/>
  <c r="C3107" i="51"/>
  <c r="D3099" i="51"/>
  <c r="E3099" i="51"/>
  <c r="C3099" i="51"/>
  <c r="D3091" i="51"/>
  <c r="E3091" i="51"/>
  <c r="C3091" i="51"/>
  <c r="D3083" i="51"/>
  <c r="E3083" i="51"/>
  <c r="C3083" i="51"/>
  <c r="D3075" i="51"/>
  <c r="E3075" i="51"/>
  <c r="C3075" i="51"/>
  <c r="D3067" i="51"/>
  <c r="E3067" i="51"/>
  <c r="C3067" i="51"/>
  <c r="D3059" i="51"/>
  <c r="E3059" i="51"/>
  <c r="C3059" i="51"/>
  <c r="D3051" i="51"/>
  <c r="E3051" i="51"/>
  <c r="C3051" i="51"/>
  <c r="D3043" i="51"/>
  <c r="E3043" i="51"/>
  <c r="C3043" i="51"/>
  <c r="D3035" i="51"/>
  <c r="E3035" i="51"/>
  <c r="C3035" i="51"/>
  <c r="D3027" i="51"/>
  <c r="E3027" i="51"/>
  <c r="C3027" i="51"/>
  <c r="D3019" i="51"/>
  <c r="E3019" i="51"/>
  <c r="C3019" i="51"/>
  <c r="D3011" i="51"/>
  <c r="E3011" i="51"/>
  <c r="C3011" i="51"/>
  <c r="D3003" i="51"/>
  <c r="E3003" i="51"/>
  <c r="C3003" i="51"/>
  <c r="D2995" i="51"/>
  <c r="E2995" i="51"/>
  <c r="C2995" i="51"/>
  <c r="D2987" i="51"/>
  <c r="E2987" i="51"/>
  <c r="C2987" i="51"/>
  <c r="D2979" i="51"/>
  <c r="E2979" i="51"/>
  <c r="C2979" i="51"/>
  <c r="D2971" i="51"/>
  <c r="E2971" i="51"/>
  <c r="C2971" i="51"/>
  <c r="D2963" i="51"/>
  <c r="E2963" i="51"/>
  <c r="C2963" i="51"/>
  <c r="D2955" i="51"/>
  <c r="E2955" i="51"/>
  <c r="C2955" i="51"/>
  <c r="D2947" i="51"/>
  <c r="E2947" i="51"/>
  <c r="C2947" i="51"/>
  <c r="D2939" i="51"/>
  <c r="E2939" i="51"/>
  <c r="C2939" i="51"/>
  <c r="D2931" i="51"/>
  <c r="E2931" i="51"/>
  <c r="C2931" i="51"/>
  <c r="D2923" i="51"/>
  <c r="E2923" i="51"/>
  <c r="C2923" i="51"/>
  <c r="D2915" i="51"/>
  <c r="E2915" i="51"/>
  <c r="C2915" i="51"/>
  <c r="D2907" i="51"/>
  <c r="E2907" i="51"/>
  <c r="C2907" i="51"/>
  <c r="D2899" i="51"/>
  <c r="E2899" i="51"/>
  <c r="C2899" i="51"/>
  <c r="D2891" i="51"/>
  <c r="E2891" i="51"/>
  <c r="C2891" i="51"/>
  <c r="D2883" i="51"/>
  <c r="E2883" i="51"/>
  <c r="C2883" i="51"/>
  <c r="D2875" i="51"/>
  <c r="E2875" i="51"/>
  <c r="C2875" i="51"/>
  <c r="D2867" i="51"/>
  <c r="E2867" i="51"/>
  <c r="C2867" i="51"/>
  <c r="D2859" i="51"/>
  <c r="E2859" i="51"/>
  <c r="C2859" i="51"/>
  <c r="D2851" i="51"/>
  <c r="E2851" i="51"/>
  <c r="C2851" i="51"/>
  <c r="D2843" i="51"/>
  <c r="E2843" i="51"/>
  <c r="C2843" i="51"/>
  <c r="D2835" i="51"/>
  <c r="E2835" i="51"/>
  <c r="C2835" i="51"/>
  <c r="D2827" i="51"/>
  <c r="E2827" i="51"/>
  <c r="C2827" i="51"/>
  <c r="D2819" i="51"/>
  <c r="E2819" i="51"/>
  <c r="C2819" i="51"/>
  <c r="D2811" i="51"/>
  <c r="E2811" i="51"/>
  <c r="C2811" i="51"/>
  <c r="D2803" i="51"/>
  <c r="E2803" i="51"/>
  <c r="C2803" i="51"/>
  <c r="D2795" i="51"/>
  <c r="E2795" i="51"/>
  <c r="C2795" i="51"/>
  <c r="D2787" i="51"/>
  <c r="E2787" i="51"/>
  <c r="C2787" i="51"/>
  <c r="D2779" i="51"/>
  <c r="E2779" i="51"/>
  <c r="C2779" i="51"/>
  <c r="D2771" i="51"/>
  <c r="E2771" i="51"/>
  <c r="C2771" i="51"/>
  <c r="D2763" i="51"/>
  <c r="E2763" i="51"/>
  <c r="C2763" i="51"/>
  <c r="D2755" i="51"/>
  <c r="E2755" i="51"/>
  <c r="C2755" i="51"/>
  <c r="D2747" i="51"/>
  <c r="E2747" i="51"/>
  <c r="C2747" i="51"/>
  <c r="D2739" i="51"/>
  <c r="E2739" i="51"/>
  <c r="C2739" i="51"/>
  <c r="D2731" i="51"/>
  <c r="E2731" i="51"/>
  <c r="C2731" i="51"/>
  <c r="D2723" i="51"/>
  <c r="E2723" i="51"/>
  <c r="C2723" i="51"/>
  <c r="D2715" i="51"/>
  <c r="E2715" i="51"/>
  <c r="C2715" i="51"/>
  <c r="D2707" i="51"/>
  <c r="E2707" i="51"/>
  <c r="C2707" i="51"/>
  <c r="D2699" i="51"/>
  <c r="E2699" i="51"/>
  <c r="C2699" i="51"/>
  <c r="D2691" i="51"/>
  <c r="E2691" i="51"/>
  <c r="C2691" i="51"/>
  <c r="D2683" i="51"/>
  <c r="E2683" i="51"/>
  <c r="C2683" i="51"/>
  <c r="D2675" i="51"/>
  <c r="E2675" i="51"/>
  <c r="C2675" i="51"/>
  <c r="D2667" i="51"/>
  <c r="E2667" i="51"/>
  <c r="C2667" i="51"/>
  <c r="D2659" i="51"/>
  <c r="E2659" i="51"/>
  <c r="C2659" i="51"/>
  <c r="D2651" i="51"/>
  <c r="E2651" i="51"/>
  <c r="C2651" i="51"/>
  <c r="D2643" i="51"/>
  <c r="E2643" i="51"/>
  <c r="C2643" i="51"/>
  <c r="D2635" i="51"/>
  <c r="E2635" i="51"/>
  <c r="C2635" i="51"/>
  <c r="D2627" i="51"/>
  <c r="E2627" i="51"/>
  <c r="C2627" i="51"/>
  <c r="D2619" i="51"/>
  <c r="E2619" i="51"/>
  <c r="C2619" i="51"/>
  <c r="D2611" i="51"/>
  <c r="E2611" i="51"/>
  <c r="C2611" i="51"/>
  <c r="D2603" i="51"/>
  <c r="E2603" i="51"/>
  <c r="C2603" i="51"/>
  <c r="D2595" i="51"/>
  <c r="E2595" i="51"/>
  <c r="C2595" i="51"/>
  <c r="D2587" i="51"/>
  <c r="E2587" i="51"/>
  <c r="C2587" i="51"/>
  <c r="D2579" i="51"/>
  <c r="E2579" i="51"/>
  <c r="C2579" i="51"/>
  <c r="D2571" i="51"/>
  <c r="E2571" i="51"/>
  <c r="C2571" i="51"/>
  <c r="D2563" i="51"/>
  <c r="E2563" i="51"/>
  <c r="C2563" i="51"/>
  <c r="D2555" i="51"/>
  <c r="E2555" i="51"/>
  <c r="C2555" i="51"/>
  <c r="D2547" i="51"/>
  <c r="E2547" i="51"/>
  <c r="C2547" i="51"/>
  <c r="D2539" i="51"/>
  <c r="E2539" i="51"/>
  <c r="C2539" i="51"/>
  <c r="D2531" i="51"/>
  <c r="E2531" i="51"/>
  <c r="C2531" i="51"/>
  <c r="D2523" i="51"/>
  <c r="E2523" i="51"/>
  <c r="C2523" i="51"/>
  <c r="D2515" i="51"/>
  <c r="E2515" i="51"/>
  <c r="C2515" i="51"/>
  <c r="D2507" i="51"/>
  <c r="E2507" i="51"/>
  <c r="C2507" i="51"/>
  <c r="D2499" i="51"/>
  <c r="E2499" i="51"/>
  <c r="C2499" i="51"/>
  <c r="D2491" i="51"/>
  <c r="E2491" i="51"/>
  <c r="C2491" i="51"/>
  <c r="D2483" i="51"/>
  <c r="E2483" i="51"/>
  <c r="C2483" i="51"/>
  <c r="D2475" i="51"/>
  <c r="E2475" i="51"/>
  <c r="C2475" i="51"/>
  <c r="D2467" i="51"/>
  <c r="E2467" i="51"/>
  <c r="C2467" i="51"/>
  <c r="D2459" i="51"/>
  <c r="E2459" i="51"/>
  <c r="C2459" i="51"/>
  <c r="D2451" i="51"/>
  <c r="E2451" i="51"/>
  <c r="C2451" i="51"/>
  <c r="D2443" i="51"/>
  <c r="E2443" i="51"/>
  <c r="C2443" i="51"/>
  <c r="D2435" i="51"/>
  <c r="E2435" i="51"/>
  <c r="C2435" i="51"/>
  <c r="D2427" i="51"/>
  <c r="E2427" i="51"/>
  <c r="C2427" i="51"/>
  <c r="C1134" i="51"/>
  <c r="E1134" i="51"/>
  <c r="D1134" i="51"/>
  <c r="D2415" i="51"/>
  <c r="E2415" i="51"/>
  <c r="C2415" i="51"/>
  <c r="D2407" i="51"/>
  <c r="E2407" i="51"/>
  <c r="C2407" i="51"/>
  <c r="D2399" i="51"/>
  <c r="E2399" i="51"/>
  <c r="C2399" i="51"/>
  <c r="D2391" i="51"/>
  <c r="E2391" i="51"/>
  <c r="C2391" i="51"/>
  <c r="D2383" i="51"/>
  <c r="E2383" i="51"/>
  <c r="C2383" i="51"/>
  <c r="D2375" i="51"/>
  <c r="E2375" i="51"/>
  <c r="C2375" i="51"/>
  <c r="D2367" i="51"/>
  <c r="E2367" i="51"/>
  <c r="C2367" i="51"/>
  <c r="D2359" i="51"/>
  <c r="E2359" i="51"/>
  <c r="C2359" i="51"/>
  <c r="D2351" i="51"/>
  <c r="E2351" i="51"/>
  <c r="C2351" i="51"/>
  <c r="D2343" i="51"/>
  <c r="E2343" i="51"/>
  <c r="C2343" i="51"/>
  <c r="D2335" i="51"/>
  <c r="E2335" i="51"/>
  <c r="C2335" i="51"/>
  <c r="D2327" i="51"/>
  <c r="E2327" i="51"/>
  <c r="C2327" i="51"/>
  <c r="D2319" i="51"/>
  <c r="E2319" i="51"/>
  <c r="C2319" i="51"/>
  <c r="D2311" i="51"/>
  <c r="E2311" i="51"/>
  <c r="C2311" i="51"/>
  <c r="D2303" i="51"/>
  <c r="E2303" i="51"/>
  <c r="C2303" i="51"/>
  <c r="D2295" i="51"/>
  <c r="E2295" i="51"/>
  <c r="C2295" i="51"/>
  <c r="D2287" i="51"/>
  <c r="E2287" i="51"/>
  <c r="C2287" i="51"/>
  <c r="D2279" i="51"/>
  <c r="E2279" i="51"/>
  <c r="C2279" i="51"/>
  <c r="D2271" i="51"/>
  <c r="E2271" i="51"/>
  <c r="C2271" i="51"/>
  <c r="D2263" i="51"/>
  <c r="E2263" i="51"/>
  <c r="C2263" i="51"/>
  <c r="D2255" i="51"/>
  <c r="E2255" i="51"/>
  <c r="C2255" i="51"/>
  <c r="D2247" i="51"/>
  <c r="E2247" i="51"/>
  <c r="C2247" i="51"/>
  <c r="D2239" i="51"/>
  <c r="E2239" i="51"/>
  <c r="C2239" i="51"/>
  <c r="D2231" i="51"/>
  <c r="E2231" i="51"/>
  <c r="C2231" i="51"/>
  <c r="D2223" i="51"/>
  <c r="E2223" i="51"/>
  <c r="C2223" i="51"/>
  <c r="D2215" i="51"/>
  <c r="E2215" i="51"/>
  <c r="C2215" i="51"/>
  <c r="D2207" i="51"/>
  <c r="E2207" i="51"/>
  <c r="C2207" i="51"/>
  <c r="D2199" i="51"/>
  <c r="E2199" i="51"/>
  <c r="C2199" i="51"/>
  <c r="D2191" i="51"/>
  <c r="E2191" i="51"/>
  <c r="C2191" i="51"/>
  <c r="D2183" i="51"/>
  <c r="E2183" i="51"/>
  <c r="C2183" i="51"/>
  <c r="D2175" i="51"/>
  <c r="E2175" i="51"/>
  <c r="C2175" i="51"/>
  <c r="D2167" i="51"/>
  <c r="E2167" i="51"/>
  <c r="C2167" i="51"/>
  <c r="D2159" i="51"/>
  <c r="E2159" i="51"/>
  <c r="C2159" i="51"/>
  <c r="D2151" i="51"/>
  <c r="E2151" i="51"/>
  <c r="C2151" i="51"/>
  <c r="D2143" i="51"/>
  <c r="E2143" i="51"/>
  <c r="C2143" i="51"/>
  <c r="D2135" i="51"/>
  <c r="E2135" i="51"/>
  <c r="C2135" i="51"/>
  <c r="D2127" i="51"/>
  <c r="E2127" i="51"/>
  <c r="C2127" i="51"/>
  <c r="D2119" i="51"/>
  <c r="E2119" i="51"/>
  <c r="C2119" i="51"/>
  <c r="D2111" i="51"/>
  <c r="E2111" i="51"/>
  <c r="C2111" i="51"/>
  <c r="D2103" i="51"/>
  <c r="E2103" i="51"/>
  <c r="C2103" i="51"/>
  <c r="D2095" i="51"/>
  <c r="E2095" i="51"/>
  <c r="C2095" i="51"/>
  <c r="D2087" i="51"/>
  <c r="E2087" i="51"/>
  <c r="C2087" i="51"/>
  <c r="C1130" i="51"/>
  <c r="E1130" i="51"/>
  <c r="D1130" i="51"/>
  <c r="C1118" i="51"/>
  <c r="E1118" i="51"/>
  <c r="D1118" i="51"/>
  <c r="C1142" i="51"/>
  <c r="E1142" i="51"/>
  <c r="D1142" i="51"/>
  <c r="E340" i="51"/>
  <c r="C340" i="51"/>
  <c r="C1106" i="51"/>
  <c r="E1106" i="51"/>
  <c r="D1106" i="51"/>
  <c r="C563" i="51"/>
  <c r="E563" i="51"/>
  <c r="D563" i="51"/>
  <c r="D2075" i="51"/>
  <c r="E2075" i="51"/>
  <c r="C2075" i="51"/>
  <c r="D2071" i="51"/>
  <c r="E2071" i="51"/>
  <c r="C2071" i="51"/>
  <c r="D2067" i="51"/>
  <c r="E2067" i="51"/>
  <c r="C2067" i="51"/>
  <c r="D2063" i="51"/>
  <c r="E2063" i="51"/>
  <c r="C2063" i="51"/>
  <c r="D2059" i="51"/>
  <c r="E2059" i="51"/>
  <c r="C2059" i="51"/>
  <c r="D2055" i="51"/>
  <c r="E2055" i="51"/>
  <c r="C2055" i="51"/>
  <c r="D2051" i="51"/>
  <c r="E2051" i="51"/>
  <c r="C2051" i="51"/>
  <c r="D2047" i="51"/>
  <c r="E2047" i="51"/>
  <c r="C2047" i="51"/>
  <c r="D2043" i="51"/>
  <c r="E2043" i="51"/>
  <c r="C2043" i="51"/>
  <c r="D2039" i="51"/>
  <c r="E2039" i="51"/>
  <c r="C2039" i="51"/>
  <c r="D2035" i="51"/>
  <c r="E2035" i="51"/>
  <c r="C2035" i="51"/>
  <c r="D2031" i="51"/>
  <c r="E2031" i="51"/>
  <c r="C2031" i="51"/>
  <c r="D2027" i="51"/>
  <c r="E2027" i="51"/>
  <c r="C2027" i="51"/>
  <c r="D2023" i="51"/>
  <c r="E2023" i="51"/>
  <c r="C2023" i="51"/>
  <c r="D2019" i="51"/>
  <c r="E2019" i="51"/>
  <c r="C2019" i="51"/>
  <c r="D2015" i="51"/>
  <c r="E2015" i="51"/>
  <c r="C2015" i="51"/>
  <c r="D2011" i="51"/>
  <c r="E2011" i="51"/>
  <c r="C2011" i="51"/>
  <c r="D2007" i="51"/>
  <c r="E2007" i="51"/>
  <c r="C2007" i="51"/>
  <c r="D2003" i="51"/>
  <c r="E2003" i="51"/>
  <c r="C2003" i="51"/>
  <c r="D1999" i="51"/>
  <c r="E1999" i="51"/>
  <c r="C1999" i="51"/>
  <c r="D1995" i="51"/>
  <c r="E1995" i="51"/>
  <c r="C1995" i="51"/>
  <c r="D1991" i="51"/>
  <c r="E1991" i="51"/>
  <c r="C1991" i="51"/>
  <c r="D1987" i="51"/>
  <c r="E1987" i="51"/>
  <c r="C1987" i="51"/>
  <c r="D1983" i="51"/>
  <c r="E1983" i="51"/>
  <c r="C1983" i="51"/>
  <c r="D1979" i="51"/>
  <c r="E1979" i="51"/>
  <c r="C1979" i="51"/>
  <c r="D1975" i="51"/>
  <c r="E1975" i="51"/>
  <c r="C1975" i="51"/>
  <c r="D1971" i="51"/>
  <c r="E1971" i="51"/>
  <c r="C1971" i="51"/>
  <c r="D1967" i="51"/>
  <c r="E1967" i="51"/>
  <c r="C1967" i="51"/>
  <c r="D1963" i="51"/>
  <c r="E1963" i="51"/>
  <c r="C1963" i="51"/>
  <c r="D1959" i="51"/>
  <c r="E1959" i="51"/>
  <c r="C1959" i="51"/>
  <c r="D1955" i="51"/>
  <c r="E1955" i="51"/>
  <c r="C1955" i="51"/>
  <c r="D1951" i="51"/>
  <c r="E1951" i="51"/>
  <c r="C1951" i="51"/>
  <c r="D1947" i="51"/>
  <c r="E1947" i="51"/>
  <c r="C1947" i="51"/>
  <c r="D1943" i="51"/>
  <c r="E1943" i="51"/>
  <c r="C1943" i="51"/>
  <c r="D1939" i="51"/>
  <c r="E1939" i="51"/>
  <c r="C1939" i="51"/>
  <c r="D1935" i="51"/>
  <c r="E1935" i="51"/>
  <c r="C1935" i="51"/>
  <c r="D1931" i="51"/>
  <c r="E1931" i="51"/>
  <c r="C1931" i="51"/>
  <c r="D1927" i="51"/>
  <c r="E1927" i="51"/>
  <c r="C1927" i="51"/>
  <c r="D1923" i="51"/>
  <c r="E1923" i="51"/>
  <c r="C1923" i="51"/>
  <c r="D1919" i="51"/>
  <c r="E1919" i="51"/>
  <c r="C1919" i="51"/>
  <c r="D1915" i="51"/>
  <c r="E1915" i="51"/>
  <c r="C1915" i="51"/>
  <c r="D1911" i="51"/>
  <c r="E1911" i="51"/>
  <c r="C1911" i="51"/>
  <c r="D1907" i="51"/>
  <c r="E1907" i="51"/>
  <c r="C1907" i="51"/>
  <c r="D1903" i="51"/>
  <c r="E1903" i="51"/>
  <c r="C1903" i="51"/>
  <c r="D1899" i="51"/>
  <c r="E1899" i="51"/>
  <c r="C1899" i="51"/>
  <c r="D1895" i="51"/>
  <c r="E1895" i="51"/>
  <c r="C1895" i="51"/>
  <c r="D1891" i="51"/>
  <c r="E1891" i="51"/>
  <c r="C1891" i="51"/>
  <c r="D1887" i="51"/>
  <c r="E1887" i="51"/>
  <c r="C1887" i="51"/>
  <c r="D1883" i="51"/>
  <c r="E1883" i="51"/>
  <c r="C1883" i="51"/>
  <c r="D1879" i="51"/>
  <c r="E1879" i="51"/>
  <c r="C1879" i="51"/>
  <c r="D1875" i="51"/>
  <c r="E1875" i="51"/>
  <c r="C1875" i="51"/>
  <c r="D1871" i="51"/>
  <c r="E1871" i="51"/>
  <c r="C1871" i="51"/>
  <c r="D1867" i="51"/>
  <c r="E1867" i="51"/>
  <c r="C1867" i="51"/>
  <c r="D1863" i="51"/>
  <c r="E1863" i="51"/>
  <c r="C1863" i="51"/>
  <c r="D1859" i="51"/>
  <c r="E1859" i="51"/>
  <c r="C1859" i="51"/>
  <c r="D1855" i="51"/>
  <c r="E1855" i="51"/>
  <c r="C1855" i="51"/>
  <c r="D1851" i="51"/>
  <c r="E1851" i="51"/>
  <c r="C1851" i="51"/>
  <c r="D1847" i="51"/>
  <c r="E1847" i="51"/>
  <c r="C1847" i="51"/>
  <c r="D1843" i="51"/>
  <c r="E1843" i="51"/>
  <c r="C1843" i="51"/>
  <c r="D1839" i="51"/>
  <c r="E1839" i="51"/>
  <c r="C1839" i="51"/>
  <c r="D1835" i="51"/>
  <c r="E1835" i="51"/>
  <c r="C1835" i="51"/>
  <c r="D1831" i="51"/>
  <c r="E1831" i="51"/>
  <c r="C1831" i="51"/>
  <c r="D1827" i="51"/>
  <c r="E1827" i="51"/>
  <c r="C1827" i="51"/>
  <c r="D1823" i="51"/>
  <c r="E1823" i="51"/>
  <c r="C1823" i="51"/>
  <c r="D1819" i="51"/>
  <c r="E1819" i="51"/>
  <c r="C1819" i="51"/>
  <c r="D1815" i="51"/>
  <c r="E1815" i="51"/>
  <c r="C1815" i="51"/>
  <c r="D1811" i="51"/>
  <c r="E1811" i="51"/>
  <c r="C1811" i="51"/>
  <c r="D1807" i="51"/>
  <c r="E1807" i="51"/>
  <c r="C1807" i="51"/>
  <c r="D1803" i="51"/>
  <c r="E1803" i="51"/>
  <c r="C1803" i="51"/>
  <c r="D1799" i="51"/>
  <c r="E1799" i="51"/>
  <c r="C1799" i="51"/>
  <c r="D1795" i="51"/>
  <c r="E1795" i="51"/>
  <c r="C1795" i="51"/>
  <c r="D1791" i="51"/>
  <c r="E1791" i="51"/>
  <c r="C1791" i="51"/>
  <c r="D1787" i="51"/>
  <c r="E1787" i="51"/>
  <c r="C1787" i="51"/>
  <c r="D1783" i="51"/>
  <c r="E1783" i="51"/>
  <c r="C1783" i="51"/>
  <c r="D1779" i="51"/>
  <c r="E1779" i="51"/>
  <c r="C1779" i="51"/>
  <c r="D1775" i="51"/>
  <c r="E1775" i="51"/>
  <c r="C1775" i="51"/>
  <c r="D1771" i="51"/>
  <c r="E1771" i="51"/>
  <c r="C1771" i="51"/>
  <c r="D1767" i="51"/>
  <c r="E1767" i="51"/>
  <c r="C1767" i="51"/>
  <c r="D1763" i="51"/>
  <c r="E1763" i="51"/>
  <c r="C1763" i="51"/>
  <c r="D1759" i="51"/>
  <c r="E1759" i="51"/>
  <c r="C1759" i="51"/>
  <c r="D1755" i="51"/>
  <c r="E1755" i="51"/>
  <c r="C1755" i="51"/>
  <c r="D1751" i="51"/>
  <c r="E1751" i="51"/>
  <c r="C1751" i="51"/>
  <c r="D1747" i="51"/>
  <c r="E1747" i="51"/>
  <c r="C1747" i="51"/>
  <c r="D1743" i="51"/>
  <c r="E1743" i="51"/>
  <c r="C1743" i="51"/>
  <c r="D1739" i="51"/>
  <c r="E1739" i="51"/>
  <c r="C1739" i="51"/>
  <c r="D1735" i="51"/>
  <c r="E1735" i="51"/>
  <c r="C1735" i="51"/>
  <c r="D1731" i="51"/>
  <c r="E1731" i="51"/>
  <c r="C1731" i="51"/>
  <c r="D1727" i="51"/>
  <c r="E1727" i="51"/>
  <c r="C1727" i="51"/>
  <c r="D1723" i="51"/>
  <c r="E1723" i="51"/>
  <c r="C1723" i="51"/>
  <c r="D1719" i="51"/>
  <c r="E1719" i="51"/>
  <c r="C1719" i="51"/>
  <c r="D1715" i="51"/>
  <c r="E1715" i="51"/>
  <c r="C1715" i="51"/>
  <c r="D1711" i="51"/>
  <c r="E1711" i="51"/>
  <c r="C1711" i="51"/>
  <c r="D1707" i="51"/>
  <c r="E1707" i="51"/>
  <c r="C1707" i="51"/>
  <c r="D1703" i="51"/>
  <c r="E1703" i="51"/>
  <c r="C1703" i="51"/>
  <c r="D1699" i="51"/>
  <c r="E1699" i="51"/>
  <c r="C1699" i="51"/>
  <c r="D1695" i="51"/>
  <c r="E1695" i="51"/>
  <c r="C1695" i="51"/>
  <c r="D1691" i="51"/>
  <c r="E1691" i="51"/>
  <c r="C1691" i="51"/>
  <c r="D1687" i="51"/>
  <c r="E1687" i="51"/>
  <c r="C1687" i="51"/>
  <c r="D1683" i="51"/>
  <c r="E1683" i="51"/>
  <c r="C1683" i="51"/>
  <c r="D1679" i="51"/>
  <c r="E1679" i="51"/>
  <c r="C1679" i="51"/>
  <c r="D1675" i="51"/>
  <c r="E1675" i="51"/>
  <c r="C1675" i="51"/>
  <c r="D1671" i="51"/>
  <c r="E1671" i="51"/>
  <c r="C1671" i="51"/>
  <c r="D1667" i="51"/>
  <c r="E1667" i="51"/>
  <c r="C1667" i="51"/>
  <c r="D1663" i="51"/>
  <c r="E1663" i="51"/>
  <c r="C1663" i="51"/>
  <c r="D1659" i="51"/>
  <c r="E1659" i="51"/>
  <c r="C1659" i="51"/>
  <c r="D1655" i="51"/>
  <c r="E1655" i="51"/>
  <c r="C1655" i="51"/>
  <c r="D1651" i="51"/>
  <c r="E1651" i="51"/>
  <c r="C1651" i="51"/>
  <c r="D1647" i="51"/>
  <c r="E1647" i="51"/>
  <c r="C1647" i="51"/>
  <c r="D1643" i="51"/>
  <c r="E1643" i="51"/>
  <c r="C1643" i="51"/>
  <c r="D1639" i="51"/>
  <c r="E1639" i="51"/>
  <c r="C1639" i="51"/>
  <c r="D1635" i="51"/>
  <c r="E1635" i="51"/>
  <c r="C1635" i="51"/>
  <c r="D1631" i="51"/>
  <c r="E1631" i="51"/>
  <c r="C1631" i="51"/>
  <c r="D1627" i="51"/>
  <c r="E1627" i="51"/>
  <c r="C1627" i="51"/>
  <c r="D1623" i="51"/>
  <c r="E1623" i="51"/>
  <c r="C1623" i="51"/>
  <c r="D1619" i="51"/>
  <c r="E1619" i="51"/>
  <c r="C1619" i="51"/>
  <c r="D1615" i="51"/>
  <c r="E1615" i="51"/>
  <c r="C1615" i="51"/>
  <c r="D1611" i="51"/>
  <c r="E1611" i="51"/>
  <c r="C1611" i="51"/>
  <c r="D1607" i="51"/>
  <c r="E1607" i="51"/>
  <c r="C1607" i="51"/>
  <c r="D1603" i="51"/>
  <c r="E1603" i="51"/>
  <c r="C1603" i="51"/>
  <c r="D1599" i="51"/>
  <c r="E1599" i="51"/>
  <c r="C1599" i="51"/>
  <c r="D1595" i="51"/>
  <c r="E1595" i="51"/>
  <c r="C1595" i="51"/>
  <c r="D1591" i="51"/>
  <c r="E1591" i="51"/>
  <c r="C1591" i="51"/>
  <c r="D1587" i="51"/>
  <c r="E1587" i="51"/>
  <c r="C1587" i="51"/>
  <c r="D1583" i="51"/>
  <c r="E1583" i="51"/>
  <c r="C1583" i="51"/>
  <c r="D1579" i="51"/>
  <c r="E1579" i="51"/>
  <c r="C1579" i="51"/>
  <c r="D1575" i="51"/>
  <c r="E1575" i="51"/>
  <c r="C1575" i="51"/>
  <c r="D1571" i="51"/>
  <c r="E1571" i="51"/>
  <c r="C1571" i="51"/>
  <c r="C1124" i="51"/>
  <c r="E1124" i="51"/>
  <c r="D1124" i="51"/>
  <c r="C1015" i="51"/>
  <c r="E1015" i="51"/>
  <c r="C1144" i="51"/>
  <c r="D1144" i="51"/>
  <c r="E1144" i="51"/>
  <c r="C1112" i="51"/>
  <c r="E1112" i="51"/>
  <c r="D1112" i="51"/>
  <c r="C1137" i="51"/>
  <c r="E1137" i="51"/>
  <c r="D1137" i="51"/>
  <c r="C1121" i="51"/>
  <c r="E1121" i="51"/>
  <c r="D1121" i="51"/>
  <c r="C1105" i="51"/>
  <c r="E1105" i="51"/>
  <c r="D1105" i="51"/>
  <c r="D1563" i="51"/>
  <c r="C1563" i="51"/>
  <c r="E1563" i="51"/>
  <c r="D1559" i="51"/>
  <c r="C1559" i="51"/>
  <c r="E1559" i="51"/>
  <c r="D1555" i="51"/>
  <c r="C1555" i="51"/>
  <c r="E1555" i="51"/>
  <c r="D1551" i="51"/>
  <c r="C1551" i="51"/>
  <c r="E1551" i="51"/>
  <c r="D1547" i="51"/>
  <c r="C1547" i="51"/>
  <c r="E1547" i="51"/>
  <c r="D1543" i="51"/>
  <c r="C1543" i="51"/>
  <c r="E1543" i="51"/>
  <c r="D1539" i="51"/>
  <c r="C1539" i="51"/>
  <c r="E1539" i="51"/>
  <c r="D1535" i="51"/>
  <c r="C1535" i="51"/>
  <c r="E1535" i="51"/>
  <c r="D1531" i="51"/>
  <c r="C1531" i="51"/>
  <c r="E1531" i="51"/>
  <c r="D1527" i="51"/>
  <c r="C1527" i="51"/>
  <c r="E1527" i="51"/>
  <c r="D1523" i="51"/>
  <c r="C1523" i="51"/>
  <c r="E1523" i="51"/>
  <c r="D1519" i="51"/>
  <c r="C1519" i="51"/>
  <c r="E1519" i="51"/>
  <c r="D1515" i="51"/>
  <c r="C1515" i="51"/>
  <c r="E1515" i="51"/>
  <c r="D1511" i="51"/>
  <c r="C1511" i="51"/>
  <c r="E1511" i="51"/>
  <c r="D1507" i="51"/>
  <c r="C1507" i="51"/>
  <c r="E1507" i="51"/>
  <c r="D1503" i="51"/>
  <c r="C1503" i="51"/>
  <c r="E1503" i="51"/>
  <c r="D1499" i="51"/>
  <c r="C1499" i="51"/>
  <c r="E1499" i="51"/>
  <c r="D1495" i="51"/>
  <c r="C1495" i="51"/>
  <c r="E1495" i="51"/>
  <c r="D1491" i="51"/>
  <c r="C1491" i="51"/>
  <c r="E1491" i="51"/>
  <c r="D1487" i="51"/>
  <c r="C1487" i="51"/>
  <c r="E1487" i="51"/>
  <c r="D1483" i="51"/>
  <c r="C1483" i="51"/>
  <c r="E1483" i="51"/>
  <c r="D1479" i="51"/>
  <c r="C1479" i="51"/>
  <c r="E1479" i="51"/>
  <c r="D1475" i="51"/>
  <c r="C1475" i="51"/>
  <c r="E1475" i="51"/>
  <c r="D1471" i="51"/>
  <c r="C1471" i="51"/>
  <c r="E1471" i="51"/>
  <c r="D1467" i="51"/>
  <c r="C1467" i="51"/>
  <c r="E1467" i="51"/>
  <c r="D1463" i="51"/>
  <c r="C1463" i="51"/>
  <c r="E1463" i="51"/>
  <c r="D1459" i="51"/>
  <c r="C1459" i="51"/>
  <c r="E1459" i="51"/>
  <c r="D1455" i="51"/>
  <c r="C1455" i="51"/>
  <c r="E1455" i="51"/>
  <c r="D1451" i="51"/>
  <c r="C1451" i="51"/>
  <c r="E1451" i="51"/>
  <c r="D1447" i="51"/>
  <c r="C1447" i="51"/>
  <c r="E1447" i="51"/>
  <c r="D1443" i="51"/>
  <c r="C1443" i="51"/>
  <c r="E1443" i="51"/>
  <c r="D1439" i="51"/>
  <c r="C1439" i="51"/>
  <c r="E1439" i="51"/>
  <c r="D1435" i="51"/>
  <c r="C1435" i="51"/>
  <c r="E1435" i="51"/>
  <c r="D1431" i="51"/>
  <c r="C1431" i="51"/>
  <c r="E1431" i="51"/>
  <c r="D1427" i="51"/>
  <c r="C1427" i="51"/>
  <c r="E1427" i="51"/>
  <c r="D1423" i="51"/>
  <c r="C1423" i="51"/>
  <c r="E1423" i="51"/>
  <c r="D1419" i="51"/>
  <c r="C1419" i="51"/>
  <c r="E1419" i="51"/>
  <c r="D1415" i="51"/>
  <c r="C1415" i="51"/>
  <c r="E1415" i="51"/>
  <c r="D1411" i="51"/>
  <c r="C1411" i="51"/>
  <c r="E1411" i="51"/>
  <c r="D1407" i="51"/>
  <c r="C1407" i="51"/>
  <c r="E1407" i="51"/>
  <c r="D1403" i="51"/>
  <c r="C1403" i="51"/>
  <c r="E1403" i="51"/>
  <c r="C1139" i="51"/>
  <c r="E1139" i="51"/>
  <c r="D1139" i="51"/>
  <c r="C1123" i="51"/>
  <c r="E1123" i="51"/>
  <c r="D1123" i="51"/>
  <c r="C1107" i="51"/>
  <c r="E1107" i="51"/>
  <c r="D1107" i="51"/>
  <c r="C576" i="51"/>
  <c r="E576" i="51"/>
  <c r="D576" i="51"/>
  <c r="D1398" i="51"/>
  <c r="E1398" i="51"/>
  <c r="C1398" i="51"/>
  <c r="D1394" i="51"/>
  <c r="E1394" i="51"/>
  <c r="C1394" i="51"/>
  <c r="D1390" i="51"/>
  <c r="E1390" i="51"/>
  <c r="C1390" i="51"/>
  <c r="D1386" i="51"/>
  <c r="E1386" i="51"/>
  <c r="C1386" i="51"/>
  <c r="D1382" i="51"/>
  <c r="E1382" i="51"/>
  <c r="C1382" i="51"/>
  <c r="D1378" i="51"/>
  <c r="E1378" i="51"/>
  <c r="C1378" i="51"/>
  <c r="D1374" i="51"/>
  <c r="E1374" i="51"/>
  <c r="C1374" i="51"/>
  <c r="D1370" i="51"/>
  <c r="E1370" i="51"/>
  <c r="C1370" i="51"/>
  <c r="D1366" i="51"/>
  <c r="E1366" i="51"/>
  <c r="C1366" i="51"/>
  <c r="D1362" i="51"/>
  <c r="E1362" i="51"/>
  <c r="C1362" i="51"/>
  <c r="D1358" i="51"/>
  <c r="E1358" i="51"/>
  <c r="C1358" i="51"/>
  <c r="D1354" i="51"/>
  <c r="E1354" i="51"/>
  <c r="C1354" i="51"/>
  <c r="D1350" i="51"/>
  <c r="E1350" i="51"/>
  <c r="C1350" i="51"/>
  <c r="D1346" i="51"/>
  <c r="E1346" i="51"/>
  <c r="C1346" i="51"/>
  <c r="D1342" i="51"/>
  <c r="E1342" i="51"/>
  <c r="C1342" i="51"/>
  <c r="D1338" i="51"/>
  <c r="E1338" i="51"/>
  <c r="C1338" i="51"/>
  <c r="D1334" i="51"/>
  <c r="E1334" i="51"/>
  <c r="C1334" i="51"/>
  <c r="D1330" i="51"/>
  <c r="E1330" i="51"/>
  <c r="C1330" i="51"/>
  <c r="D1326" i="51"/>
  <c r="E1326" i="51"/>
  <c r="C1326" i="51"/>
  <c r="D1322" i="51"/>
  <c r="E1322" i="51"/>
  <c r="C1322" i="51"/>
  <c r="D1318" i="51"/>
  <c r="E1318" i="51"/>
  <c r="C1318" i="51"/>
  <c r="D1314" i="51"/>
  <c r="E1314" i="51"/>
  <c r="C1314" i="51"/>
  <c r="D1310" i="51"/>
  <c r="E1310" i="51"/>
  <c r="C1310" i="51"/>
  <c r="D1306" i="51"/>
  <c r="E1306" i="51"/>
  <c r="C1306" i="51"/>
  <c r="D1302" i="51"/>
  <c r="E1302" i="51"/>
  <c r="C1302" i="51"/>
  <c r="D1298" i="51"/>
  <c r="E1298" i="51"/>
  <c r="C1298" i="51"/>
  <c r="D1294" i="51"/>
  <c r="E1294" i="51"/>
  <c r="C1294" i="51"/>
  <c r="D1290" i="51"/>
  <c r="E1290" i="51"/>
  <c r="C1290" i="51"/>
  <c r="D1286" i="51"/>
  <c r="E1286" i="51"/>
  <c r="C1286" i="51"/>
  <c r="D1282" i="51"/>
  <c r="E1282" i="51"/>
  <c r="C1282" i="51"/>
  <c r="D1278" i="51"/>
  <c r="E1278" i="51"/>
  <c r="C1278" i="51"/>
  <c r="D1274" i="51"/>
  <c r="E1274" i="51"/>
  <c r="C1274" i="51"/>
  <c r="D1270" i="51"/>
  <c r="E1270" i="51"/>
  <c r="C1270" i="51"/>
  <c r="D1266" i="51"/>
  <c r="E1266" i="51"/>
  <c r="C1266" i="51"/>
  <c r="D1262" i="51"/>
  <c r="E1262" i="51"/>
  <c r="C1262" i="51"/>
  <c r="D1258" i="51"/>
  <c r="E1258" i="51"/>
  <c r="C1258" i="51"/>
  <c r="D1254" i="51"/>
  <c r="E1254" i="51"/>
  <c r="C1254" i="51"/>
  <c r="D1250" i="51"/>
  <c r="E1250" i="51"/>
  <c r="C1250" i="51"/>
  <c r="D1246" i="51"/>
  <c r="E1246" i="51"/>
  <c r="C1246" i="51"/>
  <c r="D1242" i="51"/>
  <c r="E1242" i="51"/>
  <c r="C1242" i="51"/>
  <c r="D1238" i="51"/>
  <c r="E1238" i="51"/>
  <c r="C1238" i="51"/>
  <c r="D1234" i="51"/>
  <c r="E1234" i="51"/>
  <c r="C1234" i="51"/>
  <c r="D1230" i="51"/>
  <c r="E1230" i="51"/>
  <c r="C1230" i="51"/>
  <c r="D1226" i="51"/>
  <c r="E1226" i="51"/>
  <c r="C1226" i="51"/>
  <c r="D1222" i="51"/>
  <c r="E1222" i="51"/>
  <c r="C1222" i="51"/>
  <c r="D1218" i="51"/>
  <c r="E1218" i="51"/>
  <c r="C1218" i="51"/>
  <c r="D1214" i="51"/>
  <c r="E1214" i="51"/>
  <c r="C1214" i="51"/>
  <c r="D1210" i="51"/>
  <c r="E1210" i="51"/>
  <c r="C1210" i="51"/>
  <c r="D1206" i="51"/>
  <c r="E1206" i="51"/>
  <c r="C1206" i="51"/>
  <c r="D1202" i="51"/>
  <c r="E1202" i="51"/>
  <c r="C1202" i="51"/>
  <c r="D1198" i="51"/>
  <c r="E1198" i="51"/>
  <c r="C1198" i="51"/>
  <c r="D1194" i="51"/>
  <c r="E1194" i="51"/>
  <c r="C1194" i="51"/>
  <c r="D1190" i="51"/>
  <c r="E1190" i="51"/>
  <c r="C1190" i="51"/>
  <c r="D1186" i="51"/>
  <c r="E1186" i="51"/>
  <c r="C1186" i="51"/>
  <c r="D1182" i="51"/>
  <c r="E1182" i="51"/>
  <c r="C1182" i="51"/>
  <c r="D1178" i="51"/>
  <c r="E1178" i="51"/>
  <c r="C1178" i="51"/>
  <c r="D1174" i="51"/>
  <c r="E1174" i="51"/>
  <c r="C1174" i="51"/>
  <c r="D1170" i="51"/>
  <c r="E1170" i="51"/>
  <c r="C1170" i="51"/>
  <c r="D1166" i="51"/>
  <c r="E1166" i="51"/>
  <c r="C1166" i="51"/>
  <c r="D1162" i="51"/>
  <c r="E1162" i="51"/>
  <c r="C1162" i="51"/>
  <c r="D1158" i="51"/>
  <c r="E1158" i="51"/>
  <c r="C1158" i="51"/>
  <c r="D1154" i="51"/>
  <c r="E1154" i="51"/>
  <c r="C1154" i="51"/>
  <c r="D1150" i="51"/>
  <c r="E1150" i="51"/>
  <c r="C1150" i="51"/>
  <c r="D1146" i="51"/>
  <c r="E1146" i="51"/>
  <c r="C1146" i="51"/>
  <c r="C999" i="51"/>
  <c r="E999" i="51"/>
  <c r="C887" i="51"/>
  <c r="E887" i="51"/>
  <c r="C687" i="51"/>
  <c r="D687" i="51"/>
  <c r="E687" i="51"/>
  <c r="C992" i="51"/>
  <c r="E992" i="51"/>
  <c r="D992" i="51"/>
  <c r="C896" i="51"/>
  <c r="E896" i="51"/>
  <c r="D896" i="51"/>
  <c r="C808" i="51"/>
  <c r="E808" i="51"/>
  <c r="D808" i="51"/>
  <c r="E352" i="51"/>
  <c r="C352" i="51"/>
  <c r="C1000" i="51"/>
  <c r="D1000" i="51"/>
  <c r="E1000" i="51"/>
  <c r="C959" i="51"/>
  <c r="E959" i="51"/>
  <c r="C863" i="51"/>
  <c r="E863" i="51"/>
  <c r="C820" i="51"/>
  <c r="D820" i="51"/>
  <c r="E820" i="51"/>
  <c r="C595" i="51"/>
  <c r="E595" i="51"/>
  <c r="D595" i="51"/>
  <c r="C815" i="51"/>
  <c r="E815" i="51"/>
  <c r="E246" i="51"/>
  <c r="C246" i="51"/>
  <c r="D246" i="51"/>
  <c r="C1031" i="51"/>
  <c r="E1031" i="51"/>
  <c r="C968" i="51"/>
  <c r="D968" i="51"/>
  <c r="E968" i="51"/>
  <c r="C847" i="51"/>
  <c r="E847" i="51"/>
  <c r="C816" i="51"/>
  <c r="D816" i="51"/>
  <c r="E816" i="51"/>
  <c r="C764" i="51"/>
  <c r="E764" i="51"/>
  <c r="D764" i="51"/>
  <c r="C699" i="51"/>
  <c r="D699" i="51"/>
  <c r="E699" i="51"/>
  <c r="C639" i="51"/>
  <c r="D639" i="51"/>
  <c r="E639" i="51"/>
  <c r="C612" i="51"/>
  <c r="D612" i="51"/>
  <c r="E612" i="51"/>
  <c r="C535" i="51"/>
  <c r="E535" i="51"/>
  <c r="D535" i="51"/>
  <c r="C1032" i="51"/>
  <c r="D1032" i="51"/>
  <c r="E1032" i="51"/>
  <c r="C1016" i="51"/>
  <c r="E1016" i="51"/>
  <c r="D1016" i="51"/>
  <c r="C967" i="51"/>
  <c r="E967" i="51"/>
  <c r="C936" i="51"/>
  <c r="E936" i="51"/>
  <c r="D936" i="51"/>
  <c r="C919" i="51"/>
  <c r="E919" i="51"/>
  <c r="C831" i="51"/>
  <c r="E831" i="51"/>
  <c r="C744" i="51"/>
  <c r="E744" i="51"/>
  <c r="D744" i="51"/>
  <c r="C704" i="51"/>
  <c r="E704" i="51"/>
  <c r="D704" i="51"/>
  <c r="C571" i="51"/>
  <c r="D571" i="51"/>
  <c r="E571" i="51"/>
  <c r="E525" i="51"/>
  <c r="C525" i="51"/>
  <c r="D525" i="51"/>
  <c r="D47" i="51"/>
  <c r="E47" i="51"/>
  <c r="C47" i="51"/>
  <c r="C540" i="51"/>
  <c r="E540" i="51"/>
  <c r="D540" i="51"/>
  <c r="E348" i="51"/>
  <c r="C348" i="51"/>
  <c r="E312" i="51"/>
  <c r="C312" i="51"/>
  <c r="D3" i="51"/>
  <c r="C3" i="51"/>
  <c r="E3" i="51"/>
  <c r="C548" i="51"/>
  <c r="D548" i="51"/>
  <c r="E548" i="51"/>
  <c r="E522" i="51"/>
  <c r="C522" i="51"/>
  <c r="D522" i="51"/>
  <c r="C90" i="51"/>
  <c r="D90" i="51"/>
  <c r="D1095" i="51"/>
  <c r="C1095" i="51"/>
  <c r="E1095" i="51"/>
  <c r="D1091" i="51"/>
  <c r="C1091" i="51"/>
  <c r="E1091" i="51"/>
  <c r="D1087" i="51"/>
  <c r="C1087" i="51"/>
  <c r="E1087" i="51"/>
  <c r="D1083" i="51"/>
  <c r="C1083" i="51"/>
  <c r="E1083" i="51"/>
  <c r="D1079" i="51"/>
  <c r="C1079" i="51"/>
  <c r="E1079" i="51"/>
  <c r="D1075" i="51"/>
  <c r="C1075" i="51"/>
  <c r="E1075" i="51"/>
  <c r="D1071" i="51"/>
  <c r="C1071" i="51"/>
  <c r="E1071" i="51"/>
  <c r="D1067" i="51"/>
  <c r="C1067" i="51"/>
  <c r="E1067" i="51"/>
  <c r="D1063" i="51"/>
  <c r="C1063" i="51"/>
  <c r="E1063" i="51"/>
  <c r="D1059" i="51"/>
  <c r="C1059" i="51"/>
  <c r="E1059" i="51"/>
  <c r="D1055" i="51"/>
  <c r="C1055" i="51"/>
  <c r="E1055" i="51"/>
  <c r="D1051" i="51"/>
  <c r="C1051" i="51"/>
  <c r="E1051" i="51"/>
  <c r="D1047" i="51"/>
  <c r="C1047" i="51"/>
  <c r="E1047" i="51"/>
  <c r="D1043" i="51"/>
  <c r="E1043" i="51"/>
  <c r="C1043" i="51"/>
  <c r="C1023" i="51"/>
  <c r="E1023" i="51"/>
  <c r="C991" i="51"/>
  <c r="E991" i="51"/>
  <c r="C960" i="51"/>
  <c r="D960" i="51"/>
  <c r="E960" i="51"/>
  <c r="C911" i="51"/>
  <c r="E911" i="51"/>
  <c r="C848" i="51"/>
  <c r="D848" i="51"/>
  <c r="E848" i="51"/>
  <c r="C832" i="51"/>
  <c r="E832" i="51"/>
  <c r="D832" i="51"/>
  <c r="C783" i="51"/>
  <c r="E783" i="51"/>
  <c r="C720" i="51"/>
  <c r="D720" i="51"/>
  <c r="E720" i="51"/>
  <c r="E414" i="51"/>
  <c r="D414" i="51"/>
  <c r="C414" i="51"/>
  <c r="E298" i="51"/>
  <c r="C298" i="51"/>
  <c r="D298" i="51"/>
  <c r="D16" i="51"/>
  <c r="E16" i="51"/>
  <c r="C16" i="51"/>
  <c r="D4" i="51"/>
  <c r="E4" i="51"/>
  <c r="C4" i="51"/>
  <c r="C935" i="51"/>
  <c r="E935" i="51"/>
  <c r="C903" i="51"/>
  <c r="E903" i="51"/>
  <c r="C871" i="51"/>
  <c r="E871" i="51"/>
  <c r="C839" i="51"/>
  <c r="E839" i="51"/>
  <c r="C807" i="51"/>
  <c r="E807" i="51"/>
  <c r="C775" i="51"/>
  <c r="E775" i="51"/>
  <c r="C743" i="51"/>
  <c r="E743" i="51"/>
  <c r="C711" i="51"/>
  <c r="D711" i="51"/>
  <c r="E711" i="51"/>
  <c r="C679" i="51"/>
  <c r="E679" i="51"/>
  <c r="D679" i="51"/>
  <c r="C647" i="51"/>
  <c r="D647" i="51"/>
  <c r="E647" i="51"/>
  <c r="C615" i="51"/>
  <c r="E615" i="51"/>
  <c r="D615" i="51"/>
  <c r="C583" i="51"/>
  <c r="E583" i="51"/>
  <c r="D583" i="51"/>
  <c r="C551" i="51"/>
  <c r="E551" i="51"/>
  <c r="D551" i="51"/>
  <c r="E518" i="51"/>
  <c r="C518" i="51"/>
  <c r="D518" i="51"/>
  <c r="E493" i="51"/>
  <c r="D493" i="51"/>
  <c r="C493" i="51"/>
  <c r="E477" i="51"/>
  <c r="C477" i="51"/>
  <c r="D477" i="51"/>
  <c r="E461" i="51"/>
  <c r="D461" i="51"/>
  <c r="C461" i="51"/>
  <c r="E445" i="51"/>
  <c r="D445" i="51"/>
  <c r="C445" i="51"/>
  <c r="E429" i="51"/>
  <c r="D429" i="51"/>
  <c r="C429" i="51"/>
  <c r="E400" i="51"/>
  <c r="C400" i="51"/>
  <c r="E380" i="51"/>
  <c r="C380" i="51"/>
  <c r="E214" i="51"/>
  <c r="D214" i="51"/>
  <c r="C214" i="51"/>
  <c r="E157" i="51"/>
  <c r="D157" i="51"/>
  <c r="C157" i="51"/>
  <c r="E502" i="51"/>
  <c r="D502" i="51"/>
  <c r="C502" i="51"/>
  <c r="E470" i="51"/>
  <c r="D470" i="51"/>
  <c r="C470" i="51"/>
  <c r="E438" i="51"/>
  <c r="D438" i="51"/>
  <c r="C438" i="51"/>
  <c r="E412" i="51"/>
  <c r="C412" i="51"/>
  <c r="E384" i="51"/>
  <c r="C384" i="51"/>
  <c r="E362" i="51"/>
  <c r="C362" i="51"/>
  <c r="D362" i="51"/>
  <c r="E276" i="51"/>
  <c r="C276" i="51"/>
  <c r="E266" i="51"/>
  <c r="C266" i="51"/>
  <c r="D266" i="51"/>
  <c r="E250" i="51"/>
  <c r="D250" i="51"/>
  <c r="C250" i="51"/>
  <c r="E170" i="51"/>
  <c r="C170" i="51"/>
  <c r="D170" i="51"/>
  <c r="D25" i="51"/>
  <c r="C25" i="51"/>
  <c r="E390" i="51"/>
  <c r="D390" i="51"/>
  <c r="C390" i="51"/>
  <c r="E364" i="51"/>
  <c r="C364" i="51"/>
  <c r="E326" i="51"/>
  <c r="C326" i="51"/>
  <c r="D326" i="51"/>
  <c r="E300" i="51"/>
  <c r="C300" i="51"/>
  <c r="E222" i="51"/>
  <c r="C222" i="51"/>
  <c r="D222" i="51"/>
  <c r="E161" i="51"/>
  <c r="C161" i="51"/>
  <c r="D161" i="51"/>
  <c r="C104" i="51"/>
  <c r="D104" i="51"/>
  <c r="E104" i="51"/>
  <c r="D75" i="51"/>
  <c r="E75" i="51"/>
  <c r="C75" i="51"/>
  <c r="D31" i="51"/>
  <c r="E31" i="51"/>
  <c r="C31" i="51"/>
  <c r="D5" i="51"/>
  <c r="E5" i="51"/>
  <c r="C5" i="51"/>
  <c r="E174" i="51"/>
  <c r="D174" i="51"/>
  <c r="C174" i="51"/>
  <c r="E150" i="51"/>
  <c r="C150" i="51"/>
  <c r="D150" i="51"/>
  <c r="C132" i="51"/>
  <c r="E132" i="51"/>
  <c r="D132" i="51"/>
  <c r="C116" i="51"/>
  <c r="E116" i="51"/>
  <c r="D116" i="51"/>
  <c r="D49" i="51"/>
  <c r="C49" i="51"/>
  <c r="D35" i="51"/>
  <c r="C35" i="51"/>
  <c r="E35" i="51"/>
  <c r="E154" i="51"/>
  <c r="D154" i="51"/>
  <c r="C154" i="51"/>
  <c r="C127" i="51"/>
  <c r="E127" i="51"/>
  <c r="D127" i="51"/>
  <c r="C92" i="51"/>
  <c r="E92" i="51"/>
  <c r="D92" i="51"/>
  <c r="D74" i="51"/>
  <c r="C74" i="51"/>
  <c r="E74" i="51"/>
  <c r="D45" i="51"/>
  <c r="C45" i="51"/>
  <c r="D29" i="51"/>
  <c r="C29" i="51"/>
  <c r="D15" i="51"/>
  <c r="C15" i="51"/>
  <c r="E15" i="51"/>
  <c r="C106" i="51"/>
  <c r="D106" i="51"/>
  <c r="D66" i="51"/>
  <c r="E66" i="51"/>
  <c r="C66" i="51"/>
  <c r="D14" i="51"/>
  <c r="C14" i="51"/>
  <c r="E14" i="51"/>
  <c r="D2126" i="51"/>
  <c r="E2126" i="51"/>
  <c r="C2126" i="51"/>
  <c r="D2254" i="51"/>
  <c r="E2254" i="51"/>
  <c r="C2254" i="51"/>
  <c r="D2382" i="51"/>
  <c r="E2382" i="51"/>
  <c r="C2382" i="51"/>
  <c r="D3956" i="51"/>
  <c r="E3956" i="51"/>
  <c r="C3956" i="51"/>
  <c r="D3988" i="51"/>
  <c r="E3988" i="51"/>
  <c r="C3988" i="51"/>
  <c r="D4020" i="51"/>
  <c r="E4020" i="51"/>
  <c r="C4020" i="51"/>
  <c r="D4052" i="51"/>
  <c r="E4052" i="51"/>
  <c r="C4052" i="51"/>
  <c r="D4079" i="51"/>
  <c r="C4079" i="51"/>
  <c r="E4079" i="51"/>
  <c r="D4097" i="51"/>
  <c r="E4097" i="51"/>
  <c r="C4097" i="51"/>
  <c r="D4120" i="51"/>
  <c r="E4120" i="51"/>
  <c r="C4120" i="51"/>
  <c r="D4143" i="51"/>
  <c r="C4143" i="51"/>
  <c r="E4143" i="51"/>
  <c r="D4161" i="51"/>
  <c r="E4161" i="51"/>
  <c r="C4161" i="51"/>
  <c r="D4184" i="51"/>
  <c r="E4184" i="51"/>
  <c r="C4184" i="51"/>
  <c r="D4207" i="51"/>
  <c r="C4207" i="51"/>
  <c r="E4207" i="51"/>
  <c r="D4225" i="51"/>
  <c r="E4225" i="51"/>
  <c r="C4225" i="51"/>
  <c r="D4248" i="51"/>
  <c r="E4248" i="51"/>
  <c r="C4248" i="51"/>
  <c r="D4271" i="51"/>
  <c r="C4271" i="51"/>
  <c r="E4271" i="51"/>
  <c r="D4289" i="51"/>
  <c r="E4289" i="51"/>
  <c r="C4289" i="51"/>
  <c r="D4312" i="51"/>
  <c r="E4312" i="51"/>
  <c r="C4312" i="51"/>
  <c r="D4335" i="51"/>
  <c r="C4335" i="51"/>
  <c r="E4335" i="51"/>
  <c r="D4353" i="51"/>
  <c r="E4353" i="51"/>
  <c r="C4353" i="51"/>
  <c r="D4376" i="51"/>
  <c r="E4376" i="51"/>
  <c r="C4376" i="51"/>
  <c r="D4399" i="51"/>
  <c r="C4399" i="51"/>
  <c r="E4399" i="51"/>
  <c r="D4417" i="51"/>
  <c r="E4417" i="51"/>
  <c r="C4417" i="51"/>
  <c r="D4440" i="51"/>
  <c r="E4440" i="51"/>
  <c r="C4440" i="51"/>
  <c r="D4463" i="51"/>
  <c r="C4463" i="51"/>
  <c r="E4463" i="51"/>
  <c r="D4479" i="51"/>
  <c r="E4479" i="51"/>
  <c r="C4479" i="51"/>
  <c r="D4495" i="51"/>
  <c r="E4495" i="51"/>
  <c r="C4495" i="51"/>
  <c r="D2162" i="51"/>
  <c r="E2162" i="51"/>
  <c r="C2162" i="51"/>
  <c r="D2290" i="51"/>
  <c r="E2290" i="51"/>
  <c r="C2290" i="51"/>
  <c r="D2418" i="51"/>
  <c r="E2418" i="51"/>
  <c r="C2418" i="51"/>
  <c r="D3959" i="51"/>
  <c r="C3959" i="51"/>
  <c r="E3959" i="51"/>
  <c r="D3991" i="51"/>
  <c r="C3991" i="51"/>
  <c r="E3991" i="51"/>
  <c r="D4023" i="51"/>
  <c r="C4023" i="51"/>
  <c r="E4023" i="51"/>
  <c r="D4055" i="51"/>
  <c r="C4055" i="51"/>
  <c r="E4055" i="51"/>
  <c r="D4085" i="51"/>
  <c r="C4085" i="51"/>
  <c r="E4085" i="51"/>
  <c r="D4108" i="51"/>
  <c r="E4108" i="51"/>
  <c r="C4108" i="51"/>
  <c r="D4131" i="51"/>
  <c r="C4131" i="51"/>
  <c r="E4131" i="51"/>
  <c r="D4149" i="51"/>
  <c r="C4149" i="51"/>
  <c r="E4149" i="51"/>
  <c r="D4172" i="51"/>
  <c r="E4172" i="51"/>
  <c r="C4172" i="51"/>
  <c r="D4195" i="51"/>
  <c r="C4195" i="51"/>
  <c r="E4195" i="51"/>
  <c r="D4213" i="51"/>
  <c r="C4213" i="51"/>
  <c r="E4213" i="51"/>
  <c r="D4236" i="51"/>
  <c r="E4236" i="51"/>
  <c r="C4236" i="51"/>
  <c r="D4259" i="51"/>
  <c r="C4259" i="51"/>
  <c r="E4259" i="51"/>
  <c r="D4277" i="51"/>
  <c r="C4277" i="51"/>
  <c r="E4277" i="51"/>
  <c r="D4300" i="51"/>
  <c r="E4300" i="51"/>
  <c r="C4300" i="51"/>
  <c r="D4323" i="51"/>
  <c r="C4323" i="51"/>
  <c r="E4323" i="51"/>
  <c r="D4341" i="51"/>
  <c r="C4341" i="51"/>
  <c r="E4341" i="51"/>
  <c r="D4364" i="51"/>
  <c r="E4364" i="51"/>
  <c r="C4364" i="51"/>
  <c r="D4387" i="51"/>
  <c r="C4387" i="51"/>
  <c r="E4387" i="51"/>
  <c r="D4405" i="51"/>
  <c r="C4405" i="51"/>
  <c r="E4405" i="51"/>
  <c r="D4428" i="51"/>
  <c r="E4428" i="51"/>
  <c r="C4428" i="51"/>
  <c r="D4451" i="51"/>
  <c r="C4451" i="51"/>
  <c r="E4451" i="51"/>
  <c r="D4470" i="51"/>
  <c r="C4470" i="51"/>
  <c r="E4470" i="51"/>
  <c r="D4486" i="51"/>
  <c r="C4486" i="51"/>
  <c r="E4486" i="51"/>
  <c r="C60" i="51"/>
  <c r="C84" i="51"/>
  <c r="D107" i="51"/>
  <c r="D125" i="51"/>
  <c r="D133" i="51"/>
  <c r="D300" i="51"/>
  <c r="D348" i="51"/>
  <c r="D364" i="51"/>
  <c r="D380" i="51"/>
  <c r="D412" i="51"/>
  <c r="E331" i="51"/>
  <c r="E287" i="51"/>
  <c r="E319" i="51"/>
  <c r="E351" i="51"/>
  <c r="E399" i="51"/>
  <c r="E448" i="51"/>
  <c r="E480" i="51"/>
  <c r="E528" i="51"/>
  <c r="C275" i="51"/>
  <c r="C403" i="51"/>
  <c r="E562" i="51"/>
  <c r="E594" i="51"/>
  <c r="E626" i="51"/>
  <c r="E658" i="51"/>
  <c r="E690" i="51"/>
  <c r="D742" i="51"/>
  <c r="D763" i="51"/>
  <c r="D774" i="51"/>
  <c r="E881" i="51"/>
  <c r="D891" i="51"/>
  <c r="D955" i="51"/>
  <c r="D375" i="51"/>
  <c r="C614" i="51"/>
  <c r="E738" i="51"/>
  <c r="D781" i="51"/>
  <c r="E802" i="51"/>
  <c r="D813" i="51"/>
  <c r="E866" i="51"/>
  <c r="C901" i="51"/>
  <c r="E930" i="51"/>
  <c r="D973" i="51"/>
  <c r="C986" i="51"/>
  <c r="D1005" i="51"/>
  <c r="E1011" i="51"/>
  <c r="E1026" i="51"/>
  <c r="D1037" i="51"/>
  <c r="C240" i="51"/>
  <c r="C291" i="51"/>
  <c r="D297" i="51"/>
  <c r="C357" i="51"/>
  <c r="D425" i="51"/>
  <c r="D489" i="51"/>
  <c r="C497" i="51"/>
  <c r="C554" i="51"/>
  <c r="E634" i="51"/>
  <c r="C682" i="51"/>
  <c r="C701" i="51"/>
  <c r="D831" i="51"/>
  <c r="D863" i="51"/>
  <c r="D959" i="51"/>
  <c r="D991" i="51"/>
  <c r="D1023" i="51"/>
  <c r="D172" i="51"/>
  <c r="C236" i="51"/>
  <c r="E295" i="51"/>
  <c r="D359" i="51"/>
  <c r="D471" i="51"/>
  <c r="E606" i="51"/>
  <c r="E641" i="51"/>
  <c r="E670" i="51"/>
  <c r="E705" i="51"/>
  <c r="D2206" i="51"/>
  <c r="E2206" i="51"/>
  <c r="C2206" i="51"/>
  <c r="D2334" i="51"/>
  <c r="E2334" i="51"/>
  <c r="C2334" i="51"/>
  <c r="D3944" i="51"/>
  <c r="E3944" i="51"/>
  <c r="C3944" i="51"/>
  <c r="D3976" i="51"/>
  <c r="E3976" i="51"/>
  <c r="C3976" i="51"/>
  <c r="D4008" i="51"/>
  <c r="E4008" i="51"/>
  <c r="C4008" i="51"/>
  <c r="D4040" i="51"/>
  <c r="E4040" i="51"/>
  <c r="C4040" i="51"/>
  <c r="D4071" i="51"/>
  <c r="C4071" i="51"/>
  <c r="E4071" i="51"/>
  <c r="D4089" i="51"/>
  <c r="C4089" i="51"/>
  <c r="E4089" i="51"/>
  <c r="D4112" i="51"/>
  <c r="E4112" i="51"/>
  <c r="C4112" i="51"/>
  <c r="D4135" i="51"/>
  <c r="C4135" i="51"/>
  <c r="E4135" i="51"/>
  <c r="D4153" i="51"/>
  <c r="C4153" i="51"/>
  <c r="E4153" i="51"/>
  <c r="D4176" i="51"/>
  <c r="E4176" i="51"/>
  <c r="C4176" i="51"/>
  <c r="D4199" i="51"/>
  <c r="C4199" i="51"/>
  <c r="E4199" i="51"/>
  <c r="D4217" i="51"/>
  <c r="C4217" i="51"/>
  <c r="E4217" i="51"/>
  <c r="D4240" i="51"/>
  <c r="E4240" i="51"/>
  <c r="C4240" i="51"/>
  <c r="D4263" i="51"/>
  <c r="C4263" i="51"/>
  <c r="E4263" i="51"/>
  <c r="D4281" i="51"/>
  <c r="C4281" i="51"/>
  <c r="E4281" i="51"/>
  <c r="D4304" i="51"/>
  <c r="E4304" i="51"/>
  <c r="C4304" i="51"/>
  <c r="D4327" i="51"/>
  <c r="C4327" i="51"/>
  <c r="E4327" i="51"/>
  <c r="D4345" i="51"/>
  <c r="C4345" i="51"/>
  <c r="E4345" i="51"/>
  <c r="D4368" i="51"/>
  <c r="E4368" i="51"/>
  <c r="C4368" i="51"/>
  <c r="D4391" i="51"/>
  <c r="C4391" i="51"/>
  <c r="E4391" i="51"/>
  <c r="D4409" i="51"/>
  <c r="C4409" i="51"/>
  <c r="E4409" i="51"/>
  <c r="D4432" i="51"/>
  <c r="E4432" i="51"/>
  <c r="C4432" i="51"/>
  <c r="D4455" i="51"/>
  <c r="C4455" i="51"/>
  <c r="E4455" i="51"/>
  <c r="D4473" i="51"/>
  <c r="C4473" i="51"/>
  <c r="E4473" i="51"/>
  <c r="D4489" i="51"/>
  <c r="C4489" i="51"/>
  <c r="E4489" i="51"/>
  <c r="D2082" i="51"/>
  <c r="E2082" i="51"/>
  <c r="C2082" i="51"/>
  <c r="D2210" i="51"/>
  <c r="E2210" i="51"/>
  <c r="C2210" i="51"/>
  <c r="D2338" i="51"/>
  <c r="E2338" i="51"/>
  <c r="C2338" i="51"/>
  <c r="D3947" i="51"/>
  <c r="C3947" i="51"/>
  <c r="E3947" i="51"/>
  <c r="D3979" i="51"/>
  <c r="C3979" i="51"/>
  <c r="E3979" i="51"/>
  <c r="D4011" i="51"/>
  <c r="C4011" i="51"/>
  <c r="E4011" i="51"/>
  <c r="D4043" i="51"/>
  <c r="C4043" i="51"/>
  <c r="E4043" i="51"/>
  <c r="D4075" i="51"/>
  <c r="C4075" i="51"/>
  <c r="E4075" i="51"/>
  <c r="D4093" i="51"/>
  <c r="C4093" i="51"/>
  <c r="E4093" i="51"/>
  <c r="D4116" i="51"/>
  <c r="E4116" i="51"/>
  <c r="C4116" i="51"/>
  <c r="D4139" i="51"/>
  <c r="C4139" i="51"/>
  <c r="E4139" i="51"/>
  <c r="D4157" i="51"/>
  <c r="C4157" i="51"/>
  <c r="E4157" i="51"/>
  <c r="D4180" i="51"/>
  <c r="E4180" i="51"/>
  <c r="C4180" i="51"/>
  <c r="D4203" i="51"/>
  <c r="C4203" i="51"/>
  <c r="E4203" i="51"/>
  <c r="D4221" i="51"/>
  <c r="C4221" i="51"/>
  <c r="E4221" i="51"/>
  <c r="D4244" i="51"/>
  <c r="E4244" i="51"/>
  <c r="C4244" i="51"/>
  <c r="D4267" i="51"/>
  <c r="C4267" i="51"/>
  <c r="E4267" i="51"/>
  <c r="D4285" i="51"/>
  <c r="C4285" i="51"/>
  <c r="E4285" i="51"/>
  <c r="D4308" i="51"/>
  <c r="E4308" i="51"/>
  <c r="C4308" i="51"/>
  <c r="D4331" i="51"/>
  <c r="C4331" i="51"/>
  <c r="E4331" i="51"/>
  <c r="D4349" i="51"/>
  <c r="C4349" i="51"/>
  <c r="E4349" i="51"/>
  <c r="D4372" i="51"/>
  <c r="E4372" i="51"/>
  <c r="C4372" i="51"/>
  <c r="D4395" i="51"/>
  <c r="C4395" i="51"/>
  <c r="E4395" i="51"/>
  <c r="D4413" i="51"/>
  <c r="C4413" i="51"/>
  <c r="E4413" i="51"/>
  <c r="D4436" i="51"/>
  <c r="E4436" i="51"/>
  <c r="C4436" i="51"/>
  <c r="D4459" i="51"/>
  <c r="C4459" i="51"/>
  <c r="E4459" i="51"/>
  <c r="D4476" i="51"/>
  <c r="C4476" i="51"/>
  <c r="E4476" i="51"/>
  <c r="D4492" i="51"/>
  <c r="C4492" i="51"/>
  <c r="E4492" i="51"/>
  <c r="D4065" i="51"/>
  <c r="C4065" i="51"/>
  <c r="E4065" i="51"/>
  <c r="D4049" i="51"/>
  <c r="C4049" i="51"/>
  <c r="E4049" i="51"/>
  <c r="D4033" i="51"/>
  <c r="C4033" i="51"/>
  <c r="E4033" i="51"/>
  <c r="D4017" i="51"/>
  <c r="C4017" i="51"/>
  <c r="E4017" i="51"/>
  <c r="D4001" i="51"/>
  <c r="C4001" i="51"/>
  <c r="E4001" i="51"/>
  <c r="D3985" i="51"/>
  <c r="C3985" i="51"/>
  <c r="E3985" i="51"/>
  <c r="D3969" i="51"/>
  <c r="C3969" i="51"/>
  <c r="E3969" i="51"/>
  <c r="D3953" i="51"/>
  <c r="C3953" i="51"/>
  <c r="E3953" i="51"/>
  <c r="D3937" i="51"/>
  <c r="C3937" i="51"/>
  <c r="E3937" i="51"/>
  <c r="D2378" i="51"/>
  <c r="E2378" i="51"/>
  <c r="C2378" i="51"/>
  <c r="D2314" i="51"/>
  <c r="E2314" i="51"/>
  <c r="C2314" i="51"/>
  <c r="D2250" i="51"/>
  <c r="E2250" i="51"/>
  <c r="C2250" i="51"/>
  <c r="D2186" i="51"/>
  <c r="E2186" i="51"/>
  <c r="C2186" i="51"/>
  <c r="D2122" i="51"/>
  <c r="E2122" i="51"/>
  <c r="C2122" i="51"/>
  <c r="D4462" i="51"/>
  <c r="C4462" i="51"/>
  <c r="E4462" i="51"/>
  <c r="D4446" i="51"/>
  <c r="C4446" i="51"/>
  <c r="E4446" i="51"/>
  <c r="D4430" i="51"/>
  <c r="C4430" i="51"/>
  <c r="E4430" i="51"/>
  <c r="D4414" i="51"/>
  <c r="C4414" i="51"/>
  <c r="E4414" i="51"/>
  <c r="D4398" i="51"/>
  <c r="C4398" i="51"/>
  <c r="E4398" i="51"/>
  <c r="D4382" i="51"/>
  <c r="C4382" i="51"/>
  <c r="E4382" i="51"/>
  <c r="D4366" i="51"/>
  <c r="C4366" i="51"/>
  <c r="E4366" i="51"/>
  <c r="D4350" i="51"/>
  <c r="C4350" i="51"/>
  <c r="E4350" i="51"/>
  <c r="D4334" i="51"/>
  <c r="C4334" i="51"/>
  <c r="E4334" i="51"/>
  <c r="D4318" i="51"/>
  <c r="C4318" i="51"/>
  <c r="E4318" i="51"/>
  <c r="D4302" i="51"/>
  <c r="C4302" i="51"/>
  <c r="E4302" i="51"/>
  <c r="D4286" i="51"/>
  <c r="C4286" i="51"/>
  <c r="E4286" i="51"/>
  <c r="D4270" i="51"/>
  <c r="C4270" i="51"/>
  <c r="E4270" i="51"/>
  <c r="D4254" i="51"/>
  <c r="C4254" i="51"/>
  <c r="E4254" i="51"/>
  <c r="D4238" i="51"/>
  <c r="C4238" i="51"/>
  <c r="E4238" i="51"/>
  <c r="D4222" i="51"/>
  <c r="C4222" i="51"/>
  <c r="E4222" i="51"/>
  <c r="D4206" i="51"/>
  <c r="C4206" i="51"/>
  <c r="E4206" i="51"/>
  <c r="D4190" i="51"/>
  <c r="C4190" i="51"/>
  <c r="E4190" i="51"/>
  <c r="D4174" i="51"/>
  <c r="C4174" i="51"/>
  <c r="E4174" i="51"/>
  <c r="D4158" i="51"/>
  <c r="C4158" i="51"/>
  <c r="E4158" i="51"/>
  <c r="D4142" i="51"/>
  <c r="C4142" i="51"/>
  <c r="E4142" i="51"/>
  <c r="D4126" i="51"/>
  <c r="C4126" i="51"/>
  <c r="E4126" i="51"/>
  <c r="D4110" i="51"/>
  <c r="C4110" i="51"/>
  <c r="E4110" i="51"/>
  <c r="D4094" i="51"/>
  <c r="C4094" i="51"/>
  <c r="E4094" i="51"/>
  <c r="D4078" i="51"/>
  <c r="C4078" i="51"/>
  <c r="E4078" i="51"/>
  <c r="D4062" i="51"/>
  <c r="C4062" i="51"/>
  <c r="E4062" i="51"/>
  <c r="D4046" i="51"/>
  <c r="C4046" i="51"/>
  <c r="E4046" i="51"/>
  <c r="D4030" i="51"/>
  <c r="C4030" i="51"/>
  <c r="E4030" i="51"/>
  <c r="D4014" i="51"/>
  <c r="C4014" i="51"/>
  <c r="E4014" i="51"/>
  <c r="D3998" i="51"/>
  <c r="C3998" i="51"/>
  <c r="E3998" i="51"/>
  <c r="D3982" i="51"/>
  <c r="C3982" i="51"/>
  <c r="E3982" i="51"/>
  <c r="D3966" i="51"/>
  <c r="C3966" i="51"/>
  <c r="E3966" i="51"/>
  <c r="D3950" i="51"/>
  <c r="C3950" i="51"/>
  <c r="E3950" i="51"/>
  <c r="D3934" i="51"/>
  <c r="C3934" i="51"/>
  <c r="E3934" i="51"/>
  <c r="D2358" i="51"/>
  <c r="E2358" i="51"/>
  <c r="C2358" i="51"/>
  <c r="D2294" i="51"/>
  <c r="E2294" i="51"/>
  <c r="C2294" i="51"/>
  <c r="D2230" i="51"/>
  <c r="E2230" i="51"/>
  <c r="C2230" i="51"/>
  <c r="D2166" i="51"/>
  <c r="E2166" i="51"/>
  <c r="C2166" i="51"/>
  <c r="D2102" i="51"/>
  <c r="E2102" i="51"/>
  <c r="C2102" i="51"/>
  <c r="D2412" i="51"/>
  <c r="E2412" i="51"/>
  <c r="C2412" i="51"/>
  <c r="D2380" i="51"/>
  <c r="E2380" i="51"/>
  <c r="C2380" i="51"/>
  <c r="D2348" i="51"/>
  <c r="E2348" i="51"/>
  <c r="C2348" i="51"/>
  <c r="D2316" i="51"/>
  <c r="E2316" i="51"/>
  <c r="C2316" i="51"/>
  <c r="D2284" i="51"/>
  <c r="E2284" i="51"/>
  <c r="C2284" i="51"/>
  <c r="D2252" i="51"/>
  <c r="E2252" i="51"/>
  <c r="C2252" i="51"/>
  <c r="D2220" i="51"/>
  <c r="E2220" i="51"/>
  <c r="C2220" i="51"/>
  <c r="D2188" i="51"/>
  <c r="E2188" i="51"/>
  <c r="C2188" i="51"/>
  <c r="D2156" i="51"/>
  <c r="E2156" i="51"/>
  <c r="C2156" i="51"/>
  <c r="D2124" i="51"/>
  <c r="E2124" i="51"/>
  <c r="C2124" i="51"/>
  <c r="D2092" i="51"/>
  <c r="E2092" i="51"/>
  <c r="C2092" i="51"/>
  <c r="D3931" i="51"/>
  <c r="C3931" i="51"/>
  <c r="E3931" i="51"/>
  <c r="D3927" i="51"/>
  <c r="C3927" i="51"/>
  <c r="E3927" i="51"/>
  <c r="D3923" i="51"/>
  <c r="C3923" i="51"/>
  <c r="E3923" i="51"/>
  <c r="D3919" i="51"/>
  <c r="C3919" i="51"/>
  <c r="E3919" i="51"/>
  <c r="D3915" i="51"/>
  <c r="C3915" i="51"/>
  <c r="E3915" i="51"/>
  <c r="D3911" i="51"/>
  <c r="C3911" i="51"/>
  <c r="E3911" i="51"/>
  <c r="D3907" i="51"/>
  <c r="C3907" i="51"/>
  <c r="E3907" i="51"/>
  <c r="D3903" i="51"/>
  <c r="C3903" i="51"/>
  <c r="E3903" i="51"/>
  <c r="D3899" i="51"/>
  <c r="C3899" i="51"/>
  <c r="E3899" i="51"/>
  <c r="D3895" i="51"/>
  <c r="C3895" i="51"/>
  <c r="E3895" i="51"/>
  <c r="D3891" i="51"/>
  <c r="C3891" i="51"/>
  <c r="E3891" i="51"/>
  <c r="D3887" i="51"/>
  <c r="C3887" i="51"/>
  <c r="E3887" i="51"/>
  <c r="D3883" i="51"/>
  <c r="C3883" i="51"/>
  <c r="E3883" i="51"/>
  <c r="D3879" i="51"/>
  <c r="C3879" i="51"/>
  <c r="E3879" i="51"/>
  <c r="D3875" i="51"/>
  <c r="C3875" i="51"/>
  <c r="E3875" i="51"/>
  <c r="D3871" i="51"/>
  <c r="C3871" i="51"/>
  <c r="E3871" i="51"/>
  <c r="D3867" i="51"/>
  <c r="C3867" i="51"/>
  <c r="E3867" i="51"/>
  <c r="D3863" i="51"/>
  <c r="C3863" i="51"/>
  <c r="E3863" i="51"/>
  <c r="D3859" i="51"/>
  <c r="C3859" i="51"/>
  <c r="E3859" i="51"/>
  <c r="D3855" i="51"/>
  <c r="C3855" i="51"/>
  <c r="E3855" i="51"/>
  <c r="D3851" i="51"/>
  <c r="C3851" i="51"/>
  <c r="E3851" i="51"/>
  <c r="D3847" i="51"/>
  <c r="C3847" i="51"/>
  <c r="E3847" i="51"/>
  <c r="D3843" i="51"/>
  <c r="C3843" i="51"/>
  <c r="E3843" i="51"/>
  <c r="D3839" i="51"/>
  <c r="C3839" i="51"/>
  <c r="E3839" i="51"/>
  <c r="D3835" i="51"/>
  <c r="C3835" i="51"/>
  <c r="E3835" i="51"/>
  <c r="D3831" i="51"/>
  <c r="C3831" i="51"/>
  <c r="E3831" i="51"/>
  <c r="D3827" i="51"/>
  <c r="C3827" i="51"/>
  <c r="E3827" i="51"/>
  <c r="D3823" i="51"/>
  <c r="C3823" i="51"/>
  <c r="E3823" i="51"/>
  <c r="D3819" i="51"/>
  <c r="C3819" i="51"/>
  <c r="E3819" i="51"/>
  <c r="D3815" i="51"/>
  <c r="C3815" i="51"/>
  <c r="E3815" i="51"/>
  <c r="D3811" i="51"/>
  <c r="C3811" i="51"/>
  <c r="E3811" i="51"/>
  <c r="D3807" i="51"/>
  <c r="C3807" i="51"/>
  <c r="E3807" i="51"/>
  <c r="D3803" i="51"/>
  <c r="C3803" i="51"/>
  <c r="E3803" i="51"/>
  <c r="D3799" i="51"/>
  <c r="C3799" i="51"/>
  <c r="E3799" i="51"/>
  <c r="D3795" i="51"/>
  <c r="C3795" i="51"/>
  <c r="E3795" i="51"/>
  <c r="D3791" i="51"/>
  <c r="C3791" i="51"/>
  <c r="E3791" i="51"/>
  <c r="D3787" i="51"/>
  <c r="C3787" i="51"/>
  <c r="E3787" i="51"/>
  <c r="D3783" i="51"/>
  <c r="C3783" i="51"/>
  <c r="E3783" i="51"/>
  <c r="D3779" i="51"/>
  <c r="C3779" i="51"/>
  <c r="E3779" i="51"/>
  <c r="D3775" i="51"/>
  <c r="C3775" i="51"/>
  <c r="E3775" i="51"/>
  <c r="D3771" i="51"/>
  <c r="C3771" i="51"/>
  <c r="E3771" i="51"/>
  <c r="D3767" i="51"/>
  <c r="C3767" i="51"/>
  <c r="E3767" i="51"/>
  <c r="D3763" i="51"/>
  <c r="C3763" i="51"/>
  <c r="E3763" i="51"/>
  <c r="D3759" i="51"/>
  <c r="C3759" i="51"/>
  <c r="E3759" i="51"/>
  <c r="D3755" i="51"/>
  <c r="C3755" i="51"/>
  <c r="E3755" i="51"/>
  <c r="D3751" i="51"/>
  <c r="C3751" i="51"/>
  <c r="E3751" i="51"/>
  <c r="D3747" i="51"/>
  <c r="C3747" i="51"/>
  <c r="E3747" i="51"/>
  <c r="D3743" i="51"/>
  <c r="C3743" i="51"/>
  <c r="E3743" i="51"/>
  <c r="D3739" i="51"/>
  <c r="C3739" i="51"/>
  <c r="E3739" i="51"/>
  <c r="D3735" i="51"/>
  <c r="C3735" i="51"/>
  <c r="E3735" i="51"/>
  <c r="D3731" i="51"/>
  <c r="C3731" i="51"/>
  <c r="E3731" i="51"/>
  <c r="D3727" i="51"/>
  <c r="C3727" i="51"/>
  <c r="E3727" i="51"/>
  <c r="D3723" i="51"/>
  <c r="C3723" i="51"/>
  <c r="E3723" i="51"/>
  <c r="D3719" i="51"/>
  <c r="C3719" i="51"/>
  <c r="E3719" i="51"/>
  <c r="D3715" i="51"/>
  <c r="C3715" i="51"/>
  <c r="E3715" i="51"/>
  <c r="D3711" i="51"/>
  <c r="C3711" i="51"/>
  <c r="E3711" i="51"/>
  <c r="D3707" i="51"/>
  <c r="C3707" i="51"/>
  <c r="E3707" i="51"/>
  <c r="D3703" i="51"/>
  <c r="C3703" i="51"/>
  <c r="E3703" i="51"/>
  <c r="D3699" i="51"/>
  <c r="C3699" i="51"/>
  <c r="E3699" i="51"/>
  <c r="D3695" i="51"/>
  <c r="C3695" i="51"/>
  <c r="E3695" i="51"/>
  <c r="D3691" i="51"/>
  <c r="C3691" i="51"/>
  <c r="E3691" i="51"/>
  <c r="D3687" i="51"/>
  <c r="C3687" i="51"/>
  <c r="E3687" i="51"/>
  <c r="D3683" i="51"/>
  <c r="C3683" i="51"/>
  <c r="E3683" i="51"/>
  <c r="D3679" i="51"/>
  <c r="C3679" i="51"/>
  <c r="E3679" i="51"/>
  <c r="D3675" i="51"/>
  <c r="C3675" i="51"/>
  <c r="E3675" i="51"/>
  <c r="D3671" i="51"/>
  <c r="C3671" i="51"/>
  <c r="E3671" i="51"/>
  <c r="D3667" i="51"/>
  <c r="C3667" i="51"/>
  <c r="E3667" i="51"/>
  <c r="D3663" i="51"/>
  <c r="C3663" i="51"/>
  <c r="E3663" i="51"/>
  <c r="D3659" i="51"/>
  <c r="C3659" i="51"/>
  <c r="E3659" i="51"/>
  <c r="D3655" i="51"/>
  <c r="C3655" i="51"/>
  <c r="E3655" i="51"/>
  <c r="D3651" i="51"/>
  <c r="C3651" i="51"/>
  <c r="E3651" i="51"/>
  <c r="D3647" i="51"/>
  <c r="C3647" i="51"/>
  <c r="E3647" i="51"/>
  <c r="D3643" i="51"/>
  <c r="C3643" i="51"/>
  <c r="E3643" i="51"/>
  <c r="D3639" i="51"/>
  <c r="C3639" i="51"/>
  <c r="E3639" i="51"/>
  <c r="D3635" i="51"/>
  <c r="C3635" i="51"/>
  <c r="E3635" i="51"/>
  <c r="D3631" i="51"/>
  <c r="C3631" i="51"/>
  <c r="E3631" i="51"/>
  <c r="D3627" i="51"/>
  <c r="C3627" i="51"/>
  <c r="E3627" i="51"/>
  <c r="D3623" i="51"/>
  <c r="C3623" i="51"/>
  <c r="E3623" i="51"/>
  <c r="D3619" i="51"/>
  <c r="C3619" i="51"/>
  <c r="E3619" i="51"/>
  <c r="D3615" i="51"/>
  <c r="C3615" i="51"/>
  <c r="E3615" i="51"/>
  <c r="D3611" i="51"/>
  <c r="C3611" i="51"/>
  <c r="E3611" i="51"/>
  <c r="D3607" i="51"/>
  <c r="C3607" i="51"/>
  <c r="E3607" i="51"/>
  <c r="D3603" i="51"/>
  <c r="C3603" i="51"/>
  <c r="E3603" i="51"/>
  <c r="D3599" i="51"/>
  <c r="C3599" i="51"/>
  <c r="E3599" i="51"/>
  <c r="D3595" i="51"/>
  <c r="C3595" i="51"/>
  <c r="E3595" i="51"/>
  <c r="D3591" i="51"/>
  <c r="C3591" i="51"/>
  <c r="E3591" i="51"/>
  <c r="D3587" i="51"/>
  <c r="C3587" i="51"/>
  <c r="E3587" i="51"/>
  <c r="D3583" i="51"/>
  <c r="C3583" i="51"/>
  <c r="E3583" i="51"/>
  <c r="D3579" i="51"/>
  <c r="C3579" i="51"/>
  <c r="E3579" i="51"/>
  <c r="D3575" i="51"/>
  <c r="C3575" i="51"/>
  <c r="E3575" i="51"/>
  <c r="D3571" i="51"/>
  <c r="C3571" i="51"/>
  <c r="E3571" i="51"/>
  <c r="D3567" i="51"/>
  <c r="C3567" i="51"/>
  <c r="E3567" i="51"/>
  <c r="D3563" i="51"/>
  <c r="C3563" i="51"/>
  <c r="E3563" i="51"/>
  <c r="D3559" i="51"/>
  <c r="C3559" i="51"/>
  <c r="E3559" i="51"/>
  <c r="D3555" i="51"/>
  <c r="C3555" i="51"/>
  <c r="E3555" i="51"/>
  <c r="D3551" i="51"/>
  <c r="C3551" i="51"/>
  <c r="E3551" i="51"/>
  <c r="D3547" i="51"/>
  <c r="C3547" i="51"/>
  <c r="E3547" i="51"/>
  <c r="D3543" i="51"/>
  <c r="C3543" i="51"/>
  <c r="E3543" i="51"/>
  <c r="D3539" i="51"/>
  <c r="C3539" i="51"/>
  <c r="E3539" i="51"/>
  <c r="D3535" i="51"/>
  <c r="C3535" i="51"/>
  <c r="E3535" i="51"/>
  <c r="D3531" i="51"/>
  <c r="C3531" i="51"/>
  <c r="E3531" i="51"/>
  <c r="D3527" i="51"/>
  <c r="C3527" i="51"/>
  <c r="E3527" i="51"/>
  <c r="D3523" i="51"/>
  <c r="C3523" i="51"/>
  <c r="E3523" i="51"/>
  <c r="D3519" i="51"/>
  <c r="C3519" i="51"/>
  <c r="E3519" i="51"/>
  <c r="D3515" i="51"/>
  <c r="C3515" i="51"/>
  <c r="E3515" i="51"/>
  <c r="D3511" i="51"/>
  <c r="C3511" i="51"/>
  <c r="E3511" i="51"/>
  <c r="D3507" i="51"/>
  <c r="C3507" i="51"/>
  <c r="E3507" i="51"/>
  <c r="D3503" i="51"/>
  <c r="C3503" i="51"/>
  <c r="E3503" i="51"/>
  <c r="D3499" i="51"/>
  <c r="C3499" i="51"/>
  <c r="E3499" i="51"/>
  <c r="D3495" i="51"/>
  <c r="C3495" i="51"/>
  <c r="E3495" i="51"/>
  <c r="D3491" i="51"/>
  <c r="C3491" i="51"/>
  <c r="E3491" i="51"/>
  <c r="D3487" i="51"/>
  <c r="C3487" i="51"/>
  <c r="E3487" i="51"/>
  <c r="D3483" i="51"/>
  <c r="C3483" i="51"/>
  <c r="E3483" i="51"/>
  <c r="D3479" i="51"/>
  <c r="C3479" i="51"/>
  <c r="E3479" i="51"/>
  <c r="D3475" i="51"/>
  <c r="C3475" i="51"/>
  <c r="E3475" i="51"/>
  <c r="D3471" i="51"/>
  <c r="C3471" i="51"/>
  <c r="E3471" i="51"/>
  <c r="D3467" i="51"/>
  <c r="C3467" i="51"/>
  <c r="E3467" i="51"/>
  <c r="D3463" i="51"/>
  <c r="C3463" i="51"/>
  <c r="E3463" i="51"/>
  <c r="D3459" i="51"/>
  <c r="C3459" i="51"/>
  <c r="E3459" i="51"/>
  <c r="D3455" i="51"/>
  <c r="C3455" i="51"/>
  <c r="E3455" i="51"/>
  <c r="D3451" i="51"/>
  <c r="C3451" i="51"/>
  <c r="E3451" i="51"/>
  <c r="D3447" i="51"/>
  <c r="C3447" i="51"/>
  <c r="E3447" i="51"/>
  <c r="D2408" i="51"/>
  <c r="E2408" i="51"/>
  <c r="C2408" i="51"/>
  <c r="D2376" i="51"/>
  <c r="E2376" i="51"/>
  <c r="C2376" i="51"/>
  <c r="D2344" i="51"/>
  <c r="E2344" i="51"/>
  <c r="C2344" i="51"/>
  <c r="D2312" i="51"/>
  <c r="E2312" i="51"/>
  <c r="C2312" i="51"/>
  <c r="D2280" i="51"/>
  <c r="E2280" i="51"/>
  <c r="C2280" i="51"/>
  <c r="D2248" i="51"/>
  <c r="E2248" i="51"/>
  <c r="C2248" i="51"/>
  <c r="D2216" i="51"/>
  <c r="E2216" i="51"/>
  <c r="C2216" i="51"/>
  <c r="D2184" i="51"/>
  <c r="E2184" i="51"/>
  <c r="C2184" i="51"/>
  <c r="D2152" i="51"/>
  <c r="E2152" i="51"/>
  <c r="C2152" i="51"/>
  <c r="D2120" i="51"/>
  <c r="E2120" i="51"/>
  <c r="C2120" i="51"/>
  <c r="D2088" i="51"/>
  <c r="E2088" i="51"/>
  <c r="C2088" i="51"/>
  <c r="D3440" i="51"/>
  <c r="E3440" i="51"/>
  <c r="C3440" i="51"/>
  <c r="D3432" i="51"/>
  <c r="E3432" i="51"/>
  <c r="C3432" i="51"/>
  <c r="D3424" i="51"/>
  <c r="E3424" i="51"/>
  <c r="C3424" i="51"/>
  <c r="D3416" i="51"/>
  <c r="E3416" i="51"/>
  <c r="C3416" i="51"/>
  <c r="D3408" i="51"/>
  <c r="E3408" i="51"/>
  <c r="C3408" i="51"/>
  <c r="D3400" i="51"/>
  <c r="E3400" i="51"/>
  <c r="C3400" i="51"/>
  <c r="D3392" i="51"/>
  <c r="E3392" i="51"/>
  <c r="C3392" i="51"/>
  <c r="D3384" i="51"/>
  <c r="E3384" i="51"/>
  <c r="C3384" i="51"/>
  <c r="D3376" i="51"/>
  <c r="E3376" i="51"/>
  <c r="C3376" i="51"/>
  <c r="D3368" i="51"/>
  <c r="E3368" i="51"/>
  <c r="C3368" i="51"/>
  <c r="D3360" i="51"/>
  <c r="E3360" i="51"/>
  <c r="C3360" i="51"/>
  <c r="D3352" i="51"/>
  <c r="E3352" i="51"/>
  <c r="C3352" i="51"/>
  <c r="D3344" i="51"/>
  <c r="E3344" i="51"/>
  <c r="C3344" i="51"/>
  <c r="D3336" i="51"/>
  <c r="E3336" i="51"/>
  <c r="C3336" i="51"/>
  <c r="D3328" i="51"/>
  <c r="E3328" i="51"/>
  <c r="C3328" i="51"/>
  <c r="D3320" i="51"/>
  <c r="E3320" i="51"/>
  <c r="C3320" i="51"/>
  <c r="D3312" i="51"/>
  <c r="E3312" i="51"/>
  <c r="C3312" i="51"/>
  <c r="D3304" i="51"/>
  <c r="E3304" i="51"/>
  <c r="C3304" i="51"/>
  <c r="D3296" i="51"/>
  <c r="E3296" i="51"/>
  <c r="C3296" i="51"/>
  <c r="D3288" i="51"/>
  <c r="E3288" i="51"/>
  <c r="C3288" i="51"/>
  <c r="D3280" i="51"/>
  <c r="E3280" i="51"/>
  <c r="C3280" i="51"/>
  <c r="D3272" i="51"/>
  <c r="E3272" i="51"/>
  <c r="C3272" i="51"/>
  <c r="D3264" i="51"/>
  <c r="E3264" i="51"/>
  <c r="C3264" i="51"/>
  <c r="D3256" i="51"/>
  <c r="E3256" i="51"/>
  <c r="C3256" i="51"/>
  <c r="D3248" i="51"/>
  <c r="E3248" i="51"/>
  <c r="C3248" i="51"/>
  <c r="D3240" i="51"/>
  <c r="E3240" i="51"/>
  <c r="C3240" i="51"/>
  <c r="D3232" i="51"/>
  <c r="E3232" i="51"/>
  <c r="C3232" i="51"/>
  <c r="D3224" i="51"/>
  <c r="E3224" i="51"/>
  <c r="C3224" i="51"/>
  <c r="D3216" i="51"/>
  <c r="E3216" i="51"/>
  <c r="C3216" i="51"/>
  <c r="D3208" i="51"/>
  <c r="E3208" i="51"/>
  <c r="C3208" i="51"/>
  <c r="D3200" i="51"/>
  <c r="E3200" i="51"/>
  <c r="C3200" i="51"/>
  <c r="D3192" i="51"/>
  <c r="E3192" i="51"/>
  <c r="C3192" i="51"/>
  <c r="D3184" i="51"/>
  <c r="E3184" i="51"/>
  <c r="C3184" i="51"/>
  <c r="D3176" i="51"/>
  <c r="E3176" i="51"/>
  <c r="C3176" i="51"/>
  <c r="D3168" i="51"/>
  <c r="E3168" i="51"/>
  <c r="C3168" i="51"/>
  <c r="D3160" i="51"/>
  <c r="E3160" i="51"/>
  <c r="C3160" i="51"/>
  <c r="D3152" i="51"/>
  <c r="E3152" i="51"/>
  <c r="C3152" i="51"/>
  <c r="D3144" i="51"/>
  <c r="E3144" i="51"/>
  <c r="C3144" i="51"/>
  <c r="D3136" i="51"/>
  <c r="E3136" i="51"/>
  <c r="C3136" i="51"/>
  <c r="D3128" i="51"/>
  <c r="E3128" i="51"/>
  <c r="C3128" i="51"/>
  <c r="D3120" i="51"/>
  <c r="E3120" i="51"/>
  <c r="C3120" i="51"/>
  <c r="D3112" i="51"/>
  <c r="E3112" i="51"/>
  <c r="C3112" i="51"/>
  <c r="D3104" i="51"/>
  <c r="E3104" i="51"/>
  <c r="C3104" i="51"/>
  <c r="D3096" i="51"/>
  <c r="E3096" i="51"/>
  <c r="C3096" i="51"/>
  <c r="D3088" i="51"/>
  <c r="E3088" i="51"/>
  <c r="C3088" i="51"/>
  <c r="D3080" i="51"/>
  <c r="E3080" i="51"/>
  <c r="C3080" i="51"/>
  <c r="D3072" i="51"/>
  <c r="E3072" i="51"/>
  <c r="C3072" i="51"/>
  <c r="D3064" i="51"/>
  <c r="E3064" i="51"/>
  <c r="C3064" i="51"/>
  <c r="D3056" i="51"/>
  <c r="E3056" i="51"/>
  <c r="C3056" i="51"/>
  <c r="D3048" i="51"/>
  <c r="E3048" i="51"/>
  <c r="C3048" i="51"/>
  <c r="D3040" i="51"/>
  <c r="E3040" i="51"/>
  <c r="C3040" i="51"/>
  <c r="D3032" i="51"/>
  <c r="E3032" i="51"/>
  <c r="C3032" i="51"/>
  <c r="D3024" i="51"/>
  <c r="E3024" i="51"/>
  <c r="C3024" i="51"/>
  <c r="D3016" i="51"/>
  <c r="E3016" i="51"/>
  <c r="C3016" i="51"/>
  <c r="D3008" i="51"/>
  <c r="E3008" i="51"/>
  <c r="C3008" i="51"/>
  <c r="D3000" i="51"/>
  <c r="E3000" i="51"/>
  <c r="C3000" i="51"/>
  <c r="D2992" i="51"/>
  <c r="E2992" i="51"/>
  <c r="C2992" i="51"/>
  <c r="D2984" i="51"/>
  <c r="E2984" i="51"/>
  <c r="C2984" i="51"/>
  <c r="D2976" i="51"/>
  <c r="E2976" i="51"/>
  <c r="C2976" i="51"/>
  <c r="D2968" i="51"/>
  <c r="E2968" i="51"/>
  <c r="C2968" i="51"/>
  <c r="D2960" i="51"/>
  <c r="E2960" i="51"/>
  <c r="C2960" i="51"/>
  <c r="D2952" i="51"/>
  <c r="E2952" i="51"/>
  <c r="C2952" i="51"/>
  <c r="D2944" i="51"/>
  <c r="E2944" i="51"/>
  <c r="C2944" i="51"/>
  <c r="D2936" i="51"/>
  <c r="E2936" i="51"/>
  <c r="C2936" i="51"/>
  <c r="D2928" i="51"/>
  <c r="E2928" i="51"/>
  <c r="C2928" i="51"/>
  <c r="D2920" i="51"/>
  <c r="E2920" i="51"/>
  <c r="C2920" i="51"/>
  <c r="D2912" i="51"/>
  <c r="E2912" i="51"/>
  <c r="C2912" i="51"/>
  <c r="D2904" i="51"/>
  <c r="E2904" i="51"/>
  <c r="C2904" i="51"/>
  <c r="D2896" i="51"/>
  <c r="E2896" i="51"/>
  <c r="C2896" i="51"/>
  <c r="D2888" i="51"/>
  <c r="E2888" i="51"/>
  <c r="C2888" i="51"/>
  <c r="D2880" i="51"/>
  <c r="E2880" i="51"/>
  <c r="C2880" i="51"/>
  <c r="D2872" i="51"/>
  <c r="E2872" i="51"/>
  <c r="C2872" i="51"/>
  <c r="D2864" i="51"/>
  <c r="E2864" i="51"/>
  <c r="C2864" i="51"/>
  <c r="D2856" i="51"/>
  <c r="E2856" i="51"/>
  <c r="C2856" i="51"/>
  <c r="D2848" i="51"/>
  <c r="E2848" i="51"/>
  <c r="C2848" i="51"/>
  <c r="D2840" i="51"/>
  <c r="E2840" i="51"/>
  <c r="C2840" i="51"/>
  <c r="D2832" i="51"/>
  <c r="E2832" i="51"/>
  <c r="C2832" i="51"/>
  <c r="D2824" i="51"/>
  <c r="E2824" i="51"/>
  <c r="C2824" i="51"/>
  <c r="D2816" i="51"/>
  <c r="E2816" i="51"/>
  <c r="C2816" i="51"/>
  <c r="D2808" i="51"/>
  <c r="E2808" i="51"/>
  <c r="C2808" i="51"/>
  <c r="D2800" i="51"/>
  <c r="E2800" i="51"/>
  <c r="C2800" i="51"/>
  <c r="D2792" i="51"/>
  <c r="E2792" i="51"/>
  <c r="C2792" i="51"/>
  <c r="D2784" i="51"/>
  <c r="E2784" i="51"/>
  <c r="C2784" i="51"/>
  <c r="D2776" i="51"/>
  <c r="E2776" i="51"/>
  <c r="C2776" i="51"/>
  <c r="D2768" i="51"/>
  <c r="E2768" i="51"/>
  <c r="C2768" i="51"/>
  <c r="D2760" i="51"/>
  <c r="E2760" i="51"/>
  <c r="C2760" i="51"/>
  <c r="D2752" i="51"/>
  <c r="E2752" i="51"/>
  <c r="C2752" i="51"/>
  <c r="D2744" i="51"/>
  <c r="E2744" i="51"/>
  <c r="C2744" i="51"/>
  <c r="D2736" i="51"/>
  <c r="E2736" i="51"/>
  <c r="C2736" i="51"/>
  <c r="D2728" i="51"/>
  <c r="E2728" i="51"/>
  <c r="C2728" i="51"/>
  <c r="D2720" i="51"/>
  <c r="E2720" i="51"/>
  <c r="C2720" i="51"/>
  <c r="D2712" i="51"/>
  <c r="E2712" i="51"/>
  <c r="C2712" i="51"/>
  <c r="D2704" i="51"/>
  <c r="E2704" i="51"/>
  <c r="C2704" i="51"/>
  <c r="D2696" i="51"/>
  <c r="E2696" i="51"/>
  <c r="C2696" i="51"/>
  <c r="D2688" i="51"/>
  <c r="E2688" i="51"/>
  <c r="C2688" i="51"/>
  <c r="D2680" i="51"/>
  <c r="E2680" i="51"/>
  <c r="C2680" i="51"/>
  <c r="D2672" i="51"/>
  <c r="E2672" i="51"/>
  <c r="C2672" i="51"/>
  <c r="D2664" i="51"/>
  <c r="E2664" i="51"/>
  <c r="C2664" i="51"/>
  <c r="D2656" i="51"/>
  <c r="E2656" i="51"/>
  <c r="C2656" i="51"/>
  <c r="D2648" i="51"/>
  <c r="E2648" i="51"/>
  <c r="C2648" i="51"/>
  <c r="D2640" i="51"/>
  <c r="E2640" i="51"/>
  <c r="C2640" i="51"/>
  <c r="D2632" i="51"/>
  <c r="E2632" i="51"/>
  <c r="C2632" i="51"/>
  <c r="D2624" i="51"/>
  <c r="E2624" i="51"/>
  <c r="C2624" i="51"/>
  <c r="D2616" i="51"/>
  <c r="E2616" i="51"/>
  <c r="C2616" i="51"/>
  <c r="D2608" i="51"/>
  <c r="E2608" i="51"/>
  <c r="C2608" i="51"/>
  <c r="D2600" i="51"/>
  <c r="E2600" i="51"/>
  <c r="C2600" i="51"/>
  <c r="D2592" i="51"/>
  <c r="E2592" i="51"/>
  <c r="C2592" i="51"/>
  <c r="D2584" i="51"/>
  <c r="E2584" i="51"/>
  <c r="C2584" i="51"/>
  <c r="D2576" i="51"/>
  <c r="E2576" i="51"/>
  <c r="C2576" i="51"/>
  <c r="D2568" i="51"/>
  <c r="E2568" i="51"/>
  <c r="C2568" i="51"/>
  <c r="D2560" i="51"/>
  <c r="E2560" i="51"/>
  <c r="C2560" i="51"/>
  <c r="D2552" i="51"/>
  <c r="E2552" i="51"/>
  <c r="C2552" i="51"/>
  <c r="D2544" i="51"/>
  <c r="E2544" i="51"/>
  <c r="C2544" i="51"/>
  <c r="D2536" i="51"/>
  <c r="E2536" i="51"/>
  <c r="C2536" i="51"/>
  <c r="D2528" i="51"/>
  <c r="E2528" i="51"/>
  <c r="C2528" i="51"/>
  <c r="D2520" i="51"/>
  <c r="E2520" i="51"/>
  <c r="C2520" i="51"/>
  <c r="D2512" i="51"/>
  <c r="E2512" i="51"/>
  <c r="C2512" i="51"/>
  <c r="D2504" i="51"/>
  <c r="E2504" i="51"/>
  <c r="C2504" i="51"/>
  <c r="D2496" i="51"/>
  <c r="E2496" i="51"/>
  <c r="C2496" i="51"/>
  <c r="D2488" i="51"/>
  <c r="E2488" i="51"/>
  <c r="C2488" i="51"/>
  <c r="D2480" i="51"/>
  <c r="E2480" i="51"/>
  <c r="C2480" i="51"/>
  <c r="D2472" i="51"/>
  <c r="E2472" i="51"/>
  <c r="C2472" i="51"/>
  <c r="D2464" i="51"/>
  <c r="E2464" i="51"/>
  <c r="C2464" i="51"/>
  <c r="D2456" i="51"/>
  <c r="E2456" i="51"/>
  <c r="C2456" i="51"/>
  <c r="D2448" i="51"/>
  <c r="E2448" i="51"/>
  <c r="C2448" i="51"/>
  <c r="D2440" i="51"/>
  <c r="E2440" i="51"/>
  <c r="C2440" i="51"/>
  <c r="D2432" i="51"/>
  <c r="E2432" i="51"/>
  <c r="C2432" i="51"/>
  <c r="D2424" i="51"/>
  <c r="E2424" i="51"/>
  <c r="C2424" i="51"/>
  <c r="D3441" i="51"/>
  <c r="E3441" i="51"/>
  <c r="C3441" i="51"/>
  <c r="D3433" i="51"/>
  <c r="E3433" i="51"/>
  <c r="C3433" i="51"/>
  <c r="D3425" i="51"/>
  <c r="E3425" i="51"/>
  <c r="C3425" i="51"/>
  <c r="D3417" i="51"/>
  <c r="E3417" i="51"/>
  <c r="C3417" i="51"/>
  <c r="D3409" i="51"/>
  <c r="E3409" i="51"/>
  <c r="C3409" i="51"/>
  <c r="D3401" i="51"/>
  <c r="E3401" i="51"/>
  <c r="C3401" i="51"/>
  <c r="D3393" i="51"/>
  <c r="E3393" i="51"/>
  <c r="C3393" i="51"/>
  <c r="D3385" i="51"/>
  <c r="E3385" i="51"/>
  <c r="C3385" i="51"/>
  <c r="D3377" i="51"/>
  <c r="E3377" i="51"/>
  <c r="C3377" i="51"/>
  <c r="D3369" i="51"/>
  <c r="E3369" i="51"/>
  <c r="C3369" i="51"/>
  <c r="D3361" i="51"/>
  <c r="E3361" i="51"/>
  <c r="C3361" i="51"/>
  <c r="D3353" i="51"/>
  <c r="E3353" i="51"/>
  <c r="C3353" i="51"/>
  <c r="D3345" i="51"/>
  <c r="E3345" i="51"/>
  <c r="C3345" i="51"/>
  <c r="D3337" i="51"/>
  <c r="E3337" i="51"/>
  <c r="C3337" i="51"/>
  <c r="D3329" i="51"/>
  <c r="E3329" i="51"/>
  <c r="C3329" i="51"/>
  <c r="D3321" i="51"/>
  <c r="E3321" i="51"/>
  <c r="C3321" i="51"/>
  <c r="D3313" i="51"/>
  <c r="E3313" i="51"/>
  <c r="C3313" i="51"/>
  <c r="D3305" i="51"/>
  <c r="E3305" i="51"/>
  <c r="C3305" i="51"/>
  <c r="D3297" i="51"/>
  <c r="E3297" i="51"/>
  <c r="C3297" i="51"/>
  <c r="D3289" i="51"/>
  <c r="E3289" i="51"/>
  <c r="C3289" i="51"/>
  <c r="D3281" i="51"/>
  <c r="E3281" i="51"/>
  <c r="C3281" i="51"/>
  <c r="D3273" i="51"/>
  <c r="E3273" i="51"/>
  <c r="C3273" i="51"/>
  <c r="D3265" i="51"/>
  <c r="E3265" i="51"/>
  <c r="C3265" i="51"/>
  <c r="D3257" i="51"/>
  <c r="E3257" i="51"/>
  <c r="C3257" i="51"/>
  <c r="D3249" i="51"/>
  <c r="E3249" i="51"/>
  <c r="C3249" i="51"/>
  <c r="D3241" i="51"/>
  <c r="E3241" i="51"/>
  <c r="C3241" i="51"/>
  <c r="D3233" i="51"/>
  <c r="E3233" i="51"/>
  <c r="C3233" i="51"/>
  <c r="D3225" i="51"/>
  <c r="E3225" i="51"/>
  <c r="C3225" i="51"/>
  <c r="D3217" i="51"/>
  <c r="E3217" i="51"/>
  <c r="C3217" i="51"/>
  <c r="D3209" i="51"/>
  <c r="E3209" i="51"/>
  <c r="C3209" i="51"/>
  <c r="D3201" i="51"/>
  <c r="E3201" i="51"/>
  <c r="C3201" i="51"/>
  <c r="D3193" i="51"/>
  <c r="E3193" i="51"/>
  <c r="C3193" i="51"/>
  <c r="D3185" i="51"/>
  <c r="E3185" i="51"/>
  <c r="C3185" i="51"/>
  <c r="D3177" i="51"/>
  <c r="E3177" i="51"/>
  <c r="C3177" i="51"/>
  <c r="D3169" i="51"/>
  <c r="E3169" i="51"/>
  <c r="C3169" i="51"/>
  <c r="D3161" i="51"/>
  <c r="E3161" i="51"/>
  <c r="C3161" i="51"/>
  <c r="D3153" i="51"/>
  <c r="E3153" i="51"/>
  <c r="C3153" i="51"/>
  <c r="D3145" i="51"/>
  <c r="E3145" i="51"/>
  <c r="C3145" i="51"/>
  <c r="D3137" i="51"/>
  <c r="E3137" i="51"/>
  <c r="C3137" i="51"/>
  <c r="D3129" i="51"/>
  <c r="E3129" i="51"/>
  <c r="C3129" i="51"/>
  <c r="D3121" i="51"/>
  <c r="E3121" i="51"/>
  <c r="C3121" i="51"/>
  <c r="D3113" i="51"/>
  <c r="E3113" i="51"/>
  <c r="C3113" i="51"/>
  <c r="D3105" i="51"/>
  <c r="E3105" i="51"/>
  <c r="C3105" i="51"/>
  <c r="D3097" i="51"/>
  <c r="E3097" i="51"/>
  <c r="C3097" i="51"/>
  <c r="D3089" i="51"/>
  <c r="E3089" i="51"/>
  <c r="C3089" i="51"/>
  <c r="D3081" i="51"/>
  <c r="E3081" i="51"/>
  <c r="C3081" i="51"/>
  <c r="D3073" i="51"/>
  <c r="E3073" i="51"/>
  <c r="C3073" i="51"/>
  <c r="D3065" i="51"/>
  <c r="E3065" i="51"/>
  <c r="C3065" i="51"/>
  <c r="D3057" i="51"/>
  <c r="E3057" i="51"/>
  <c r="C3057" i="51"/>
  <c r="D3049" i="51"/>
  <c r="E3049" i="51"/>
  <c r="C3049" i="51"/>
  <c r="D3041" i="51"/>
  <c r="E3041" i="51"/>
  <c r="C3041" i="51"/>
  <c r="D3033" i="51"/>
  <c r="E3033" i="51"/>
  <c r="C3033" i="51"/>
  <c r="D3025" i="51"/>
  <c r="E3025" i="51"/>
  <c r="C3025" i="51"/>
  <c r="D3017" i="51"/>
  <c r="E3017" i="51"/>
  <c r="C3017" i="51"/>
  <c r="D3009" i="51"/>
  <c r="E3009" i="51"/>
  <c r="C3009" i="51"/>
  <c r="D3001" i="51"/>
  <c r="E3001" i="51"/>
  <c r="C3001" i="51"/>
  <c r="D2993" i="51"/>
  <c r="E2993" i="51"/>
  <c r="C2993" i="51"/>
  <c r="D2985" i="51"/>
  <c r="E2985" i="51"/>
  <c r="C2985" i="51"/>
  <c r="D2977" i="51"/>
  <c r="E2977" i="51"/>
  <c r="C2977" i="51"/>
  <c r="D2969" i="51"/>
  <c r="E2969" i="51"/>
  <c r="C2969" i="51"/>
  <c r="D2961" i="51"/>
  <c r="E2961" i="51"/>
  <c r="C2961" i="51"/>
  <c r="D2953" i="51"/>
  <c r="E2953" i="51"/>
  <c r="C2953" i="51"/>
  <c r="D2945" i="51"/>
  <c r="E2945" i="51"/>
  <c r="C2945" i="51"/>
  <c r="D2937" i="51"/>
  <c r="E2937" i="51"/>
  <c r="C2937" i="51"/>
  <c r="D2929" i="51"/>
  <c r="E2929" i="51"/>
  <c r="C2929" i="51"/>
  <c r="D2921" i="51"/>
  <c r="E2921" i="51"/>
  <c r="C2921" i="51"/>
  <c r="D2913" i="51"/>
  <c r="E2913" i="51"/>
  <c r="C2913" i="51"/>
  <c r="D2905" i="51"/>
  <c r="E2905" i="51"/>
  <c r="C2905" i="51"/>
  <c r="D2897" i="51"/>
  <c r="E2897" i="51"/>
  <c r="C2897" i="51"/>
  <c r="D2889" i="51"/>
  <c r="E2889" i="51"/>
  <c r="C2889" i="51"/>
  <c r="D2881" i="51"/>
  <c r="E2881" i="51"/>
  <c r="C2881" i="51"/>
  <c r="D2873" i="51"/>
  <c r="E2873" i="51"/>
  <c r="C2873" i="51"/>
  <c r="D2865" i="51"/>
  <c r="E2865" i="51"/>
  <c r="C2865" i="51"/>
  <c r="D2857" i="51"/>
  <c r="E2857" i="51"/>
  <c r="C2857" i="51"/>
  <c r="D2849" i="51"/>
  <c r="E2849" i="51"/>
  <c r="C2849" i="51"/>
  <c r="D2841" i="51"/>
  <c r="E2841" i="51"/>
  <c r="C2841" i="51"/>
  <c r="D2833" i="51"/>
  <c r="E2833" i="51"/>
  <c r="C2833" i="51"/>
  <c r="D2825" i="51"/>
  <c r="E2825" i="51"/>
  <c r="C2825" i="51"/>
  <c r="D2817" i="51"/>
  <c r="E2817" i="51"/>
  <c r="C2817" i="51"/>
  <c r="D2809" i="51"/>
  <c r="E2809" i="51"/>
  <c r="C2809" i="51"/>
  <c r="D2801" i="51"/>
  <c r="E2801" i="51"/>
  <c r="C2801" i="51"/>
  <c r="D2793" i="51"/>
  <c r="E2793" i="51"/>
  <c r="C2793" i="51"/>
  <c r="D2785" i="51"/>
  <c r="E2785" i="51"/>
  <c r="C2785" i="51"/>
  <c r="D2777" i="51"/>
  <c r="E2777" i="51"/>
  <c r="C2777" i="51"/>
  <c r="D2769" i="51"/>
  <c r="E2769" i="51"/>
  <c r="C2769" i="51"/>
  <c r="D2761" i="51"/>
  <c r="E2761" i="51"/>
  <c r="C2761" i="51"/>
  <c r="D2753" i="51"/>
  <c r="E2753" i="51"/>
  <c r="C2753" i="51"/>
  <c r="D2745" i="51"/>
  <c r="E2745" i="51"/>
  <c r="C2745" i="51"/>
  <c r="D2737" i="51"/>
  <c r="E2737" i="51"/>
  <c r="C2737" i="51"/>
  <c r="D2729" i="51"/>
  <c r="E2729" i="51"/>
  <c r="C2729" i="51"/>
  <c r="D2721" i="51"/>
  <c r="E2721" i="51"/>
  <c r="C2721" i="51"/>
  <c r="D2713" i="51"/>
  <c r="E2713" i="51"/>
  <c r="C2713" i="51"/>
  <c r="D2705" i="51"/>
  <c r="E2705" i="51"/>
  <c r="C2705" i="51"/>
  <c r="D2697" i="51"/>
  <c r="E2697" i="51"/>
  <c r="C2697" i="51"/>
  <c r="D2689" i="51"/>
  <c r="E2689" i="51"/>
  <c r="C2689" i="51"/>
  <c r="D2681" i="51"/>
  <c r="E2681" i="51"/>
  <c r="C2681" i="51"/>
  <c r="D2673" i="51"/>
  <c r="E2673" i="51"/>
  <c r="C2673" i="51"/>
  <c r="D2665" i="51"/>
  <c r="E2665" i="51"/>
  <c r="C2665" i="51"/>
  <c r="D2657" i="51"/>
  <c r="E2657" i="51"/>
  <c r="C2657" i="51"/>
  <c r="D2649" i="51"/>
  <c r="E2649" i="51"/>
  <c r="C2649" i="51"/>
  <c r="D2641" i="51"/>
  <c r="E2641" i="51"/>
  <c r="C2641" i="51"/>
  <c r="D2633" i="51"/>
  <c r="E2633" i="51"/>
  <c r="C2633" i="51"/>
  <c r="D2625" i="51"/>
  <c r="E2625" i="51"/>
  <c r="C2625" i="51"/>
  <c r="D2617" i="51"/>
  <c r="E2617" i="51"/>
  <c r="C2617" i="51"/>
  <c r="D2609" i="51"/>
  <c r="E2609" i="51"/>
  <c r="C2609" i="51"/>
  <c r="D2601" i="51"/>
  <c r="E2601" i="51"/>
  <c r="C2601" i="51"/>
  <c r="D2593" i="51"/>
  <c r="E2593" i="51"/>
  <c r="C2593" i="51"/>
  <c r="D2585" i="51"/>
  <c r="E2585" i="51"/>
  <c r="C2585" i="51"/>
  <c r="D2577" i="51"/>
  <c r="E2577" i="51"/>
  <c r="C2577" i="51"/>
  <c r="D2569" i="51"/>
  <c r="E2569" i="51"/>
  <c r="C2569" i="51"/>
  <c r="D2561" i="51"/>
  <c r="E2561" i="51"/>
  <c r="C2561" i="51"/>
  <c r="D2553" i="51"/>
  <c r="E2553" i="51"/>
  <c r="C2553" i="51"/>
  <c r="D2545" i="51"/>
  <c r="E2545" i="51"/>
  <c r="C2545" i="51"/>
  <c r="D2537" i="51"/>
  <c r="E2537" i="51"/>
  <c r="C2537" i="51"/>
  <c r="D2529" i="51"/>
  <c r="E2529" i="51"/>
  <c r="C2529" i="51"/>
  <c r="D2521" i="51"/>
  <c r="E2521" i="51"/>
  <c r="C2521" i="51"/>
  <c r="D2513" i="51"/>
  <c r="E2513" i="51"/>
  <c r="C2513" i="51"/>
  <c r="D2505" i="51"/>
  <c r="E2505" i="51"/>
  <c r="C2505" i="51"/>
  <c r="D2497" i="51"/>
  <c r="E2497" i="51"/>
  <c r="C2497" i="51"/>
  <c r="D2489" i="51"/>
  <c r="E2489" i="51"/>
  <c r="C2489" i="51"/>
  <c r="D2481" i="51"/>
  <c r="E2481" i="51"/>
  <c r="C2481" i="51"/>
  <c r="D2473" i="51"/>
  <c r="E2473" i="51"/>
  <c r="C2473" i="51"/>
  <c r="D2465" i="51"/>
  <c r="E2465" i="51"/>
  <c r="C2465" i="51"/>
  <c r="D2457" i="51"/>
  <c r="E2457" i="51"/>
  <c r="C2457" i="51"/>
  <c r="D2449" i="51"/>
  <c r="E2449" i="51"/>
  <c r="C2449" i="51"/>
  <c r="D2441" i="51"/>
  <c r="E2441" i="51"/>
  <c r="C2441" i="51"/>
  <c r="D2433" i="51"/>
  <c r="E2433" i="51"/>
  <c r="C2433" i="51"/>
  <c r="D2425" i="51"/>
  <c r="E2425" i="51"/>
  <c r="C2425" i="51"/>
  <c r="D2413" i="51"/>
  <c r="E2413" i="51"/>
  <c r="C2413" i="51"/>
  <c r="D2405" i="51"/>
  <c r="E2405" i="51"/>
  <c r="C2405" i="51"/>
  <c r="D2397" i="51"/>
  <c r="E2397" i="51"/>
  <c r="C2397" i="51"/>
  <c r="D2389" i="51"/>
  <c r="E2389" i="51"/>
  <c r="C2389" i="51"/>
  <c r="D2381" i="51"/>
  <c r="E2381" i="51"/>
  <c r="C2381" i="51"/>
  <c r="D2373" i="51"/>
  <c r="E2373" i="51"/>
  <c r="C2373" i="51"/>
  <c r="D2365" i="51"/>
  <c r="E2365" i="51"/>
  <c r="C2365" i="51"/>
  <c r="D2357" i="51"/>
  <c r="E2357" i="51"/>
  <c r="C2357" i="51"/>
  <c r="D2349" i="51"/>
  <c r="E2349" i="51"/>
  <c r="C2349" i="51"/>
  <c r="D2341" i="51"/>
  <c r="E2341" i="51"/>
  <c r="C2341" i="51"/>
  <c r="D2333" i="51"/>
  <c r="E2333" i="51"/>
  <c r="C2333" i="51"/>
  <c r="D2325" i="51"/>
  <c r="E2325" i="51"/>
  <c r="C2325" i="51"/>
  <c r="D2317" i="51"/>
  <c r="E2317" i="51"/>
  <c r="C2317" i="51"/>
  <c r="D2309" i="51"/>
  <c r="E2309" i="51"/>
  <c r="C2309" i="51"/>
  <c r="D2301" i="51"/>
  <c r="E2301" i="51"/>
  <c r="C2301" i="51"/>
  <c r="D2293" i="51"/>
  <c r="E2293" i="51"/>
  <c r="C2293" i="51"/>
  <c r="D2285" i="51"/>
  <c r="E2285" i="51"/>
  <c r="C2285" i="51"/>
  <c r="D2277" i="51"/>
  <c r="E2277" i="51"/>
  <c r="C2277" i="51"/>
  <c r="D2269" i="51"/>
  <c r="E2269" i="51"/>
  <c r="C2269" i="51"/>
  <c r="D2261" i="51"/>
  <c r="E2261" i="51"/>
  <c r="C2261" i="51"/>
  <c r="D2253" i="51"/>
  <c r="E2253" i="51"/>
  <c r="C2253" i="51"/>
  <c r="D2245" i="51"/>
  <c r="E2245" i="51"/>
  <c r="C2245" i="51"/>
  <c r="D2237" i="51"/>
  <c r="E2237" i="51"/>
  <c r="C2237" i="51"/>
  <c r="D2229" i="51"/>
  <c r="E2229" i="51"/>
  <c r="C2229" i="51"/>
  <c r="D2221" i="51"/>
  <c r="E2221" i="51"/>
  <c r="C2221" i="51"/>
  <c r="D2213" i="51"/>
  <c r="E2213" i="51"/>
  <c r="C2213" i="51"/>
  <c r="D2205" i="51"/>
  <c r="E2205" i="51"/>
  <c r="C2205" i="51"/>
  <c r="D2197" i="51"/>
  <c r="E2197" i="51"/>
  <c r="C2197" i="51"/>
  <c r="D2189" i="51"/>
  <c r="E2189" i="51"/>
  <c r="C2189" i="51"/>
  <c r="D2181" i="51"/>
  <c r="E2181" i="51"/>
  <c r="C2181" i="51"/>
  <c r="D2173" i="51"/>
  <c r="E2173" i="51"/>
  <c r="C2173" i="51"/>
  <c r="D2165" i="51"/>
  <c r="E2165" i="51"/>
  <c r="C2165" i="51"/>
  <c r="D2157" i="51"/>
  <c r="E2157" i="51"/>
  <c r="C2157" i="51"/>
  <c r="D2149" i="51"/>
  <c r="E2149" i="51"/>
  <c r="C2149" i="51"/>
  <c r="D2141" i="51"/>
  <c r="E2141" i="51"/>
  <c r="C2141" i="51"/>
  <c r="D2133" i="51"/>
  <c r="E2133" i="51"/>
  <c r="C2133" i="51"/>
  <c r="D2125" i="51"/>
  <c r="E2125" i="51"/>
  <c r="C2125" i="51"/>
  <c r="D2117" i="51"/>
  <c r="E2117" i="51"/>
  <c r="C2117" i="51"/>
  <c r="D2109" i="51"/>
  <c r="E2109" i="51"/>
  <c r="C2109" i="51"/>
  <c r="D2101" i="51"/>
  <c r="E2101" i="51"/>
  <c r="C2101" i="51"/>
  <c r="D2093" i="51"/>
  <c r="E2093" i="51"/>
  <c r="C2093" i="51"/>
  <c r="D2085" i="51"/>
  <c r="E2085" i="51"/>
  <c r="C2085" i="51"/>
  <c r="C1098" i="51"/>
  <c r="E1098" i="51"/>
  <c r="D1098" i="51"/>
  <c r="E509" i="51"/>
  <c r="C509" i="51"/>
  <c r="D509" i="51"/>
  <c r="C1126" i="51"/>
  <c r="E1126" i="51"/>
  <c r="D1126" i="51"/>
  <c r="D2079" i="51"/>
  <c r="C2079" i="51"/>
  <c r="E2079" i="51"/>
  <c r="C944" i="51"/>
  <c r="D944" i="51"/>
  <c r="E944" i="51"/>
  <c r="E238" i="51"/>
  <c r="C238" i="51"/>
  <c r="D238" i="51"/>
  <c r="D2074" i="51"/>
  <c r="C2074" i="51"/>
  <c r="E2074" i="51"/>
  <c r="D2070" i="51"/>
  <c r="C2070" i="51"/>
  <c r="E2070" i="51"/>
  <c r="D2066" i="51"/>
  <c r="C2066" i="51"/>
  <c r="E2066" i="51"/>
  <c r="D2062" i="51"/>
  <c r="C2062" i="51"/>
  <c r="E2062" i="51"/>
  <c r="D2058" i="51"/>
  <c r="C2058" i="51"/>
  <c r="E2058" i="51"/>
  <c r="D2054" i="51"/>
  <c r="C2054" i="51"/>
  <c r="E2054" i="51"/>
  <c r="D2050" i="51"/>
  <c r="C2050" i="51"/>
  <c r="E2050" i="51"/>
  <c r="D2046" i="51"/>
  <c r="C2046" i="51"/>
  <c r="E2046" i="51"/>
  <c r="D2042" i="51"/>
  <c r="C2042" i="51"/>
  <c r="E2042" i="51"/>
  <c r="D2038" i="51"/>
  <c r="C2038" i="51"/>
  <c r="E2038" i="51"/>
  <c r="D2034" i="51"/>
  <c r="C2034" i="51"/>
  <c r="E2034" i="51"/>
  <c r="D2030" i="51"/>
  <c r="C2030" i="51"/>
  <c r="E2030" i="51"/>
  <c r="D2026" i="51"/>
  <c r="C2026" i="51"/>
  <c r="E2026" i="51"/>
  <c r="D2022" i="51"/>
  <c r="C2022" i="51"/>
  <c r="E2022" i="51"/>
  <c r="D2018" i="51"/>
  <c r="C2018" i="51"/>
  <c r="E2018" i="51"/>
  <c r="D2014" i="51"/>
  <c r="C2014" i="51"/>
  <c r="E2014" i="51"/>
  <c r="D2010" i="51"/>
  <c r="C2010" i="51"/>
  <c r="E2010" i="51"/>
  <c r="D2006" i="51"/>
  <c r="C2006" i="51"/>
  <c r="E2006" i="51"/>
  <c r="D2002" i="51"/>
  <c r="C2002" i="51"/>
  <c r="E2002" i="51"/>
  <c r="D1998" i="51"/>
  <c r="C1998" i="51"/>
  <c r="E1998" i="51"/>
  <c r="D1994" i="51"/>
  <c r="C1994" i="51"/>
  <c r="E1994" i="51"/>
  <c r="D1990" i="51"/>
  <c r="C1990" i="51"/>
  <c r="E1990" i="51"/>
  <c r="D1986" i="51"/>
  <c r="C1986" i="51"/>
  <c r="E1986" i="51"/>
  <c r="D1982" i="51"/>
  <c r="C1982" i="51"/>
  <c r="E1982" i="51"/>
  <c r="D1978" i="51"/>
  <c r="C1978" i="51"/>
  <c r="E1978" i="51"/>
  <c r="D1974" i="51"/>
  <c r="C1974" i="51"/>
  <c r="E1974" i="51"/>
  <c r="D1970" i="51"/>
  <c r="C1970" i="51"/>
  <c r="E1970" i="51"/>
  <c r="D1966" i="51"/>
  <c r="C1966" i="51"/>
  <c r="E1966" i="51"/>
  <c r="D1962" i="51"/>
  <c r="C1962" i="51"/>
  <c r="E1962" i="51"/>
  <c r="D1958" i="51"/>
  <c r="C1958" i="51"/>
  <c r="E1958" i="51"/>
  <c r="D1954" i="51"/>
  <c r="C1954" i="51"/>
  <c r="E1954" i="51"/>
  <c r="D1950" i="51"/>
  <c r="C1950" i="51"/>
  <c r="E1950" i="51"/>
  <c r="D1946" i="51"/>
  <c r="C1946" i="51"/>
  <c r="E1946" i="51"/>
  <c r="D1942" i="51"/>
  <c r="C1942" i="51"/>
  <c r="E1942" i="51"/>
  <c r="D1938" i="51"/>
  <c r="C1938" i="51"/>
  <c r="E1938" i="51"/>
  <c r="D1934" i="51"/>
  <c r="C1934" i="51"/>
  <c r="E1934" i="51"/>
  <c r="D1930" i="51"/>
  <c r="C1930" i="51"/>
  <c r="E1930" i="51"/>
  <c r="D1926" i="51"/>
  <c r="C1926" i="51"/>
  <c r="E1926" i="51"/>
  <c r="D1922" i="51"/>
  <c r="C1922" i="51"/>
  <c r="E1922" i="51"/>
  <c r="D1918" i="51"/>
  <c r="C1918" i="51"/>
  <c r="E1918" i="51"/>
  <c r="D1914" i="51"/>
  <c r="C1914" i="51"/>
  <c r="E1914" i="51"/>
  <c r="D1910" i="51"/>
  <c r="C1910" i="51"/>
  <c r="E1910" i="51"/>
  <c r="D1906" i="51"/>
  <c r="C1906" i="51"/>
  <c r="E1906" i="51"/>
  <c r="D1902" i="51"/>
  <c r="C1902" i="51"/>
  <c r="E1902" i="51"/>
  <c r="D1898" i="51"/>
  <c r="C1898" i="51"/>
  <c r="E1898" i="51"/>
  <c r="D1894" i="51"/>
  <c r="C1894" i="51"/>
  <c r="E1894" i="51"/>
  <c r="D1890" i="51"/>
  <c r="C1890" i="51"/>
  <c r="E1890" i="51"/>
  <c r="D1886" i="51"/>
  <c r="C1886" i="51"/>
  <c r="E1886" i="51"/>
  <c r="D1882" i="51"/>
  <c r="C1882" i="51"/>
  <c r="E1882" i="51"/>
  <c r="D1878" i="51"/>
  <c r="C1878" i="51"/>
  <c r="E1878" i="51"/>
  <c r="D1874" i="51"/>
  <c r="C1874" i="51"/>
  <c r="E1874" i="51"/>
  <c r="D1870" i="51"/>
  <c r="C1870" i="51"/>
  <c r="E1870" i="51"/>
  <c r="D1866" i="51"/>
  <c r="C1866" i="51"/>
  <c r="E1866" i="51"/>
  <c r="D1862" i="51"/>
  <c r="C1862" i="51"/>
  <c r="E1862" i="51"/>
  <c r="D1858" i="51"/>
  <c r="C1858" i="51"/>
  <c r="E1858" i="51"/>
  <c r="D1854" i="51"/>
  <c r="C1854" i="51"/>
  <c r="E1854" i="51"/>
  <c r="D1850" i="51"/>
  <c r="C1850" i="51"/>
  <c r="E1850" i="51"/>
  <c r="D1846" i="51"/>
  <c r="C1846" i="51"/>
  <c r="E1846" i="51"/>
  <c r="D1842" i="51"/>
  <c r="C1842" i="51"/>
  <c r="E1842" i="51"/>
  <c r="D1838" i="51"/>
  <c r="C1838" i="51"/>
  <c r="E1838" i="51"/>
  <c r="D1834" i="51"/>
  <c r="C1834" i="51"/>
  <c r="E1834" i="51"/>
  <c r="D1830" i="51"/>
  <c r="C1830" i="51"/>
  <c r="E1830" i="51"/>
  <c r="D1826" i="51"/>
  <c r="C1826" i="51"/>
  <c r="E1826" i="51"/>
  <c r="D1822" i="51"/>
  <c r="C1822" i="51"/>
  <c r="E1822" i="51"/>
  <c r="D1818" i="51"/>
  <c r="C1818" i="51"/>
  <c r="E1818" i="51"/>
  <c r="D1814" i="51"/>
  <c r="C1814" i="51"/>
  <c r="E1814" i="51"/>
  <c r="D1810" i="51"/>
  <c r="C1810" i="51"/>
  <c r="E1810" i="51"/>
  <c r="D1806" i="51"/>
  <c r="C1806" i="51"/>
  <c r="E1806" i="51"/>
  <c r="D1802" i="51"/>
  <c r="C1802" i="51"/>
  <c r="E1802" i="51"/>
  <c r="D1798" i="51"/>
  <c r="C1798" i="51"/>
  <c r="E1798" i="51"/>
  <c r="D1794" i="51"/>
  <c r="C1794" i="51"/>
  <c r="E1794" i="51"/>
  <c r="D1790" i="51"/>
  <c r="C1790" i="51"/>
  <c r="E1790" i="51"/>
  <c r="D1786" i="51"/>
  <c r="C1786" i="51"/>
  <c r="E1786" i="51"/>
  <c r="D1782" i="51"/>
  <c r="C1782" i="51"/>
  <c r="E1782" i="51"/>
  <c r="D1778" i="51"/>
  <c r="C1778" i="51"/>
  <c r="E1778" i="51"/>
  <c r="D1774" i="51"/>
  <c r="C1774" i="51"/>
  <c r="E1774" i="51"/>
  <c r="D1770" i="51"/>
  <c r="C1770" i="51"/>
  <c r="E1770" i="51"/>
  <c r="D1766" i="51"/>
  <c r="C1766" i="51"/>
  <c r="E1766" i="51"/>
  <c r="D1762" i="51"/>
  <c r="C1762" i="51"/>
  <c r="E1762" i="51"/>
  <c r="D1758" i="51"/>
  <c r="C1758" i="51"/>
  <c r="E1758" i="51"/>
  <c r="D1754" i="51"/>
  <c r="C1754" i="51"/>
  <c r="E1754" i="51"/>
  <c r="D1750" i="51"/>
  <c r="C1750" i="51"/>
  <c r="E1750" i="51"/>
  <c r="D1746" i="51"/>
  <c r="C1746" i="51"/>
  <c r="E1746" i="51"/>
  <c r="D1742" i="51"/>
  <c r="C1742" i="51"/>
  <c r="E1742" i="51"/>
  <c r="D1738" i="51"/>
  <c r="C1738" i="51"/>
  <c r="E1738" i="51"/>
  <c r="D1734" i="51"/>
  <c r="C1734" i="51"/>
  <c r="E1734" i="51"/>
  <c r="D1730" i="51"/>
  <c r="C1730" i="51"/>
  <c r="E1730" i="51"/>
  <c r="D1726" i="51"/>
  <c r="C1726" i="51"/>
  <c r="E1726" i="51"/>
  <c r="D1722" i="51"/>
  <c r="C1722" i="51"/>
  <c r="E1722" i="51"/>
  <c r="D1718" i="51"/>
  <c r="C1718" i="51"/>
  <c r="E1718" i="51"/>
  <c r="D1714" i="51"/>
  <c r="C1714" i="51"/>
  <c r="E1714" i="51"/>
  <c r="D1710" i="51"/>
  <c r="C1710" i="51"/>
  <c r="E1710" i="51"/>
  <c r="D1706" i="51"/>
  <c r="C1706" i="51"/>
  <c r="E1706" i="51"/>
  <c r="D1702" i="51"/>
  <c r="C1702" i="51"/>
  <c r="E1702" i="51"/>
  <c r="D1698" i="51"/>
  <c r="C1698" i="51"/>
  <c r="E1698" i="51"/>
  <c r="D1694" i="51"/>
  <c r="C1694" i="51"/>
  <c r="E1694" i="51"/>
  <c r="D1690" i="51"/>
  <c r="C1690" i="51"/>
  <c r="E1690" i="51"/>
  <c r="D1686" i="51"/>
  <c r="C1686" i="51"/>
  <c r="E1686" i="51"/>
  <c r="D1682" i="51"/>
  <c r="C1682" i="51"/>
  <c r="E1682" i="51"/>
  <c r="D1678" i="51"/>
  <c r="C1678" i="51"/>
  <c r="E1678" i="51"/>
  <c r="D1674" i="51"/>
  <c r="C1674" i="51"/>
  <c r="E1674" i="51"/>
  <c r="D1670" i="51"/>
  <c r="C1670" i="51"/>
  <c r="E1670" i="51"/>
  <c r="D1666" i="51"/>
  <c r="C1666" i="51"/>
  <c r="E1666" i="51"/>
  <c r="D1662" i="51"/>
  <c r="C1662" i="51"/>
  <c r="E1662" i="51"/>
  <c r="D1658" i="51"/>
  <c r="C1658" i="51"/>
  <c r="E1658" i="51"/>
  <c r="D1654" i="51"/>
  <c r="C1654" i="51"/>
  <c r="E1654" i="51"/>
  <c r="D1650" i="51"/>
  <c r="C1650" i="51"/>
  <c r="E1650" i="51"/>
  <c r="D1646" i="51"/>
  <c r="C1646" i="51"/>
  <c r="E1646" i="51"/>
  <c r="D1642" i="51"/>
  <c r="C1642" i="51"/>
  <c r="E1642" i="51"/>
  <c r="D1638" i="51"/>
  <c r="C1638" i="51"/>
  <c r="E1638" i="51"/>
  <c r="D1634" i="51"/>
  <c r="C1634" i="51"/>
  <c r="E1634" i="51"/>
  <c r="D1630" i="51"/>
  <c r="C1630" i="51"/>
  <c r="E1630" i="51"/>
  <c r="D1626" i="51"/>
  <c r="C1626" i="51"/>
  <c r="E1626" i="51"/>
  <c r="D1622" i="51"/>
  <c r="C1622" i="51"/>
  <c r="E1622" i="51"/>
  <c r="D1618" i="51"/>
  <c r="C1618" i="51"/>
  <c r="E1618" i="51"/>
  <c r="D1614" i="51"/>
  <c r="C1614" i="51"/>
  <c r="E1614" i="51"/>
  <c r="D1610" i="51"/>
  <c r="C1610" i="51"/>
  <c r="E1610" i="51"/>
  <c r="D1606" i="51"/>
  <c r="C1606" i="51"/>
  <c r="E1606" i="51"/>
  <c r="D1602" i="51"/>
  <c r="C1602" i="51"/>
  <c r="E1602" i="51"/>
  <c r="D1598" i="51"/>
  <c r="C1598" i="51"/>
  <c r="E1598" i="51"/>
  <c r="D1594" i="51"/>
  <c r="C1594" i="51"/>
  <c r="E1594" i="51"/>
  <c r="D1590" i="51"/>
  <c r="C1590" i="51"/>
  <c r="E1590" i="51"/>
  <c r="D1586" i="51"/>
  <c r="C1586" i="51"/>
  <c r="E1586" i="51"/>
  <c r="D1582" i="51"/>
  <c r="C1582" i="51"/>
  <c r="E1582" i="51"/>
  <c r="D1578" i="51"/>
  <c r="C1578" i="51"/>
  <c r="E1578" i="51"/>
  <c r="D1574" i="51"/>
  <c r="C1574" i="51"/>
  <c r="E1574" i="51"/>
  <c r="D1567" i="51"/>
  <c r="E1567" i="51"/>
  <c r="C1567" i="51"/>
  <c r="C1116" i="51"/>
  <c r="E1116" i="51"/>
  <c r="D1116" i="51"/>
  <c r="C892" i="51"/>
  <c r="E892" i="51"/>
  <c r="D892" i="51"/>
  <c r="C1136" i="51"/>
  <c r="E1136" i="51"/>
  <c r="D1136" i="51"/>
  <c r="C1104" i="51"/>
  <c r="E1104" i="51"/>
  <c r="D1104" i="51"/>
  <c r="C536" i="51"/>
  <c r="D536" i="51"/>
  <c r="E536" i="51"/>
  <c r="C1133" i="51"/>
  <c r="E1133" i="51"/>
  <c r="D1133" i="51"/>
  <c r="C1117" i="51"/>
  <c r="E1117" i="51"/>
  <c r="D1117" i="51"/>
  <c r="C1101" i="51"/>
  <c r="E1101" i="51"/>
  <c r="D1101" i="51"/>
  <c r="C900" i="51"/>
  <c r="D900" i="51"/>
  <c r="E900" i="51"/>
  <c r="C616" i="51"/>
  <c r="D616" i="51"/>
  <c r="E616" i="51"/>
  <c r="D1566" i="51"/>
  <c r="C1566" i="51"/>
  <c r="E1566" i="51"/>
  <c r="D1562" i="51"/>
  <c r="C1562" i="51"/>
  <c r="E1562" i="51"/>
  <c r="D1558" i="51"/>
  <c r="C1558" i="51"/>
  <c r="E1558" i="51"/>
  <c r="D1554" i="51"/>
  <c r="C1554" i="51"/>
  <c r="E1554" i="51"/>
  <c r="D1550" i="51"/>
  <c r="C1550" i="51"/>
  <c r="E1550" i="51"/>
  <c r="D1546" i="51"/>
  <c r="C1546" i="51"/>
  <c r="E1546" i="51"/>
  <c r="D1542" i="51"/>
  <c r="C1542" i="51"/>
  <c r="E1542" i="51"/>
  <c r="D1538" i="51"/>
  <c r="C1538" i="51"/>
  <c r="E1538" i="51"/>
  <c r="D1534" i="51"/>
  <c r="C1534" i="51"/>
  <c r="E1534" i="51"/>
  <c r="D1530" i="51"/>
  <c r="C1530" i="51"/>
  <c r="E1530" i="51"/>
  <c r="D1526" i="51"/>
  <c r="C1526" i="51"/>
  <c r="E1526" i="51"/>
  <c r="D1522" i="51"/>
  <c r="C1522" i="51"/>
  <c r="E1522" i="51"/>
  <c r="D1518" i="51"/>
  <c r="C1518" i="51"/>
  <c r="E1518" i="51"/>
  <c r="D1514" i="51"/>
  <c r="C1514" i="51"/>
  <c r="E1514" i="51"/>
  <c r="D1510" i="51"/>
  <c r="C1510" i="51"/>
  <c r="E1510" i="51"/>
  <c r="D1506" i="51"/>
  <c r="C1506" i="51"/>
  <c r="E1506" i="51"/>
  <c r="D1502" i="51"/>
  <c r="C1502" i="51"/>
  <c r="E1502" i="51"/>
  <c r="D1498" i="51"/>
  <c r="C1498" i="51"/>
  <c r="E1498" i="51"/>
  <c r="D1494" i="51"/>
  <c r="C1494" i="51"/>
  <c r="E1494" i="51"/>
  <c r="D1490" i="51"/>
  <c r="C1490" i="51"/>
  <c r="E1490" i="51"/>
  <c r="D1486" i="51"/>
  <c r="C1486" i="51"/>
  <c r="E1486" i="51"/>
  <c r="D1482" i="51"/>
  <c r="C1482" i="51"/>
  <c r="E1482" i="51"/>
  <c r="D1478" i="51"/>
  <c r="C1478" i="51"/>
  <c r="E1478" i="51"/>
  <c r="D1474" i="51"/>
  <c r="C1474" i="51"/>
  <c r="E1474" i="51"/>
  <c r="D1470" i="51"/>
  <c r="C1470" i="51"/>
  <c r="E1470" i="51"/>
  <c r="D1466" i="51"/>
  <c r="C1466" i="51"/>
  <c r="E1466" i="51"/>
  <c r="D1462" i="51"/>
  <c r="C1462" i="51"/>
  <c r="E1462" i="51"/>
  <c r="D1458" i="51"/>
  <c r="C1458" i="51"/>
  <c r="E1458" i="51"/>
  <c r="D1454" i="51"/>
  <c r="C1454" i="51"/>
  <c r="E1454" i="51"/>
  <c r="D1450" i="51"/>
  <c r="C1450" i="51"/>
  <c r="E1450" i="51"/>
  <c r="D1446" i="51"/>
  <c r="C1446" i="51"/>
  <c r="E1446" i="51"/>
  <c r="D1442" i="51"/>
  <c r="C1442" i="51"/>
  <c r="E1442" i="51"/>
  <c r="D1438" i="51"/>
  <c r="C1438" i="51"/>
  <c r="E1438" i="51"/>
  <c r="D1434" i="51"/>
  <c r="C1434" i="51"/>
  <c r="E1434" i="51"/>
  <c r="D1430" i="51"/>
  <c r="C1430" i="51"/>
  <c r="E1430" i="51"/>
  <c r="D1426" i="51"/>
  <c r="C1426" i="51"/>
  <c r="E1426" i="51"/>
  <c r="D1422" i="51"/>
  <c r="C1422" i="51"/>
  <c r="E1422" i="51"/>
  <c r="D1418" i="51"/>
  <c r="C1418" i="51"/>
  <c r="E1418" i="51"/>
  <c r="D1414" i="51"/>
  <c r="C1414" i="51"/>
  <c r="E1414" i="51"/>
  <c r="D1410" i="51"/>
  <c r="C1410" i="51"/>
  <c r="E1410" i="51"/>
  <c r="D1406" i="51"/>
  <c r="C1406" i="51"/>
  <c r="E1406" i="51"/>
  <c r="D1402" i="51"/>
  <c r="C1402" i="51"/>
  <c r="E1402" i="51"/>
  <c r="C1135" i="51"/>
  <c r="E1135" i="51"/>
  <c r="D1135" i="51"/>
  <c r="C1119" i="51"/>
  <c r="E1119" i="51"/>
  <c r="D1119" i="51"/>
  <c r="C1103" i="51"/>
  <c r="E1103" i="51"/>
  <c r="D1103" i="51"/>
  <c r="D1397" i="51"/>
  <c r="E1397" i="51"/>
  <c r="C1397" i="51"/>
  <c r="D1393" i="51"/>
  <c r="E1393" i="51"/>
  <c r="C1393" i="51"/>
  <c r="D1389" i="51"/>
  <c r="E1389" i="51"/>
  <c r="C1389" i="51"/>
  <c r="D1385" i="51"/>
  <c r="E1385" i="51"/>
  <c r="C1385" i="51"/>
  <c r="D1381" i="51"/>
  <c r="E1381" i="51"/>
  <c r="C1381" i="51"/>
  <c r="D1377" i="51"/>
  <c r="E1377" i="51"/>
  <c r="C1377" i="51"/>
  <c r="D1373" i="51"/>
  <c r="E1373" i="51"/>
  <c r="C1373" i="51"/>
  <c r="D1369" i="51"/>
  <c r="E1369" i="51"/>
  <c r="C1369" i="51"/>
  <c r="D1365" i="51"/>
  <c r="E1365" i="51"/>
  <c r="C1365" i="51"/>
  <c r="D1361" i="51"/>
  <c r="E1361" i="51"/>
  <c r="C1361" i="51"/>
  <c r="D1357" i="51"/>
  <c r="E1357" i="51"/>
  <c r="C1357" i="51"/>
  <c r="D1353" i="51"/>
  <c r="E1353" i="51"/>
  <c r="C1353" i="51"/>
  <c r="D1349" i="51"/>
  <c r="E1349" i="51"/>
  <c r="C1349" i="51"/>
  <c r="D1345" i="51"/>
  <c r="E1345" i="51"/>
  <c r="C1345" i="51"/>
  <c r="D1341" i="51"/>
  <c r="E1341" i="51"/>
  <c r="C1341" i="51"/>
  <c r="D1337" i="51"/>
  <c r="E1337" i="51"/>
  <c r="C1337" i="51"/>
  <c r="D1333" i="51"/>
  <c r="E1333" i="51"/>
  <c r="C1333" i="51"/>
  <c r="D1329" i="51"/>
  <c r="E1329" i="51"/>
  <c r="C1329" i="51"/>
  <c r="D1325" i="51"/>
  <c r="E1325" i="51"/>
  <c r="C1325" i="51"/>
  <c r="D1321" i="51"/>
  <c r="E1321" i="51"/>
  <c r="C1321" i="51"/>
  <c r="D1317" i="51"/>
  <c r="E1317" i="51"/>
  <c r="C1317" i="51"/>
  <c r="D1313" i="51"/>
  <c r="E1313" i="51"/>
  <c r="C1313" i="51"/>
  <c r="D1309" i="51"/>
  <c r="E1309" i="51"/>
  <c r="C1309" i="51"/>
  <c r="D1305" i="51"/>
  <c r="E1305" i="51"/>
  <c r="C1305" i="51"/>
  <c r="D1301" i="51"/>
  <c r="E1301" i="51"/>
  <c r="C1301" i="51"/>
  <c r="D1297" i="51"/>
  <c r="E1297" i="51"/>
  <c r="C1297" i="51"/>
  <c r="D1293" i="51"/>
  <c r="E1293" i="51"/>
  <c r="C1293" i="51"/>
  <c r="D1289" i="51"/>
  <c r="E1289" i="51"/>
  <c r="C1289" i="51"/>
  <c r="D1285" i="51"/>
  <c r="E1285" i="51"/>
  <c r="C1285" i="51"/>
  <c r="D1281" i="51"/>
  <c r="E1281" i="51"/>
  <c r="C1281" i="51"/>
  <c r="D1277" i="51"/>
  <c r="E1277" i="51"/>
  <c r="C1277" i="51"/>
  <c r="D1273" i="51"/>
  <c r="E1273" i="51"/>
  <c r="C1273" i="51"/>
  <c r="D1269" i="51"/>
  <c r="E1269" i="51"/>
  <c r="C1269" i="51"/>
  <c r="D1265" i="51"/>
  <c r="E1265" i="51"/>
  <c r="C1265" i="51"/>
  <c r="D1261" i="51"/>
  <c r="E1261" i="51"/>
  <c r="C1261" i="51"/>
  <c r="D1257" i="51"/>
  <c r="E1257" i="51"/>
  <c r="C1257" i="51"/>
  <c r="D1253" i="51"/>
  <c r="E1253" i="51"/>
  <c r="C1253" i="51"/>
  <c r="D1249" i="51"/>
  <c r="E1249" i="51"/>
  <c r="C1249" i="51"/>
  <c r="D1245" i="51"/>
  <c r="E1245" i="51"/>
  <c r="C1245" i="51"/>
  <c r="D1241" i="51"/>
  <c r="E1241" i="51"/>
  <c r="C1241" i="51"/>
  <c r="D1237" i="51"/>
  <c r="E1237" i="51"/>
  <c r="C1237" i="51"/>
  <c r="D1233" i="51"/>
  <c r="E1233" i="51"/>
  <c r="C1233" i="51"/>
  <c r="D1229" i="51"/>
  <c r="E1229" i="51"/>
  <c r="C1229" i="51"/>
  <c r="D1225" i="51"/>
  <c r="E1225" i="51"/>
  <c r="C1225" i="51"/>
  <c r="D1221" i="51"/>
  <c r="E1221" i="51"/>
  <c r="C1221" i="51"/>
  <c r="D1217" i="51"/>
  <c r="E1217" i="51"/>
  <c r="C1217" i="51"/>
  <c r="D1213" i="51"/>
  <c r="E1213" i="51"/>
  <c r="C1213" i="51"/>
  <c r="D1209" i="51"/>
  <c r="E1209" i="51"/>
  <c r="C1209" i="51"/>
  <c r="D1205" i="51"/>
  <c r="E1205" i="51"/>
  <c r="C1205" i="51"/>
  <c r="D1201" i="51"/>
  <c r="E1201" i="51"/>
  <c r="C1201" i="51"/>
  <c r="D1197" i="51"/>
  <c r="E1197" i="51"/>
  <c r="C1197" i="51"/>
  <c r="D1193" i="51"/>
  <c r="E1193" i="51"/>
  <c r="C1193" i="51"/>
  <c r="D1189" i="51"/>
  <c r="E1189" i="51"/>
  <c r="C1189" i="51"/>
  <c r="D1185" i="51"/>
  <c r="E1185" i="51"/>
  <c r="C1185" i="51"/>
  <c r="D1181" i="51"/>
  <c r="E1181" i="51"/>
  <c r="C1181" i="51"/>
  <c r="D1177" i="51"/>
  <c r="E1177" i="51"/>
  <c r="C1177" i="51"/>
  <c r="D1173" i="51"/>
  <c r="E1173" i="51"/>
  <c r="C1173" i="51"/>
  <c r="D1169" i="51"/>
  <c r="E1169" i="51"/>
  <c r="C1169" i="51"/>
  <c r="D1165" i="51"/>
  <c r="E1165" i="51"/>
  <c r="C1165" i="51"/>
  <c r="D1161" i="51"/>
  <c r="E1161" i="51"/>
  <c r="C1161" i="51"/>
  <c r="D1157" i="51"/>
  <c r="E1157" i="51"/>
  <c r="C1157" i="51"/>
  <c r="D1153" i="51"/>
  <c r="E1153" i="51"/>
  <c r="C1153" i="51"/>
  <c r="D1149" i="51"/>
  <c r="E1149" i="51"/>
  <c r="C1149" i="51"/>
  <c r="D1145" i="51"/>
  <c r="E1145" i="51"/>
  <c r="C1145" i="51"/>
  <c r="E530" i="51"/>
  <c r="C530" i="51"/>
  <c r="D530" i="51"/>
  <c r="C879" i="51"/>
  <c r="E879" i="51"/>
  <c r="C791" i="51"/>
  <c r="E791" i="51"/>
  <c r="C680" i="51"/>
  <c r="D680" i="51"/>
  <c r="E680" i="51"/>
  <c r="E254" i="51"/>
  <c r="C254" i="51"/>
  <c r="D254" i="51"/>
  <c r="C1020" i="51"/>
  <c r="D1020" i="51"/>
  <c r="E1020" i="51"/>
  <c r="C951" i="51"/>
  <c r="E951" i="51"/>
  <c r="C732" i="51"/>
  <c r="E732" i="51"/>
  <c r="D732" i="51"/>
  <c r="C635" i="51"/>
  <c r="D635" i="51"/>
  <c r="E635" i="51"/>
  <c r="E262" i="51"/>
  <c r="D262" i="51"/>
  <c r="C262" i="51"/>
  <c r="C984" i="51"/>
  <c r="D984" i="51"/>
  <c r="E984" i="51"/>
  <c r="E394" i="51"/>
  <c r="C394" i="51"/>
  <c r="D394" i="51"/>
  <c r="C956" i="51"/>
  <c r="E956" i="51"/>
  <c r="D956" i="51"/>
  <c r="C895" i="51"/>
  <c r="E895" i="51"/>
  <c r="C864" i="51"/>
  <c r="D864" i="51"/>
  <c r="E864" i="51"/>
  <c r="C759" i="51"/>
  <c r="E759" i="51"/>
  <c r="C696" i="51"/>
  <c r="E696" i="51"/>
  <c r="D696" i="51"/>
  <c r="C663" i="51"/>
  <c r="E663" i="51"/>
  <c r="D663" i="51"/>
  <c r="C575" i="51"/>
  <c r="D575" i="51"/>
  <c r="E575" i="51"/>
  <c r="E372" i="51"/>
  <c r="C372" i="51"/>
  <c r="E314" i="51"/>
  <c r="C314" i="51"/>
  <c r="D314" i="51"/>
  <c r="D23" i="51"/>
  <c r="E23" i="51"/>
  <c r="C23" i="51"/>
  <c r="C983" i="51"/>
  <c r="E983" i="51"/>
  <c r="C932" i="51"/>
  <c r="D932" i="51"/>
  <c r="E932" i="51"/>
  <c r="C884" i="51"/>
  <c r="D884" i="51"/>
  <c r="E884" i="51"/>
  <c r="C631" i="51"/>
  <c r="E631" i="51"/>
  <c r="D631" i="51"/>
  <c r="C591" i="51"/>
  <c r="E591" i="51"/>
  <c r="D591" i="51"/>
  <c r="E272" i="51"/>
  <c r="C272" i="51"/>
  <c r="C572" i="51"/>
  <c r="E572" i="51"/>
  <c r="D572" i="51"/>
  <c r="E278" i="51"/>
  <c r="D278" i="51"/>
  <c r="C278" i="51"/>
  <c r="D70" i="51"/>
  <c r="C70" i="51"/>
  <c r="E1094" i="51"/>
  <c r="C1094" i="51"/>
  <c r="D1094" i="51"/>
  <c r="E1090" i="51"/>
  <c r="C1090" i="51"/>
  <c r="D1090" i="51"/>
  <c r="E1086" i="51"/>
  <c r="C1086" i="51"/>
  <c r="D1086" i="51"/>
  <c r="E1082" i="51"/>
  <c r="C1082" i="51"/>
  <c r="D1082" i="51"/>
  <c r="E1078" i="51"/>
  <c r="C1078" i="51"/>
  <c r="D1078" i="51"/>
  <c r="E1074" i="51"/>
  <c r="C1074" i="51"/>
  <c r="D1074" i="51"/>
  <c r="E1070" i="51"/>
  <c r="C1070" i="51"/>
  <c r="D1070" i="51"/>
  <c r="E1066" i="51"/>
  <c r="C1066" i="51"/>
  <c r="D1066" i="51"/>
  <c r="E1062" i="51"/>
  <c r="C1062" i="51"/>
  <c r="D1062" i="51"/>
  <c r="E1058" i="51"/>
  <c r="C1058" i="51"/>
  <c r="D1058" i="51"/>
  <c r="E1054" i="51"/>
  <c r="C1054" i="51"/>
  <c r="D1054" i="51"/>
  <c r="E1050" i="51"/>
  <c r="C1050" i="51"/>
  <c r="D1050" i="51"/>
  <c r="E1046" i="51"/>
  <c r="C1046" i="51"/>
  <c r="D1046" i="51"/>
  <c r="C1042" i="51"/>
  <c r="E1042" i="51"/>
  <c r="D1042" i="51"/>
  <c r="C927" i="51"/>
  <c r="E927" i="51"/>
  <c r="C799" i="51"/>
  <c r="E799" i="51"/>
  <c r="C715" i="51"/>
  <c r="E715" i="51"/>
  <c r="D715" i="51"/>
  <c r="C695" i="51"/>
  <c r="E695" i="51"/>
  <c r="D695" i="51"/>
  <c r="C672" i="51"/>
  <c r="E672" i="51"/>
  <c r="D672" i="51"/>
  <c r="C655" i="51"/>
  <c r="E655" i="51"/>
  <c r="D655" i="51"/>
  <c r="C632" i="51"/>
  <c r="D632" i="51"/>
  <c r="E632" i="51"/>
  <c r="C587" i="51"/>
  <c r="D587" i="51"/>
  <c r="E587" i="51"/>
  <c r="C567" i="51"/>
  <c r="E567" i="51"/>
  <c r="D567" i="51"/>
  <c r="C544" i="51"/>
  <c r="E544" i="51"/>
  <c r="D544" i="51"/>
  <c r="E342" i="51"/>
  <c r="D342" i="51"/>
  <c r="C342" i="51"/>
  <c r="D9" i="51"/>
  <c r="E9" i="51"/>
  <c r="C9" i="51"/>
  <c r="D41" i="51"/>
  <c r="C41" i="51"/>
  <c r="C707" i="51"/>
  <c r="D707" i="51"/>
  <c r="E707" i="51"/>
  <c r="C688" i="51"/>
  <c r="E688" i="51"/>
  <c r="D688" i="51"/>
  <c r="C675" i="51"/>
  <c r="E675" i="51"/>
  <c r="D675" i="51"/>
  <c r="C656" i="51"/>
  <c r="E656" i="51"/>
  <c r="D656" i="51"/>
  <c r="C643" i="51"/>
  <c r="E643" i="51"/>
  <c r="D643" i="51"/>
  <c r="C624" i="51"/>
  <c r="D624" i="51"/>
  <c r="E624" i="51"/>
  <c r="C611" i="51"/>
  <c r="E611" i="51"/>
  <c r="D611" i="51"/>
  <c r="C592" i="51"/>
  <c r="D592" i="51"/>
  <c r="E592" i="51"/>
  <c r="C579" i="51"/>
  <c r="D579" i="51"/>
  <c r="E579" i="51"/>
  <c r="C560" i="51"/>
  <c r="D560" i="51"/>
  <c r="E560" i="51"/>
  <c r="C547" i="51"/>
  <c r="D547" i="51"/>
  <c r="E547" i="51"/>
  <c r="E526" i="51"/>
  <c r="C526" i="51"/>
  <c r="D526" i="51"/>
  <c r="E506" i="51"/>
  <c r="C506" i="51"/>
  <c r="D506" i="51"/>
  <c r="E490" i="51"/>
  <c r="C490" i="51"/>
  <c r="D490" i="51"/>
  <c r="E474" i="51"/>
  <c r="C474" i="51"/>
  <c r="D474" i="51"/>
  <c r="E458" i="51"/>
  <c r="C458" i="51"/>
  <c r="D458" i="51"/>
  <c r="E442" i="51"/>
  <c r="C442" i="51"/>
  <c r="D442" i="51"/>
  <c r="E426" i="51"/>
  <c r="C426" i="51"/>
  <c r="D426" i="51"/>
  <c r="E376" i="51"/>
  <c r="C376" i="51"/>
  <c r="E330" i="51"/>
  <c r="C330" i="51"/>
  <c r="D330" i="51"/>
  <c r="E286" i="51"/>
  <c r="D286" i="51"/>
  <c r="C286" i="51"/>
  <c r="C96" i="51"/>
  <c r="D96" i="51"/>
  <c r="E96" i="51"/>
  <c r="D27" i="51"/>
  <c r="C27" i="51"/>
  <c r="E27" i="51"/>
  <c r="E478" i="51"/>
  <c r="D478" i="51"/>
  <c r="C478" i="51"/>
  <c r="E446" i="51"/>
  <c r="D446" i="51"/>
  <c r="C446" i="51"/>
  <c r="E410" i="51"/>
  <c r="C410" i="51"/>
  <c r="D410" i="51"/>
  <c r="E382" i="51"/>
  <c r="D382" i="51"/>
  <c r="C382" i="51"/>
  <c r="E354" i="51"/>
  <c r="C354" i="51"/>
  <c r="D354" i="51"/>
  <c r="E274" i="51"/>
  <c r="D274" i="51"/>
  <c r="C274" i="51"/>
  <c r="E162" i="51"/>
  <c r="D162" i="51"/>
  <c r="C162" i="51"/>
  <c r="D57" i="51"/>
  <c r="C57" i="51"/>
  <c r="D19" i="51"/>
  <c r="C19" i="51"/>
  <c r="E19" i="51"/>
  <c r="E398" i="51"/>
  <c r="C398" i="51"/>
  <c r="D398" i="51"/>
  <c r="E388" i="51"/>
  <c r="C388" i="51"/>
  <c r="E360" i="51"/>
  <c r="C360" i="51"/>
  <c r="E334" i="51"/>
  <c r="C334" i="51"/>
  <c r="D334" i="51"/>
  <c r="E324" i="51"/>
  <c r="C324" i="51"/>
  <c r="E296" i="51"/>
  <c r="C296" i="51"/>
  <c r="E270" i="51"/>
  <c r="D270" i="51"/>
  <c r="C270" i="51"/>
  <c r="E234" i="51"/>
  <c r="D234" i="51"/>
  <c r="C234" i="51"/>
  <c r="E198" i="51"/>
  <c r="C198" i="51"/>
  <c r="D198" i="51"/>
  <c r="D55" i="51"/>
  <c r="E55" i="51"/>
  <c r="C55" i="51"/>
  <c r="E149" i="51"/>
  <c r="C149" i="51"/>
  <c r="D149" i="51"/>
  <c r="C119" i="51"/>
  <c r="D119" i="51"/>
  <c r="E119" i="51"/>
  <c r="C102" i="51"/>
  <c r="D102" i="51"/>
  <c r="D67" i="51"/>
  <c r="C67" i="51"/>
  <c r="E67" i="51"/>
  <c r="D8" i="51"/>
  <c r="E8" i="51"/>
  <c r="C8" i="51"/>
  <c r="D10" i="51"/>
  <c r="E10" i="51"/>
  <c r="C10" i="51"/>
  <c r="D2158" i="51"/>
  <c r="E2158" i="51"/>
  <c r="C2158" i="51"/>
  <c r="D2286" i="51"/>
  <c r="E2286" i="51"/>
  <c r="C2286" i="51"/>
  <c r="D2414" i="51"/>
  <c r="E2414" i="51"/>
  <c r="C2414" i="51"/>
  <c r="D3964" i="51"/>
  <c r="E3964" i="51"/>
  <c r="C3964" i="51"/>
  <c r="D3996" i="51"/>
  <c r="E3996" i="51"/>
  <c r="C3996" i="51"/>
  <c r="D4028" i="51"/>
  <c r="E4028" i="51"/>
  <c r="C4028" i="51"/>
  <c r="D4060" i="51"/>
  <c r="E4060" i="51"/>
  <c r="C4060" i="51"/>
  <c r="D4081" i="51"/>
  <c r="E4081" i="51"/>
  <c r="C4081" i="51"/>
  <c r="D4104" i="51"/>
  <c r="E4104" i="51"/>
  <c r="C4104" i="51"/>
  <c r="D4127" i="51"/>
  <c r="C4127" i="51"/>
  <c r="E4127" i="51"/>
  <c r="D4145" i="51"/>
  <c r="E4145" i="51"/>
  <c r="C4145" i="51"/>
  <c r="D4168" i="51"/>
  <c r="E4168" i="51"/>
  <c r="C4168" i="51"/>
  <c r="D4191" i="51"/>
  <c r="C4191" i="51"/>
  <c r="E4191" i="51"/>
  <c r="D4209" i="51"/>
  <c r="E4209" i="51"/>
  <c r="C4209" i="51"/>
  <c r="D4232" i="51"/>
  <c r="E4232" i="51"/>
  <c r="C4232" i="51"/>
  <c r="D4255" i="51"/>
  <c r="C4255" i="51"/>
  <c r="E4255" i="51"/>
  <c r="D4273" i="51"/>
  <c r="E4273" i="51"/>
  <c r="C4273" i="51"/>
  <c r="D4296" i="51"/>
  <c r="E4296" i="51"/>
  <c r="C4296" i="51"/>
  <c r="D4319" i="51"/>
  <c r="C4319" i="51"/>
  <c r="E4319" i="51"/>
  <c r="D4337" i="51"/>
  <c r="E4337" i="51"/>
  <c r="C4337" i="51"/>
  <c r="D4360" i="51"/>
  <c r="E4360" i="51"/>
  <c r="C4360" i="51"/>
  <c r="D4383" i="51"/>
  <c r="C4383" i="51"/>
  <c r="E4383" i="51"/>
  <c r="D4401" i="51"/>
  <c r="E4401" i="51"/>
  <c r="C4401" i="51"/>
  <c r="D4424" i="51"/>
  <c r="E4424" i="51"/>
  <c r="C4424" i="51"/>
  <c r="D4447" i="51"/>
  <c r="C4447" i="51"/>
  <c r="E4447" i="51"/>
  <c r="D4465" i="51"/>
  <c r="E4465" i="51"/>
  <c r="C4465" i="51"/>
  <c r="D4483" i="51"/>
  <c r="E4483" i="51"/>
  <c r="C4483" i="51"/>
  <c r="D4499" i="51"/>
  <c r="E4499" i="51"/>
  <c r="C4499" i="51"/>
  <c r="D2194" i="51"/>
  <c r="E2194" i="51"/>
  <c r="C2194" i="51"/>
  <c r="D2322" i="51"/>
  <c r="E2322" i="51"/>
  <c r="C2322" i="51"/>
  <c r="D3935" i="51"/>
  <c r="C3935" i="51"/>
  <c r="E3935" i="51"/>
  <c r="D3967" i="51"/>
  <c r="C3967" i="51"/>
  <c r="E3967" i="51"/>
  <c r="D3999" i="51"/>
  <c r="C3999" i="51"/>
  <c r="E3999" i="51"/>
  <c r="D4031" i="51"/>
  <c r="C4031" i="51"/>
  <c r="E4031" i="51"/>
  <c r="D4063" i="51"/>
  <c r="C4063" i="51"/>
  <c r="E4063" i="51"/>
  <c r="D4092" i="51"/>
  <c r="E4092" i="51"/>
  <c r="C4092" i="51"/>
  <c r="D4115" i="51"/>
  <c r="C4115" i="51"/>
  <c r="E4115" i="51"/>
  <c r="D4133" i="51"/>
  <c r="C4133" i="51"/>
  <c r="E4133" i="51"/>
  <c r="D4156" i="51"/>
  <c r="E4156" i="51"/>
  <c r="C4156" i="51"/>
  <c r="D4179" i="51"/>
  <c r="C4179" i="51"/>
  <c r="E4179" i="51"/>
  <c r="D4197" i="51"/>
  <c r="C4197" i="51"/>
  <c r="E4197" i="51"/>
  <c r="D4220" i="51"/>
  <c r="E4220" i="51"/>
  <c r="C4220" i="51"/>
  <c r="D4243" i="51"/>
  <c r="C4243" i="51"/>
  <c r="E4243" i="51"/>
  <c r="D4261" i="51"/>
  <c r="C4261" i="51"/>
  <c r="E4261" i="51"/>
  <c r="D4284" i="51"/>
  <c r="E4284" i="51"/>
  <c r="C4284" i="51"/>
  <c r="D4307" i="51"/>
  <c r="C4307" i="51"/>
  <c r="E4307" i="51"/>
  <c r="D4325" i="51"/>
  <c r="C4325" i="51"/>
  <c r="E4325" i="51"/>
  <c r="D4348" i="51"/>
  <c r="E4348" i="51"/>
  <c r="C4348" i="51"/>
  <c r="D4371" i="51"/>
  <c r="C4371" i="51"/>
  <c r="E4371" i="51"/>
  <c r="D4389" i="51"/>
  <c r="C4389" i="51"/>
  <c r="E4389" i="51"/>
  <c r="D4412" i="51"/>
  <c r="E4412" i="51"/>
  <c r="C4412" i="51"/>
  <c r="D4435" i="51"/>
  <c r="C4435" i="51"/>
  <c r="E4435" i="51"/>
  <c r="D4453" i="51"/>
  <c r="C4453" i="51"/>
  <c r="E4453" i="51"/>
  <c r="D4474" i="51"/>
  <c r="C4474" i="51"/>
  <c r="E4474" i="51"/>
  <c r="D4490" i="51"/>
  <c r="C4490" i="51"/>
  <c r="E4490" i="51"/>
  <c r="C738" i="51"/>
  <c r="E763" i="51"/>
  <c r="C781" i="51"/>
  <c r="C802" i="51"/>
  <c r="C813" i="51"/>
  <c r="D853" i="51"/>
  <c r="C866" i="51"/>
  <c r="D885" i="51"/>
  <c r="E891" i="51"/>
  <c r="E906" i="51"/>
  <c r="D917" i="51"/>
  <c r="C930" i="51"/>
  <c r="E938" i="51"/>
  <c r="D949" i="51"/>
  <c r="E955" i="51"/>
  <c r="C973" i="51"/>
  <c r="D981" i="51"/>
  <c r="C1005" i="51"/>
  <c r="C1026" i="51"/>
  <c r="C1037" i="51"/>
  <c r="E291" i="51"/>
  <c r="C325" i="51"/>
  <c r="E357" i="51"/>
  <c r="E586" i="51"/>
  <c r="C634" i="51"/>
  <c r="D743" i="51"/>
  <c r="D775" i="51"/>
  <c r="D807" i="51"/>
  <c r="D839" i="51"/>
  <c r="D871" i="51"/>
  <c r="D903" i="51"/>
  <c r="D935" i="51"/>
  <c r="D967" i="51"/>
  <c r="D999" i="51"/>
  <c r="D1031" i="51"/>
  <c r="D236" i="51"/>
  <c r="C359" i="51"/>
  <c r="D431" i="51"/>
  <c r="C471" i="51"/>
  <c r="E593" i="51"/>
  <c r="D641" i="51"/>
  <c r="E657" i="51"/>
  <c r="D705" i="51"/>
  <c r="D745" i="51"/>
  <c r="D761" i="51"/>
  <c r="D793" i="51"/>
  <c r="D881" i="51"/>
  <c r="D2110" i="51"/>
  <c r="E2110" i="51"/>
  <c r="C2110" i="51"/>
  <c r="D2238" i="51"/>
  <c r="E2238" i="51"/>
  <c r="C2238" i="51"/>
  <c r="D2366" i="51"/>
  <c r="E2366" i="51"/>
  <c r="C2366" i="51"/>
  <c r="D3952" i="51"/>
  <c r="E3952" i="51"/>
  <c r="C3952" i="51"/>
  <c r="D3984" i="51"/>
  <c r="E3984" i="51"/>
  <c r="C3984" i="51"/>
  <c r="D4016" i="51"/>
  <c r="E4016" i="51"/>
  <c r="C4016" i="51"/>
  <c r="D4048" i="51"/>
  <c r="E4048" i="51"/>
  <c r="C4048" i="51"/>
  <c r="D4073" i="51"/>
  <c r="C4073" i="51"/>
  <c r="E4073" i="51"/>
  <c r="D4096" i="51"/>
  <c r="E4096" i="51"/>
  <c r="C4096" i="51"/>
  <c r="D4119" i="51"/>
  <c r="C4119" i="51"/>
  <c r="E4119" i="51"/>
  <c r="D4137" i="51"/>
  <c r="C4137" i="51"/>
  <c r="E4137" i="51"/>
  <c r="D4160" i="51"/>
  <c r="E4160" i="51"/>
  <c r="C4160" i="51"/>
  <c r="D4183" i="51"/>
  <c r="C4183" i="51"/>
  <c r="E4183" i="51"/>
  <c r="D4201" i="51"/>
  <c r="C4201" i="51"/>
  <c r="E4201" i="51"/>
  <c r="D4224" i="51"/>
  <c r="E4224" i="51"/>
  <c r="C4224" i="51"/>
  <c r="D4247" i="51"/>
  <c r="C4247" i="51"/>
  <c r="E4247" i="51"/>
  <c r="D4265" i="51"/>
  <c r="C4265" i="51"/>
  <c r="E4265" i="51"/>
  <c r="D4288" i="51"/>
  <c r="E4288" i="51"/>
  <c r="C4288" i="51"/>
  <c r="D4311" i="51"/>
  <c r="C4311" i="51"/>
  <c r="E4311" i="51"/>
  <c r="D4329" i="51"/>
  <c r="C4329" i="51"/>
  <c r="E4329" i="51"/>
  <c r="D4352" i="51"/>
  <c r="E4352" i="51"/>
  <c r="C4352" i="51"/>
  <c r="D4375" i="51"/>
  <c r="C4375" i="51"/>
  <c r="E4375" i="51"/>
  <c r="D4393" i="51"/>
  <c r="C4393" i="51"/>
  <c r="E4393" i="51"/>
  <c r="D4416" i="51"/>
  <c r="E4416" i="51"/>
  <c r="C4416" i="51"/>
  <c r="D4439" i="51"/>
  <c r="C4439" i="51"/>
  <c r="E4439" i="51"/>
  <c r="D4457" i="51"/>
  <c r="C4457" i="51"/>
  <c r="E4457" i="51"/>
  <c r="D4477" i="51"/>
  <c r="C4477" i="51"/>
  <c r="E4477" i="51"/>
  <c r="D4493" i="51"/>
  <c r="C4493" i="51"/>
  <c r="E4493" i="51"/>
  <c r="D2114" i="51"/>
  <c r="E2114" i="51"/>
  <c r="C2114" i="51"/>
  <c r="D2242" i="51"/>
  <c r="E2242" i="51"/>
  <c r="C2242" i="51"/>
  <c r="D2370" i="51"/>
  <c r="E2370" i="51"/>
  <c r="C2370" i="51"/>
  <c r="D3955" i="51"/>
  <c r="C3955" i="51"/>
  <c r="E3955" i="51"/>
  <c r="D3987" i="51"/>
  <c r="C3987" i="51"/>
  <c r="E3987" i="51"/>
  <c r="D4019" i="51"/>
  <c r="C4019" i="51"/>
  <c r="E4019" i="51"/>
  <c r="D4051" i="51"/>
  <c r="C4051" i="51"/>
  <c r="E4051" i="51"/>
  <c r="D4077" i="51"/>
  <c r="C4077" i="51"/>
  <c r="E4077" i="51"/>
  <c r="D4100" i="51"/>
  <c r="E4100" i="51"/>
  <c r="C4100" i="51"/>
  <c r="D4123" i="51"/>
  <c r="C4123" i="51"/>
  <c r="E4123" i="51"/>
  <c r="D4141" i="51"/>
  <c r="C4141" i="51"/>
  <c r="E4141" i="51"/>
  <c r="D4164" i="51"/>
  <c r="E4164" i="51"/>
  <c r="C4164" i="51"/>
  <c r="D4187" i="51"/>
  <c r="C4187" i="51"/>
  <c r="E4187" i="51"/>
  <c r="D4205" i="51"/>
  <c r="C4205" i="51"/>
  <c r="E4205" i="51"/>
  <c r="D4228" i="51"/>
  <c r="E4228" i="51"/>
  <c r="C4228" i="51"/>
  <c r="D4251" i="51"/>
  <c r="C4251" i="51"/>
  <c r="E4251" i="51"/>
  <c r="D4269" i="51"/>
  <c r="C4269" i="51"/>
  <c r="E4269" i="51"/>
  <c r="D4292" i="51"/>
  <c r="E4292" i="51"/>
  <c r="C4292" i="51"/>
  <c r="D4315" i="51"/>
  <c r="C4315" i="51"/>
  <c r="E4315" i="51"/>
  <c r="D4333" i="51"/>
  <c r="C4333" i="51"/>
  <c r="E4333" i="51"/>
  <c r="D4356" i="51"/>
  <c r="E4356" i="51"/>
  <c r="C4356" i="51"/>
  <c r="D4379" i="51"/>
  <c r="C4379" i="51"/>
  <c r="E4379" i="51"/>
  <c r="D4397" i="51"/>
  <c r="C4397" i="51"/>
  <c r="E4397" i="51"/>
  <c r="D4420" i="51"/>
  <c r="E4420" i="51"/>
  <c r="C4420" i="51"/>
  <c r="D4443" i="51"/>
  <c r="C4443" i="51"/>
  <c r="E4443" i="51"/>
  <c r="D4461" i="51"/>
  <c r="C4461" i="51"/>
  <c r="E4461" i="51"/>
  <c r="D4480" i="51"/>
  <c r="C4480" i="51"/>
  <c r="E4480" i="51"/>
  <c r="D4496" i="51"/>
  <c r="C4496" i="51"/>
  <c r="E4496" i="51"/>
  <c r="D4061" i="51"/>
  <c r="C4061" i="51"/>
  <c r="E4061" i="51"/>
  <c r="D4045" i="51"/>
  <c r="C4045" i="51"/>
  <c r="E4045" i="51"/>
  <c r="D4029" i="51"/>
  <c r="C4029" i="51"/>
  <c r="E4029" i="51"/>
  <c r="D4013" i="51"/>
  <c r="C4013" i="51"/>
  <c r="E4013" i="51"/>
  <c r="D3997" i="51"/>
  <c r="C3997" i="51"/>
  <c r="E3997" i="51"/>
  <c r="D3981" i="51"/>
  <c r="C3981" i="51"/>
  <c r="E3981" i="51"/>
  <c r="D3965" i="51"/>
  <c r="C3965" i="51"/>
  <c r="E3965" i="51"/>
  <c r="D3949" i="51"/>
  <c r="C3949" i="51"/>
  <c r="E3949" i="51"/>
  <c r="D3933" i="51"/>
  <c r="C3933" i="51"/>
  <c r="E3933" i="51"/>
  <c r="D2362" i="51"/>
  <c r="E2362" i="51"/>
  <c r="C2362" i="51"/>
  <c r="D2298" i="51"/>
  <c r="E2298" i="51"/>
  <c r="C2298" i="51"/>
  <c r="D2234" i="51"/>
  <c r="E2234" i="51"/>
  <c r="C2234" i="51"/>
  <c r="D2170" i="51"/>
  <c r="E2170" i="51"/>
  <c r="C2170" i="51"/>
  <c r="D2106" i="51"/>
  <c r="E2106" i="51"/>
  <c r="C2106" i="51"/>
  <c r="D4458" i="51"/>
  <c r="E4458" i="51"/>
  <c r="C4458" i="51"/>
  <c r="D4442" i="51"/>
  <c r="E4442" i="51"/>
  <c r="C4442" i="51"/>
  <c r="D4426" i="51"/>
  <c r="E4426" i="51"/>
  <c r="C4426" i="51"/>
  <c r="D4410" i="51"/>
  <c r="E4410" i="51"/>
  <c r="C4410" i="51"/>
  <c r="D4394" i="51"/>
  <c r="E4394" i="51"/>
  <c r="C4394" i="51"/>
  <c r="D4378" i="51"/>
  <c r="E4378" i="51"/>
  <c r="C4378" i="51"/>
  <c r="D4362" i="51"/>
  <c r="E4362" i="51"/>
  <c r="C4362" i="51"/>
  <c r="D4346" i="51"/>
  <c r="E4346" i="51"/>
  <c r="C4346" i="51"/>
  <c r="D4330" i="51"/>
  <c r="E4330" i="51"/>
  <c r="C4330" i="51"/>
  <c r="D4314" i="51"/>
  <c r="E4314" i="51"/>
  <c r="C4314" i="51"/>
  <c r="D4298" i="51"/>
  <c r="E4298" i="51"/>
  <c r="C4298" i="51"/>
  <c r="D4282" i="51"/>
  <c r="E4282" i="51"/>
  <c r="C4282" i="51"/>
  <c r="D4266" i="51"/>
  <c r="E4266" i="51"/>
  <c r="C4266" i="51"/>
  <c r="D4250" i="51"/>
  <c r="E4250" i="51"/>
  <c r="C4250" i="51"/>
  <c r="D4234" i="51"/>
  <c r="E4234" i="51"/>
  <c r="C4234" i="51"/>
  <c r="D4218" i="51"/>
  <c r="E4218" i="51"/>
  <c r="C4218" i="51"/>
  <c r="D4202" i="51"/>
  <c r="E4202" i="51"/>
  <c r="C4202" i="51"/>
  <c r="D4186" i="51"/>
  <c r="E4186" i="51"/>
  <c r="C4186" i="51"/>
  <c r="D4170" i="51"/>
  <c r="E4170" i="51"/>
  <c r="C4170" i="51"/>
  <c r="D4154" i="51"/>
  <c r="E4154" i="51"/>
  <c r="C4154" i="51"/>
  <c r="D4138" i="51"/>
  <c r="E4138" i="51"/>
  <c r="C4138" i="51"/>
  <c r="D4122" i="51"/>
  <c r="E4122" i="51"/>
  <c r="C4122" i="51"/>
  <c r="D4106" i="51"/>
  <c r="E4106" i="51"/>
  <c r="C4106" i="51"/>
  <c r="D4090" i="51"/>
  <c r="E4090" i="51"/>
  <c r="C4090" i="51"/>
  <c r="D4074" i="51"/>
  <c r="E4074" i="51"/>
  <c r="C4074" i="51"/>
  <c r="D4058" i="51"/>
  <c r="C4058" i="51"/>
  <c r="E4058" i="51"/>
  <c r="D4042" i="51"/>
  <c r="C4042" i="51"/>
  <c r="E4042" i="51"/>
  <c r="D4026" i="51"/>
  <c r="C4026" i="51"/>
  <c r="E4026" i="51"/>
  <c r="D4010" i="51"/>
  <c r="C4010" i="51"/>
  <c r="E4010" i="51"/>
  <c r="D3994" i="51"/>
  <c r="C3994" i="51"/>
  <c r="E3994" i="51"/>
  <c r="D3978" i="51"/>
  <c r="C3978" i="51"/>
  <c r="E3978" i="51"/>
  <c r="D3962" i="51"/>
  <c r="C3962" i="51"/>
  <c r="E3962" i="51"/>
  <c r="D3946" i="51"/>
  <c r="C3946" i="51"/>
  <c r="E3946" i="51"/>
  <c r="D2406" i="51"/>
  <c r="E2406" i="51"/>
  <c r="C2406" i="51"/>
  <c r="D2342" i="51"/>
  <c r="E2342" i="51"/>
  <c r="C2342" i="51"/>
  <c r="D2278" i="51"/>
  <c r="E2278" i="51"/>
  <c r="C2278" i="51"/>
  <c r="D2214" i="51"/>
  <c r="E2214" i="51"/>
  <c r="C2214" i="51"/>
  <c r="D2150" i="51"/>
  <c r="E2150" i="51"/>
  <c r="C2150" i="51"/>
  <c r="D2086" i="51"/>
  <c r="E2086" i="51"/>
  <c r="C2086" i="51"/>
  <c r="D2404" i="51"/>
  <c r="E2404" i="51"/>
  <c r="C2404" i="51"/>
  <c r="D2372" i="51"/>
  <c r="E2372" i="51"/>
  <c r="C2372" i="51"/>
  <c r="D2340" i="51"/>
  <c r="E2340" i="51"/>
  <c r="C2340" i="51"/>
  <c r="D2308" i="51"/>
  <c r="E2308" i="51"/>
  <c r="C2308" i="51"/>
  <c r="D2276" i="51"/>
  <c r="E2276" i="51"/>
  <c r="C2276" i="51"/>
  <c r="D2244" i="51"/>
  <c r="E2244" i="51"/>
  <c r="C2244" i="51"/>
  <c r="D2212" i="51"/>
  <c r="E2212" i="51"/>
  <c r="C2212" i="51"/>
  <c r="D2180" i="51"/>
  <c r="E2180" i="51"/>
  <c r="C2180" i="51"/>
  <c r="D2148" i="51"/>
  <c r="E2148" i="51"/>
  <c r="C2148" i="51"/>
  <c r="D2116" i="51"/>
  <c r="E2116" i="51"/>
  <c r="C2116" i="51"/>
  <c r="D2084" i="51"/>
  <c r="E2084" i="51"/>
  <c r="C2084" i="51"/>
  <c r="D3930" i="51"/>
  <c r="E3930" i="51"/>
  <c r="C3930" i="51"/>
  <c r="D3926" i="51"/>
  <c r="E3926" i="51"/>
  <c r="C3926" i="51"/>
  <c r="D3922" i="51"/>
  <c r="E3922" i="51"/>
  <c r="C3922" i="51"/>
  <c r="D3918" i="51"/>
  <c r="E3918" i="51"/>
  <c r="C3918" i="51"/>
  <c r="D3914" i="51"/>
  <c r="E3914" i="51"/>
  <c r="C3914" i="51"/>
  <c r="D3910" i="51"/>
  <c r="E3910" i="51"/>
  <c r="C3910" i="51"/>
  <c r="D3906" i="51"/>
  <c r="E3906" i="51"/>
  <c r="C3906" i="51"/>
  <c r="D3902" i="51"/>
  <c r="E3902" i="51"/>
  <c r="C3902" i="51"/>
  <c r="D3898" i="51"/>
  <c r="E3898" i="51"/>
  <c r="C3898" i="51"/>
  <c r="D3894" i="51"/>
  <c r="E3894" i="51"/>
  <c r="C3894" i="51"/>
  <c r="D3890" i="51"/>
  <c r="E3890" i="51"/>
  <c r="C3890" i="51"/>
  <c r="D3886" i="51"/>
  <c r="E3886" i="51"/>
  <c r="C3886" i="51"/>
  <c r="D3882" i="51"/>
  <c r="E3882" i="51"/>
  <c r="C3882" i="51"/>
  <c r="D3878" i="51"/>
  <c r="E3878" i="51"/>
  <c r="C3878" i="51"/>
  <c r="D3874" i="51"/>
  <c r="E3874" i="51"/>
  <c r="C3874" i="51"/>
  <c r="D3870" i="51"/>
  <c r="E3870" i="51"/>
  <c r="C3870" i="51"/>
  <c r="D3866" i="51"/>
  <c r="E3866" i="51"/>
  <c r="C3866" i="51"/>
  <c r="D3862" i="51"/>
  <c r="E3862" i="51"/>
  <c r="C3862" i="51"/>
  <c r="D3858" i="51"/>
  <c r="E3858" i="51"/>
  <c r="C3858" i="51"/>
  <c r="D3854" i="51"/>
  <c r="E3854" i="51"/>
  <c r="C3854" i="51"/>
  <c r="D3850" i="51"/>
  <c r="E3850" i="51"/>
  <c r="C3850" i="51"/>
  <c r="D3846" i="51"/>
  <c r="E3846" i="51"/>
  <c r="C3846" i="51"/>
  <c r="D3842" i="51"/>
  <c r="E3842" i="51"/>
  <c r="C3842" i="51"/>
  <c r="D3838" i="51"/>
  <c r="E3838" i="51"/>
  <c r="C3838" i="51"/>
  <c r="D3834" i="51"/>
  <c r="E3834" i="51"/>
  <c r="C3834" i="51"/>
  <c r="D3830" i="51"/>
  <c r="E3830" i="51"/>
  <c r="C3830" i="51"/>
  <c r="D3826" i="51"/>
  <c r="E3826" i="51"/>
  <c r="C3826" i="51"/>
  <c r="D3822" i="51"/>
  <c r="E3822" i="51"/>
  <c r="C3822" i="51"/>
  <c r="D3818" i="51"/>
  <c r="E3818" i="51"/>
  <c r="C3818" i="51"/>
  <c r="D3814" i="51"/>
  <c r="E3814" i="51"/>
  <c r="C3814" i="51"/>
  <c r="D3810" i="51"/>
  <c r="E3810" i="51"/>
  <c r="C3810" i="51"/>
  <c r="D3806" i="51"/>
  <c r="E3806" i="51"/>
  <c r="C3806" i="51"/>
  <c r="D3802" i="51"/>
  <c r="E3802" i="51"/>
  <c r="C3802" i="51"/>
  <c r="D3798" i="51"/>
  <c r="E3798" i="51"/>
  <c r="C3798" i="51"/>
  <c r="D3794" i="51"/>
  <c r="E3794" i="51"/>
  <c r="C3794" i="51"/>
  <c r="D3790" i="51"/>
  <c r="E3790" i="51"/>
  <c r="C3790" i="51"/>
  <c r="D3786" i="51"/>
  <c r="E3786" i="51"/>
  <c r="C3786" i="51"/>
  <c r="D3782" i="51"/>
  <c r="E3782" i="51"/>
  <c r="C3782" i="51"/>
  <c r="D3778" i="51"/>
  <c r="E3778" i="51"/>
  <c r="C3778" i="51"/>
  <c r="D3774" i="51"/>
  <c r="E3774" i="51"/>
  <c r="C3774" i="51"/>
  <c r="D3770" i="51"/>
  <c r="E3770" i="51"/>
  <c r="C3770" i="51"/>
  <c r="D3766" i="51"/>
  <c r="E3766" i="51"/>
  <c r="C3766" i="51"/>
  <c r="D3762" i="51"/>
  <c r="E3762" i="51"/>
  <c r="C3762" i="51"/>
  <c r="D3758" i="51"/>
  <c r="E3758" i="51"/>
  <c r="C3758" i="51"/>
  <c r="D3754" i="51"/>
  <c r="E3754" i="51"/>
  <c r="C3754" i="51"/>
  <c r="D3750" i="51"/>
  <c r="E3750" i="51"/>
  <c r="C3750" i="51"/>
  <c r="D3746" i="51"/>
  <c r="E3746" i="51"/>
  <c r="C3746" i="51"/>
  <c r="D3742" i="51"/>
  <c r="E3742" i="51"/>
  <c r="C3742" i="51"/>
  <c r="D3738" i="51"/>
  <c r="E3738" i="51"/>
  <c r="C3738" i="51"/>
  <c r="D3734" i="51"/>
  <c r="E3734" i="51"/>
  <c r="C3734" i="51"/>
  <c r="D3730" i="51"/>
  <c r="E3730" i="51"/>
  <c r="C3730" i="51"/>
  <c r="D3726" i="51"/>
  <c r="E3726" i="51"/>
  <c r="C3726" i="51"/>
  <c r="D3722" i="51"/>
  <c r="E3722" i="51"/>
  <c r="C3722" i="51"/>
  <c r="D3718" i="51"/>
  <c r="E3718" i="51"/>
  <c r="C3718" i="51"/>
  <c r="D3714" i="51"/>
  <c r="E3714" i="51"/>
  <c r="C3714" i="51"/>
  <c r="D3710" i="51"/>
  <c r="E3710" i="51"/>
  <c r="C3710" i="51"/>
  <c r="D3706" i="51"/>
  <c r="E3706" i="51"/>
  <c r="C3706" i="51"/>
  <c r="D3702" i="51"/>
  <c r="E3702" i="51"/>
  <c r="C3702" i="51"/>
  <c r="D3698" i="51"/>
  <c r="E3698" i="51"/>
  <c r="C3698" i="51"/>
  <c r="D3694" i="51"/>
  <c r="E3694" i="51"/>
  <c r="C3694" i="51"/>
  <c r="D3690" i="51"/>
  <c r="E3690" i="51"/>
  <c r="C3690" i="51"/>
  <c r="D3686" i="51"/>
  <c r="E3686" i="51"/>
  <c r="C3686" i="51"/>
  <c r="D3682" i="51"/>
  <c r="E3682" i="51"/>
  <c r="C3682" i="51"/>
  <c r="D3678" i="51"/>
  <c r="E3678" i="51"/>
  <c r="C3678" i="51"/>
  <c r="D3674" i="51"/>
  <c r="E3674" i="51"/>
  <c r="C3674" i="51"/>
  <c r="D3670" i="51"/>
  <c r="E3670" i="51"/>
  <c r="C3670" i="51"/>
  <c r="D3666" i="51"/>
  <c r="E3666" i="51"/>
  <c r="C3666" i="51"/>
  <c r="D3662" i="51"/>
  <c r="E3662" i="51"/>
  <c r="C3662" i="51"/>
  <c r="D3658" i="51"/>
  <c r="E3658" i="51"/>
  <c r="C3658" i="51"/>
  <c r="D3654" i="51"/>
  <c r="E3654" i="51"/>
  <c r="C3654" i="51"/>
  <c r="D3650" i="51"/>
  <c r="E3650" i="51"/>
  <c r="C3650" i="51"/>
  <c r="D3646" i="51"/>
  <c r="E3646" i="51"/>
  <c r="C3646" i="51"/>
  <c r="D3642" i="51"/>
  <c r="E3642" i="51"/>
  <c r="C3642" i="51"/>
  <c r="D3638" i="51"/>
  <c r="E3638" i="51"/>
  <c r="C3638" i="51"/>
  <c r="D3634" i="51"/>
  <c r="E3634" i="51"/>
  <c r="C3634" i="51"/>
  <c r="D3630" i="51"/>
  <c r="E3630" i="51"/>
  <c r="C3630" i="51"/>
  <c r="D3626" i="51"/>
  <c r="E3626" i="51"/>
  <c r="C3626" i="51"/>
  <c r="D3622" i="51"/>
  <c r="E3622" i="51"/>
  <c r="C3622" i="51"/>
  <c r="D3618" i="51"/>
  <c r="E3618" i="51"/>
  <c r="C3618" i="51"/>
  <c r="D3614" i="51"/>
  <c r="E3614" i="51"/>
  <c r="C3614" i="51"/>
  <c r="D3610" i="51"/>
  <c r="E3610" i="51"/>
  <c r="C3610" i="51"/>
  <c r="D3606" i="51"/>
  <c r="E3606" i="51"/>
  <c r="C3606" i="51"/>
  <c r="D3602" i="51"/>
  <c r="E3602" i="51"/>
  <c r="C3602" i="51"/>
  <c r="D3598" i="51"/>
  <c r="E3598" i="51"/>
  <c r="C3598" i="51"/>
  <c r="D3594" i="51"/>
  <c r="E3594" i="51"/>
  <c r="C3594" i="51"/>
  <c r="D3590" i="51"/>
  <c r="E3590" i="51"/>
  <c r="C3590" i="51"/>
  <c r="D3586" i="51"/>
  <c r="E3586" i="51"/>
  <c r="C3586" i="51"/>
  <c r="D3582" i="51"/>
  <c r="E3582" i="51"/>
  <c r="C3582" i="51"/>
  <c r="D3578" i="51"/>
  <c r="E3578" i="51"/>
  <c r="C3578" i="51"/>
  <c r="D3574" i="51"/>
  <c r="E3574" i="51"/>
  <c r="C3574" i="51"/>
  <c r="D3570" i="51"/>
  <c r="E3570" i="51"/>
  <c r="C3570" i="51"/>
  <c r="D3566" i="51"/>
  <c r="E3566" i="51"/>
  <c r="C3566" i="51"/>
  <c r="D3562" i="51"/>
  <c r="E3562" i="51"/>
  <c r="C3562" i="51"/>
  <c r="D3558" i="51"/>
  <c r="E3558" i="51"/>
  <c r="C3558" i="51"/>
  <c r="D3554" i="51"/>
  <c r="E3554" i="51"/>
  <c r="C3554" i="51"/>
  <c r="D3550" i="51"/>
  <c r="E3550" i="51"/>
  <c r="C3550" i="51"/>
  <c r="D3546" i="51"/>
  <c r="E3546" i="51"/>
  <c r="C3546" i="51"/>
  <c r="D3542" i="51"/>
  <c r="E3542" i="51"/>
  <c r="C3542" i="51"/>
  <c r="D3538" i="51"/>
  <c r="E3538" i="51"/>
  <c r="C3538" i="51"/>
  <c r="D3534" i="51"/>
  <c r="E3534" i="51"/>
  <c r="C3534" i="51"/>
  <c r="D3530" i="51"/>
  <c r="E3530" i="51"/>
  <c r="C3530" i="51"/>
  <c r="D3526" i="51"/>
  <c r="E3526" i="51"/>
  <c r="C3526" i="51"/>
  <c r="D3522" i="51"/>
  <c r="E3522" i="51"/>
  <c r="C3522" i="51"/>
  <c r="D3518" i="51"/>
  <c r="E3518" i="51"/>
  <c r="C3518" i="51"/>
  <c r="D3514" i="51"/>
  <c r="E3514" i="51"/>
  <c r="C3514" i="51"/>
  <c r="D3510" i="51"/>
  <c r="E3510" i="51"/>
  <c r="C3510" i="51"/>
  <c r="D3506" i="51"/>
  <c r="E3506" i="51"/>
  <c r="C3506" i="51"/>
  <c r="D3502" i="51"/>
  <c r="E3502" i="51"/>
  <c r="C3502" i="51"/>
  <c r="D3498" i="51"/>
  <c r="E3498" i="51"/>
  <c r="C3498" i="51"/>
  <c r="D3494" i="51"/>
  <c r="E3494" i="51"/>
  <c r="C3494" i="51"/>
  <c r="D3490" i="51"/>
  <c r="E3490" i="51"/>
  <c r="C3490" i="51"/>
  <c r="D3486" i="51"/>
  <c r="E3486" i="51"/>
  <c r="C3486" i="51"/>
  <c r="D3482" i="51"/>
  <c r="E3482" i="51"/>
  <c r="C3482" i="51"/>
  <c r="D3478" i="51"/>
  <c r="E3478" i="51"/>
  <c r="C3478" i="51"/>
  <c r="D3474" i="51"/>
  <c r="E3474" i="51"/>
  <c r="C3474" i="51"/>
  <c r="D3470" i="51"/>
  <c r="E3470" i="51"/>
  <c r="C3470" i="51"/>
  <c r="D3466" i="51"/>
  <c r="E3466" i="51"/>
  <c r="C3466" i="51"/>
  <c r="D3462" i="51"/>
  <c r="E3462" i="51"/>
  <c r="C3462" i="51"/>
  <c r="D3458" i="51"/>
  <c r="E3458" i="51"/>
  <c r="C3458" i="51"/>
  <c r="D3454" i="51"/>
  <c r="E3454" i="51"/>
  <c r="C3454" i="51"/>
  <c r="D3450" i="51"/>
  <c r="E3450" i="51"/>
  <c r="C3450" i="51"/>
  <c r="D3446" i="51"/>
  <c r="E3446" i="51"/>
  <c r="C3446" i="51"/>
  <c r="D2400" i="51"/>
  <c r="E2400" i="51"/>
  <c r="C2400" i="51"/>
  <c r="D2368" i="51"/>
  <c r="E2368" i="51"/>
  <c r="C2368" i="51"/>
  <c r="D2336" i="51"/>
  <c r="E2336" i="51"/>
  <c r="C2336" i="51"/>
  <c r="D2304" i="51"/>
  <c r="E2304" i="51"/>
  <c r="C2304" i="51"/>
  <c r="D2272" i="51"/>
  <c r="E2272" i="51"/>
  <c r="C2272" i="51"/>
  <c r="D2240" i="51"/>
  <c r="E2240" i="51"/>
  <c r="C2240" i="51"/>
  <c r="D2208" i="51"/>
  <c r="E2208" i="51"/>
  <c r="C2208" i="51"/>
  <c r="D2176" i="51"/>
  <c r="E2176" i="51"/>
  <c r="C2176" i="51"/>
  <c r="D2144" i="51"/>
  <c r="E2144" i="51"/>
  <c r="C2144" i="51"/>
  <c r="D2112" i="51"/>
  <c r="E2112" i="51"/>
  <c r="C2112" i="51"/>
  <c r="D1568" i="51"/>
  <c r="C1568" i="51"/>
  <c r="E1568" i="51"/>
  <c r="D3438" i="51"/>
  <c r="E3438" i="51"/>
  <c r="C3438" i="51"/>
  <c r="D3430" i="51"/>
  <c r="E3430" i="51"/>
  <c r="C3430" i="51"/>
  <c r="D3422" i="51"/>
  <c r="E3422" i="51"/>
  <c r="C3422" i="51"/>
  <c r="D3414" i="51"/>
  <c r="E3414" i="51"/>
  <c r="C3414" i="51"/>
  <c r="D3406" i="51"/>
  <c r="E3406" i="51"/>
  <c r="C3406" i="51"/>
  <c r="D3398" i="51"/>
  <c r="E3398" i="51"/>
  <c r="C3398" i="51"/>
  <c r="D3390" i="51"/>
  <c r="E3390" i="51"/>
  <c r="C3390" i="51"/>
  <c r="D3382" i="51"/>
  <c r="E3382" i="51"/>
  <c r="C3382" i="51"/>
  <c r="D3374" i="51"/>
  <c r="E3374" i="51"/>
  <c r="C3374" i="51"/>
  <c r="D3366" i="51"/>
  <c r="E3366" i="51"/>
  <c r="C3366" i="51"/>
  <c r="D3358" i="51"/>
  <c r="E3358" i="51"/>
  <c r="C3358" i="51"/>
  <c r="D3350" i="51"/>
  <c r="E3350" i="51"/>
  <c r="C3350" i="51"/>
  <c r="D3342" i="51"/>
  <c r="E3342" i="51"/>
  <c r="C3342" i="51"/>
  <c r="D3334" i="51"/>
  <c r="E3334" i="51"/>
  <c r="C3334" i="51"/>
  <c r="D3326" i="51"/>
  <c r="E3326" i="51"/>
  <c r="C3326" i="51"/>
  <c r="D3318" i="51"/>
  <c r="E3318" i="51"/>
  <c r="C3318" i="51"/>
  <c r="D3310" i="51"/>
  <c r="E3310" i="51"/>
  <c r="C3310" i="51"/>
  <c r="D3302" i="51"/>
  <c r="E3302" i="51"/>
  <c r="C3302" i="51"/>
  <c r="D3294" i="51"/>
  <c r="E3294" i="51"/>
  <c r="C3294" i="51"/>
  <c r="D3286" i="51"/>
  <c r="E3286" i="51"/>
  <c r="C3286" i="51"/>
  <c r="D3278" i="51"/>
  <c r="E3278" i="51"/>
  <c r="C3278" i="51"/>
  <c r="D3270" i="51"/>
  <c r="E3270" i="51"/>
  <c r="C3270" i="51"/>
  <c r="D3262" i="51"/>
  <c r="E3262" i="51"/>
  <c r="C3262" i="51"/>
  <c r="D3254" i="51"/>
  <c r="E3254" i="51"/>
  <c r="C3254" i="51"/>
  <c r="D3246" i="51"/>
  <c r="E3246" i="51"/>
  <c r="C3246" i="51"/>
  <c r="D3238" i="51"/>
  <c r="E3238" i="51"/>
  <c r="C3238" i="51"/>
  <c r="D3230" i="51"/>
  <c r="E3230" i="51"/>
  <c r="C3230" i="51"/>
  <c r="D3222" i="51"/>
  <c r="E3222" i="51"/>
  <c r="C3222" i="51"/>
  <c r="D3214" i="51"/>
  <c r="E3214" i="51"/>
  <c r="C3214" i="51"/>
  <c r="D3206" i="51"/>
  <c r="E3206" i="51"/>
  <c r="C3206" i="51"/>
  <c r="D3198" i="51"/>
  <c r="E3198" i="51"/>
  <c r="C3198" i="51"/>
  <c r="D3190" i="51"/>
  <c r="E3190" i="51"/>
  <c r="C3190" i="51"/>
  <c r="D3182" i="51"/>
  <c r="E3182" i="51"/>
  <c r="C3182" i="51"/>
  <c r="D3174" i="51"/>
  <c r="E3174" i="51"/>
  <c r="C3174" i="51"/>
  <c r="D3166" i="51"/>
  <c r="E3166" i="51"/>
  <c r="C3166" i="51"/>
  <c r="D3158" i="51"/>
  <c r="E3158" i="51"/>
  <c r="C3158" i="51"/>
  <c r="D3150" i="51"/>
  <c r="E3150" i="51"/>
  <c r="C3150" i="51"/>
  <c r="D3142" i="51"/>
  <c r="E3142" i="51"/>
  <c r="C3142" i="51"/>
  <c r="D3134" i="51"/>
  <c r="E3134" i="51"/>
  <c r="C3134" i="51"/>
  <c r="D3126" i="51"/>
  <c r="E3126" i="51"/>
  <c r="C3126" i="51"/>
  <c r="D3118" i="51"/>
  <c r="E3118" i="51"/>
  <c r="C3118" i="51"/>
  <c r="D3110" i="51"/>
  <c r="E3110" i="51"/>
  <c r="C3110" i="51"/>
  <c r="D3102" i="51"/>
  <c r="E3102" i="51"/>
  <c r="C3102" i="51"/>
  <c r="D3094" i="51"/>
  <c r="E3094" i="51"/>
  <c r="C3094" i="51"/>
  <c r="D3086" i="51"/>
  <c r="E3086" i="51"/>
  <c r="C3086" i="51"/>
  <c r="D3078" i="51"/>
  <c r="E3078" i="51"/>
  <c r="C3078" i="51"/>
  <c r="D3070" i="51"/>
  <c r="E3070" i="51"/>
  <c r="C3070" i="51"/>
  <c r="D3062" i="51"/>
  <c r="E3062" i="51"/>
  <c r="C3062" i="51"/>
  <c r="D3054" i="51"/>
  <c r="E3054" i="51"/>
  <c r="C3054" i="51"/>
  <c r="D3046" i="51"/>
  <c r="E3046" i="51"/>
  <c r="C3046" i="51"/>
  <c r="D3038" i="51"/>
  <c r="E3038" i="51"/>
  <c r="C3038" i="51"/>
  <c r="D3030" i="51"/>
  <c r="E3030" i="51"/>
  <c r="C3030" i="51"/>
  <c r="D3022" i="51"/>
  <c r="E3022" i="51"/>
  <c r="C3022" i="51"/>
  <c r="D3014" i="51"/>
  <c r="E3014" i="51"/>
  <c r="C3014" i="51"/>
  <c r="D3006" i="51"/>
  <c r="E3006" i="51"/>
  <c r="C3006" i="51"/>
  <c r="D2998" i="51"/>
  <c r="E2998" i="51"/>
  <c r="C2998" i="51"/>
  <c r="D2990" i="51"/>
  <c r="E2990" i="51"/>
  <c r="C2990" i="51"/>
  <c r="D2982" i="51"/>
  <c r="E2982" i="51"/>
  <c r="C2982" i="51"/>
  <c r="D2974" i="51"/>
  <c r="E2974" i="51"/>
  <c r="C2974" i="51"/>
  <c r="D2966" i="51"/>
  <c r="E2966" i="51"/>
  <c r="C2966" i="51"/>
  <c r="D2958" i="51"/>
  <c r="E2958" i="51"/>
  <c r="C2958" i="51"/>
  <c r="D2950" i="51"/>
  <c r="E2950" i="51"/>
  <c r="C2950" i="51"/>
  <c r="D2942" i="51"/>
  <c r="E2942" i="51"/>
  <c r="C2942" i="51"/>
  <c r="D2934" i="51"/>
  <c r="E2934" i="51"/>
  <c r="C2934" i="51"/>
  <c r="D2926" i="51"/>
  <c r="E2926" i="51"/>
  <c r="C2926" i="51"/>
  <c r="D2918" i="51"/>
  <c r="E2918" i="51"/>
  <c r="C2918" i="51"/>
  <c r="D2910" i="51"/>
  <c r="E2910" i="51"/>
  <c r="C2910" i="51"/>
  <c r="D2902" i="51"/>
  <c r="E2902" i="51"/>
  <c r="C2902" i="51"/>
  <c r="D2894" i="51"/>
  <c r="E2894" i="51"/>
  <c r="C2894" i="51"/>
  <c r="D2886" i="51"/>
  <c r="E2886" i="51"/>
  <c r="C2886" i="51"/>
  <c r="D2878" i="51"/>
  <c r="E2878" i="51"/>
  <c r="C2878" i="51"/>
  <c r="D2870" i="51"/>
  <c r="E2870" i="51"/>
  <c r="C2870" i="51"/>
  <c r="D2862" i="51"/>
  <c r="E2862" i="51"/>
  <c r="C2862" i="51"/>
  <c r="D2854" i="51"/>
  <c r="E2854" i="51"/>
  <c r="C2854" i="51"/>
  <c r="D2846" i="51"/>
  <c r="E2846" i="51"/>
  <c r="C2846" i="51"/>
  <c r="D2838" i="51"/>
  <c r="E2838" i="51"/>
  <c r="C2838" i="51"/>
  <c r="D2830" i="51"/>
  <c r="E2830" i="51"/>
  <c r="C2830" i="51"/>
  <c r="D2822" i="51"/>
  <c r="E2822" i="51"/>
  <c r="C2822" i="51"/>
  <c r="D2814" i="51"/>
  <c r="E2814" i="51"/>
  <c r="C2814" i="51"/>
  <c r="D2806" i="51"/>
  <c r="E2806" i="51"/>
  <c r="C2806" i="51"/>
  <c r="D2798" i="51"/>
  <c r="E2798" i="51"/>
  <c r="C2798" i="51"/>
  <c r="D2790" i="51"/>
  <c r="E2790" i="51"/>
  <c r="C2790" i="51"/>
  <c r="D2782" i="51"/>
  <c r="E2782" i="51"/>
  <c r="C2782" i="51"/>
  <c r="D2774" i="51"/>
  <c r="E2774" i="51"/>
  <c r="C2774" i="51"/>
  <c r="D2766" i="51"/>
  <c r="E2766" i="51"/>
  <c r="C2766" i="51"/>
  <c r="D2758" i="51"/>
  <c r="E2758" i="51"/>
  <c r="C2758" i="51"/>
  <c r="D2750" i="51"/>
  <c r="E2750" i="51"/>
  <c r="C2750" i="51"/>
  <c r="D2742" i="51"/>
  <c r="E2742" i="51"/>
  <c r="C2742" i="51"/>
  <c r="D2734" i="51"/>
  <c r="E2734" i="51"/>
  <c r="C2734" i="51"/>
  <c r="D2726" i="51"/>
  <c r="E2726" i="51"/>
  <c r="C2726" i="51"/>
  <c r="D2718" i="51"/>
  <c r="E2718" i="51"/>
  <c r="C2718" i="51"/>
  <c r="D2710" i="51"/>
  <c r="E2710" i="51"/>
  <c r="C2710" i="51"/>
  <c r="D2702" i="51"/>
  <c r="E2702" i="51"/>
  <c r="C2702" i="51"/>
  <c r="D2694" i="51"/>
  <c r="E2694" i="51"/>
  <c r="C2694" i="51"/>
  <c r="D2686" i="51"/>
  <c r="E2686" i="51"/>
  <c r="C2686" i="51"/>
  <c r="D2678" i="51"/>
  <c r="E2678" i="51"/>
  <c r="C2678" i="51"/>
  <c r="D2670" i="51"/>
  <c r="E2670" i="51"/>
  <c r="C2670" i="51"/>
  <c r="D2662" i="51"/>
  <c r="E2662" i="51"/>
  <c r="C2662" i="51"/>
  <c r="D2654" i="51"/>
  <c r="E2654" i="51"/>
  <c r="C2654" i="51"/>
  <c r="D2646" i="51"/>
  <c r="E2646" i="51"/>
  <c r="C2646" i="51"/>
  <c r="D2638" i="51"/>
  <c r="E2638" i="51"/>
  <c r="C2638" i="51"/>
  <c r="D2630" i="51"/>
  <c r="E2630" i="51"/>
  <c r="C2630" i="51"/>
  <c r="D2622" i="51"/>
  <c r="E2622" i="51"/>
  <c r="C2622" i="51"/>
  <c r="D2614" i="51"/>
  <c r="E2614" i="51"/>
  <c r="C2614" i="51"/>
  <c r="D2606" i="51"/>
  <c r="E2606" i="51"/>
  <c r="C2606" i="51"/>
  <c r="D2598" i="51"/>
  <c r="E2598" i="51"/>
  <c r="C2598" i="51"/>
  <c r="D2590" i="51"/>
  <c r="E2590" i="51"/>
  <c r="C2590" i="51"/>
  <c r="D2582" i="51"/>
  <c r="E2582" i="51"/>
  <c r="C2582" i="51"/>
  <c r="D2574" i="51"/>
  <c r="E2574" i="51"/>
  <c r="C2574" i="51"/>
  <c r="D2566" i="51"/>
  <c r="E2566" i="51"/>
  <c r="C2566" i="51"/>
  <c r="D2558" i="51"/>
  <c r="E2558" i="51"/>
  <c r="C2558" i="51"/>
  <c r="D2550" i="51"/>
  <c r="E2550" i="51"/>
  <c r="C2550" i="51"/>
  <c r="D2542" i="51"/>
  <c r="E2542" i="51"/>
  <c r="C2542" i="51"/>
  <c r="D2534" i="51"/>
  <c r="E2534" i="51"/>
  <c r="C2534" i="51"/>
  <c r="D2526" i="51"/>
  <c r="E2526" i="51"/>
  <c r="C2526" i="51"/>
  <c r="D2518" i="51"/>
  <c r="E2518" i="51"/>
  <c r="C2518" i="51"/>
  <c r="D2510" i="51"/>
  <c r="E2510" i="51"/>
  <c r="C2510" i="51"/>
  <c r="D2502" i="51"/>
  <c r="E2502" i="51"/>
  <c r="C2502" i="51"/>
  <c r="D2494" i="51"/>
  <c r="E2494" i="51"/>
  <c r="C2494" i="51"/>
  <c r="D2486" i="51"/>
  <c r="E2486" i="51"/>
  <c r="C2486" i="51"/>
  <c r="D2478" i="51"/>
  <c r="E2478" i="51"/>
  <c r="C2478" i="51"/>
  <c r="D2470" i="51"/>
  <c r="E2470" i="51"/>
  <c r="C2470" i="51"/>
  <c r="D2462" i="51"/>
  <c r="E2462" i="51"/>
  <c r="C2462" i="51"/>
  <c r="D2454" i="51"/>
  <c r="E2454" i="51"/>
  <c r="C2454" i="51"/>
  <c r="D2446" i="51"/>
  <c r="E2446" i="51"/>
  <c r="C2446" i="51"/>
  <c r="D2438" i="51"/>
  <c r="E2438" i="51"/>
  <c r="C2438" i="51"/>
  <c r="D2430" i="51"/>
  <c r="E2430" i="51"/>
  <c r="C2430" i="51"/>
  <c r="D2422" i="51"/>
  <c r="E2422" i="51"/>
  <c r="C2422" i="51"/>
  <c r="D3439" i="51"/>
  <c r="E3439" i="51"/>
  <c r="C3439" i="51"/>
  <c r="D3431" i="51"/>
  <c r="E3431" i="51"/>
  <c r="C3431" i="51"/>
  <c r="D3423" i="51"/>
  <c r="E3423" i="51"/>
  <c r="C3423" i="51"/>
  <c r="D3415" i="51"/>
  <c r="E3415" i="51"/>
  <c r="C3415" i="51"/>
  <c r="D3407" i="51"/>
  <c r="E3407" i="51"/>
  <c r="C3407" i="51"/>
  <c r="D3399" i="51"/>
  <c r="E3399" i="51"/>
  <c r="C3399" i="51"/>
  <c r="D3391" i="51"/>
  <c r="E3391" i="51"/>
  <c r="C3391" i="51"/>
  <c r="D3383" i="51"/>
  <c r="E3383" i="51"/>
  <c r="C3383" i="51"/>
  <c r="D3375" i="51"/>
  <c r="E3375" i="51"/>
  <c r="C3375" i="51"/>
  <c r="D3367" i="51"/>
  <c r="E3367" i="51"/>
  <c r="C3367" i="51"/>
  <c r="D3359" i="51"/>
  <c r="E3359" i="51"/>
  <c r="C3359" i="51"/>
  <c r="D3351" i="51"/>
  <c r="E3351" i="51"/>
  <c r="C3351" i="51"/>
  <c r="D3343" i="51"/>
  <c r="E3343" i="51"/>
  <c r="C3343" i="51"/>
  <c r="D3335" i="51"/>
  <c r="E3335" i="51"/>
  <c r="C3335" i="51"/>
  <c r="D3327" i="51"/>
  <c r="E3327" i="51"/>
  <c r="C3327" i="51"/>
  <c r="D3319" i="51"/>
  <c r="E3319" i="51"/>
  <c r="C3319" i="51"/>
  <c r="D3311" i="51"/>
  <c r="E3311" i="51"/>
  <c r="C3311" i="51"/>
  <c r="D3303" i="51"/>
  <c r="E3303" i="51"/>
  <c r="C3303" i="51"/>
  <c r="D3295" i="51"/>
  <c r="E3295" i="51"/>
  <c r="C3295" i="51"/>
  <c r="D3287" i="51"/>
  <c r="E3287" i="51"/>
  <c r="C3287" i="51"/>
  <c r="D3279" i="51"/>
  <c r="E3279" i="51"/>
  <c r="C3279" i="51"/>
  <c r="D3271" i="51"/>
  <c r="E3271" i="51"/>
  <c r="C3271" i="51"/>
  <c r="D3263" i="51"/>
  <c r="E3263" i="51"/>
  <c r="C3263" i="51"/>
  <c r="D3255" i="51"/>
  <c r="E3255" i="51"/>
  <c r="C3255" i="51"/>
  <c r="D3247" i="51"/>
  <c r="E3247" i="51"/>
  <c r="C3247" i="51"/>
  <c r="D3239" i="51"/>
  <c r="E3239" i="51"/>
  <c r="C3239" i="51"/>
  <c r="D3231" i="51"/>
  <c r="E3231" i="51"/>
  <c r="C3231" i="51"/>
  <c r="D3223" i="51"/>
  <c r="E3223" i="51"/>
  <c r="C3223" i="51"/>
  <c r="D3215" i="51"/>
  <c r="E3215" i="51"/>
  <c r="C3215" i="51"/>
  <c r="D3207" i="51"/>
  <c r="E3207" i="51"/>
  <c r="C3207" i="51"/>
  <c r="D3199" i="51"/>
  <c r="E3199" i="51"/>
  <c r="C3199" i="51"/>
  <c r="D3191" i="51"/>
  <c r="E3191" i="51"/>
  <c r="C3191" i="51"/>
  <c r="D3183" i="51"/>
  <c r="E3183" i="51"/>
  <c r="C3183" i="51"/>
  <c r="D3175" i="51"/>
  <c r="E3175" i="51"/>
  <c r="C3175" i="51"/>
  <c r="D3167" i="51"/>
  <c r="E3167" i="51"/>
  <c r="C3167" i="51"/>
  <c r="D3159" i="51"/>
  <c r="E3159" i="51"/>
  <c r="C3159" i="51"/>
  <c r="D3151" i="51"/>
  <c r="E3151" i="51"/>
  <c r="C3151" i="51"/>
  <c r="D3143" i="51"/>
  <c r="E3143" i="51"/>
  <c r="C3143" i="51"/>
  <c r="D3135" i="51"/>
  <c r="E3135" i="51"/>
  <c r="C3135" i="51"/>
  <c r="D3127" i="51"/>
  <c r="E3127" i="51"/>
  <c r="C3127" i="51"/>
  <c r="D3119" i="51"/>
  <c r="E3119" i="51"/>
  <c r="C3119" i="51"/>
  <c r="D3111" i="51"/>
  <c r="E3111" i="51"/>
  <c r="C3111" i="51"/>
  <c r="D3103" i="51"/>
  <c r="E3103" i="51"/>
  <c r="C3103" i="51"/>
  <c r="D3095" i="51"/>
  <c r="E3095" i="51"/>
  <c r="C3095" i="51"/>
  <c r="D3087" i="51"/>
  <c r="E3087" i="51"/>
  <c r="C3087" i="51"/>
  <c r="D3079" i="51"/>
  <c r="E3079" i="51"/>
  <c r="C3079" i="51"/>
  <c r="D3071" i="51"/>
  <c r="E3071" i="51"/>
  <c r="C3071" i="51"/>
  <c r="D3063" i="51"/>
  <c r="E3063" i="51"/>
  <c r="C3063" i="51"/>
  <c r="D3055" i="51"/>
  <c r="E3055" i="51"/>
  <c r="C3055" i="51"/>
  <c r="D3047" i="51"/>
  <c r="E3047" i="51"/>
  <c r="C3047" i="51"/>
  <c r="D3039" i="51"/>
  <c r="E3039" i="51"/>
  <c r="C3039" i="51"/>
  <c r="D3031" i="51"/>
  <c r="E3031" i="51"/>
  <c r="C3031" i="51"/>
  <c r="D3023" i="51"/>
  <c r="E3023" i="51"/>
  <c r="C3023" i="51"/>
  <c r="D3015" i="51"/>
  <c r="E3015" i="51"/>
  <c r="C3015" i="51"/>
  <c r="D3007" i="51"/>
  <c r="E3007" i="51"/>
  <c r="C3007" i="51"/>
  <c r="D2999" i="51"/>
  <c r="E2999" i="51"/>
  <c r="C2999" i="51"/>
  <c r="D2991" i="51"/>
  <c r="E2991" i="51"/>
  <c r="C2991" i="51"/>
  <c r="D2983" i="51"/>
  <c r="E2983" i="51"/>
  <c r="C2983" i="51"/>
  <c r="D2975" i="51"/>
  <c r="E2975" i="51"/>
  <c r="C2975" i="51"/>
  <c r="D2967" i="51"/>
  <c r="E2967" i="51"/>
  <c r="C2967" i="51"/>
  <c r="D2959" i="51"/>
  <c r="E2959" i="51"/>
  <c r="C2959" i="51"/>
  <c r="D2951" i="51"/>
  <c r="E2951" i="51"/>
  <c r="C2951" i="51"/>
  <c r="D2943" i="51"/>
  <c r="E2943" i="51"/>
  <c r="C2943" i="51"/>
  <c r="D2935" i="51"/>
  <c r="E2935" i="51"/>
  <c r="C2935" i="51"/>
  <c r="D2927" i="51"/>
  <c r="E2927" i="51"/>
  <c r="C2927" i="51"/>
  <c r="D2919" i="51"/>
  <c r="E2919" i="51"/>
  <c r="C2919" i="51"/>
  <c r="D2911" i="51"/>
  <c r="E2911" i="51"/>
  <c r="C2911" i="51"/>
  <c r="D2903" i="51"/>
  <c r="E2903" i="51"/>
  <c r="C2903" i="51"/>
  <c r="D2895" i="51"/>
  <c r="E2895" i="51"/>
  <c r="C2895" i="51"/>
  <c r="D2887" i="51"/>
  <c r="E2887" i="51"/>
  <c r="C2887" i="51"/>
  <c r="D2879" i="51"/>
  <c r="E2879" i="51"/>
  <c r="C2879" i="51"/>
  <c r="D2871" i="51"/>
  <c r="E2871" i="51"/>
  <c r="C2871" i="51"/>
  <c r="D2863" i="51"/>
  <c r="E2863" i="51"/>
  <c r="C2863" i="51"/>
  <c r="D2855" i="51"/>
  <c r="E2855" i="51"/>
  <c r="C2855" i="51"/>
  <c r="D2847" i="51"/>
  <c r="E2847" i="51"/>
  <c r="C2847" i="51"/>
  <c r="D2839" i="51"/>
  <c r="E2839" i="51"/>
  <c r="C2839" i="51"/>
  <c r="D2831" i="51"/>
  <c r="E2831" i="51"/>
  <c r="C2831" i="51"/>
  <c r="D2823" i="51"/>
  <c r="E2823" i="51"/>
  <c r="C2823" i="51"/>
  <c r="D2815" i="51"/>
  <c r="E2815" i="51"/>
  <c r="C2815" i="51"/>
  <c r="D2807" i="51"/>
  <c r="E2807" i="51"/>
  <c r="C2807" i="51"/>
  <c r="D2799" i="51"/>
  <c r="E2799" i="51"/>
  <c r="C2799" i="51"/>
  <c r="D2791" i="51"/>
  <c r="E2791" i="51"/>
  <c r="C2791" i="51"/>
  <c r="D2783" i="51"/>
  <c r="E2783" i="51"/>
  <c r="C2783" i="51"/>
  <c r="D2775" i="51"/>
  <c r="E2775" i="51"/>
  <c r="C2775" i="51"/>
  <c r="D2767" i="51"/>
  <c r="E2767" i="51"/>
  <c r="C2767" i="51"/>
  <c r="D2759" i="51"/>
  <c r="E2759" i="51"/>
  <c r="C2759" i="51"/>
  <c r="D2751" i="51"/>
  <c r="E2751" i="51"/>
  <c r="C2751" i="51"/>
  <c r="D2743" i="51"/>
  <c r="E2743" i="51"/>
  <c r="C2743" i="51"/>
  <c r="D2735" i="51"/>
  <c r="E2735" i="51"/>
  <c r="C2735" i="51"/>
  <c r="D2727" i="51"/>
  <c r="E2727" i="51"/>
  <c r="C2727" i="51"/>
  <c r="D2719" i="51"/>
  <c r="E2719" i="51"/>
  <c r="C2719" i="51"/>
  <c r="D2711" i="51"/>
  <c r="E2711" i="51"/>
  <c r="C2711" i="51"/>
  <c r="D2703" i="51"/>
  <c r="E2703" i="51"/>
  <c r="C2703" i="51"/>
  <c r="D2695" i="51"/>
  <c r="E2695" i="51"/>
  <c r="C2695" i="51"/>
  <c r="D2687" i="51"/>
  <c r="E2687" i="51"/>
  <c r="C2687" i="51"/>
  <c r="D2679" i="51"/>
  <c r="E2679" i="51"/>
  <c r="C2679" i="51"/>
  <c r="D2671" i="51"/>
  <c r="E2671" i="51"/>
  <c r="C2671" i="51"/>
  <c r="D2663" i="51"/>
  <c r="E2663" i="51"/>
  <c r="C2663" i="51"/>
  <c r="D2655" i="51"/>
  <c r="E2655" i="51"/>
  <c r="C2655" i="51"/>
  <c r="D2647" i="51"/>
  <c r="E2647" i="51"/>
  <c r="C2647" i="51"/>
  <c r="D2639" i="51"/>
  <c r="E2639" i="51"/>
  <c r="C2639" i="51"/>
  <c r="D2631" i="51"/>
  <c r="E2631" i="51"/>
  <c r="C2631" i="51"/>
  <c r="D2623" i="51"/>
  <c r="E2623" i="51"/>
  <c r="C2623" i="51"/>
  <c r="D2615" i="51"/>
  <c r="E2615" i="51"/>
  <c r="C2615" i="51"/>
  <c r="D2607" i="51"/>
  <c r="E2607" i="51"/>
  <c r="C2607" i="51"/>
  <c r="D2599" i="51"/>
  <c r="E2599" i="51"/>
  <c r="C2599" i="51"/>
  <c r="D2591" i="51"/>
  <c r="E2591" i="51"/>
  <c r="C2591" i="51"/>
  <c r="D2583" i="51"/>
  <c r="E2583" i="51"/>
  <c r="C2583" i="51"/>
  <c r="D2575" i="51"/>
  <c r="E2575" i="51"/>
  <c r="C2575" i="51"/>
  <c r="D2567" i="51"/>
  <c r="E2567" i="51"/>
  <c r="C2567" i="51"/>
  <c r="D2559" i="51"/>
  <c r="E2559" i="51"/>
  <c r="C2559" i="51"/>
  <c r="D2551" i="51"/>
  <c r="E2551" i="51"/>
  <c r="C2551" i="51"/>
  <c r="D2543" i="51"/>
  <c r="E2543" i="51"/>
  <c r="C2543" i="51"/>
  <c r="D2535" i="51"/>
  <c r="E2535" i="51"/>
  <c r="C2535" i="51"/>
  <c r="D2527" i="51"/>
  <c r="E2527" i="51"/>
  <c r="C2527" i="51"/>
  <c r="D2519" i="51"/>
  <c r="E2519" i="51"/>
  <c r="C2519" i="51"/>
  <c r="D2511" i="51"/>
  <c r="E2511" i="51"/>
  <c r="C2511" i="51"/>
  <c r="D2503" i="51"/>
  <c r="E2503" i="51"/>
  <c r="C2503" i="51"/>
  <c r="D2495" i="51"/>
  <c r="E2495" i="51"/>
  <c r="C2495" i="51"/>
  <c r="D2487" i="51"/>
  <c r="E2487" i="51"/>
  <c r="C2487" i="51"/>
  <c r="D2479" i="51"/>
  <c r="E2479" i="51"/>
  <c r="C2479" i="51"/>
  <c r="D2471" i="51"/>
  <c r="E2471" i="51"/>
  <c r="C2471" i="51"/>
  <c r="D2463" i="51"/>
  <c r="E2463" i="51"/>
  <c r="C2463" i="51"/>
  <c r="D2455" i="51"/>
  <c r="E2455" i="51"/>
  <c r="C2455" i="51"/>
  <c r="D2447" i="51"/>
  <c r="E2447" i="51"/>
  <c r="C2447" i="51"/>
  <c r="D2439" i="51"/>
  <c r="E2439" i="51"/>
  <c r="C2439" i="51"/>
  <c r="D2431" i="51"/>
  <c r="E2431" i="51"/>
  <c r="C2431" i="51"/>
  <c r="D2423" i="51"/>
  <c r="E2423" i="51"/>
  <c r="C2423" i="51"/>
  <c r="D2419" i="51"/>
  <c r="E2419" i="51"/>
  <c r="C2419" i="51"/>
  <c r="D2411" i="51"/>
  <c r="E2411" i="51"/>
  <c r="C2411" i="51"/>
  <c r="D2403" i="51"/>
  <c r="E2403" i="51"/>
  <c r="C2403" i="51"/>
  <c r="D2395" i="51"/>
  <c r="E2395" i="51"/>
  <c r="C2395" i="51"/>
  <c r="D2387" i="51"/>
  <c r="E2387" i="51"/>
  <c r="C2387" i="51"/>
  <c r="D2379" i="51"/>
  <c r="E2379" i="51"/>
  <c r="C2379" i="51"/>
  <c r="D2371" i="51"/>
  <c r="E2371" i="51"/>
  <c r="C2371" i="51"/>
  <c r="D2363" i="51"/>
  <c r="E2363" i="51"/>
  <c r="C2363" i="51"/>
  <c r="D2355" i="51"/>
  <c r="E2355" i="51"/>
  <c r="C2355" i="51"/>
  <c r="D2347" i="51"/>
  <c r="E2347" i="51"/>
  <c r="C2347" i="51"/>
  <c r="D2339" i="51"/>
  <c r="E2339" i="51"/>
  <c r="C2339" i="51"/>
  <c r="D2331" i="51"/>
  <c r="E2331" i="51"/>
  <c r="C2331" i="51"/>
  <c r="D2323" i="51"/>
  <c r="E2323" i="51"/>
  <c r="C2323" i="51"/>
  <c r="D2315" i="51"/>
  <c r="E2315" i="51"/>
  <c r="C2315" i="51"/>
  <c r="D2307" i="51"/>
  <c r="E2307" i="51"/>
  <c r="C2307" i="51"/>
  <c r="D2299" i="51"/>
  <c r="E2299" i="51"/>
  <c r="C2299" i="51"/>
  <c r="D2291" i="51"/>
  <c r="E2291" i="51"/>
  <c r="C2291" i="51"/>
  <c r="D2283" i="51"/>
  <c r="E2283" i="51"/>
  <c r="C2283" i="51"/>
  <c r="D2275" i="51"/>
  <c r="E2275" i="51"/>
  <c r="C2275" i="51"/>
  <c r="D2267" i="51"/>
  <c r="E2267" i="51"/>
  <c r="C2267" i="51"/>
  <c r="D2259" i="51"/>
  <c r="E2259" i="51"/>
  <c r="C2259" i="51"/>
  <c r="D2251" i="51"/>
  <c r="E2251" i="51"/>
  <c r="C2251" i="51"/>
  <c r="D2243" i="51"/>
  <c r="E2243" i="51"/>
  <c r="C2243" i="51"/>
  <c r="D2235" i="51"/>
  <c r="E2235" i="51"/>
  <c r="C2235" i="51"/>
  <c r="D2227" i="51"/>
  <c r="E2227" i="51"/>
  <c r="C2227" i="51"/>
  <c r="D2219" i="51"/>
  <c r="E2219" i="51"/>
  <c r="C2219" i="51"/>
  <c r="D2211" i="51"/>
  <c r="E2211" i="51"/>
  <c r="C2211" i="51"/>
  <c r="D2203" i="51"/>
  <c r="E2203" i="51"/>
  <c r="C2203" i="51"/>
  <c r="D2195" i="51"/>
  <c r="E2195" i="51"/>
  <c r="C2195" i="51"/>
  <c r="D2187" i="51"/>
  <c r="E2187" i="51"/>
  <c r="C2187" i="51"/>
  <c r="D2179" i="51"/>
  <c r="E2179" i="51"/>
  <c r="C2179" i="51"/>
  <c r="D2171" i="51"/>
  <c r="E2171" i="51"/>
  <c r="C2171" i="51"/>
  <c r="D2163" i="51"/>
  <c r="E2163" i="51"/>
  <c r="C2163" i="51"/>
  <c r="D2155" i="51"/>
  <c r="E2155" i="51"/>
  <c r="C2155" i="51"/>
  <c r="D2147" i="51"/>
  <c r="E2147" i="51"/>
  <c r="C2147" i="51"/>
  <c r="D2139" i="51"/>
  <c r="E2139" i="51"/>
  <c r="C2139" i="51"/>
  <c r="D2131" i="51"/>
  <c r="E2131" i="51"/>
  <c r="C2131" i="51"/>
  <c r="D2123" i="51"/>
  <c r="E2123" i="51"/>
  <c r="C2123" i="51"/>
  <c r="D2115" i="51"/>
  <c r="E2115" i="51"/>
  <c r="C2115" i="51"/>
  <c r="D2107" i="51"/>
  <c r="E2107" i="51"/>
  <c r="C2107" i="51"/>
  <c r="D2099" i="51"/>
  <c r="E2099" i="51"/>
  <c r="C2099" i="51"/>
  <c r="D2091" i="51"/>
  <c r="E2091" i="51"/>
  <c r="C2091" i="51"/>
  <c r="D2083" i="51"/>
  <c r="E2083" i="51"/>
  <c r="C2083" i="51"/>
  <c r="D2078" i="51"/>
  <c r="C2078" i="51"/>
  <c r="E2078" i="51"/>
  <c r="C1110" i="51"/>
  <c r="E1110" i="51"/>
  <c r="D1110" i="51"/>
  <c r="C1138" i="51"/>
  <c r="E1138" i="51"/>
  <c r="D1138" i="51"/>
  <c r="C804" i="51"/>
  <c r="D804" i="51"/>
  <c r="E804" i="51"/>
  <c r="D2077" i="51"/>
  <c r="E2077" i="51"/>
  <c r="C2077" i="51"/>
  <c r="D2073" i="51"/>
  <c r="E2073" i="51"/>
  <c r="C2073" i="51"/>
  <c r="D2069" i="51"/>
  <c r="E2069" i="51"/>
  <c r="C2069" i="51"/>
  <c r="D2065" i="51"/>
  <c r="E2065" i="51"/>
  <c r="C2065" i="51"/>
  <c r="D2061" i="51"/>
  <c r="E2061" i="51"/>
  <c r="C2061" i="51"/>
  <c r="D2057" i="51"/>
  <c r="E2057" i="51"/>
  <c r="C2057" i="51"/>
  <c r="D2053" i="51"/>
  <c r="E2053" i="51"/>
  <c r="C2053" i="51"/>
  <c r="D2049" i="51"/>
  <c r="E2049" i="51"/>
  <c r="C2049" i="51"/>
  <c r="D2045" i="51"/>
  <c r="E2045" i="51"/>
  <c r="C2045" i="51"/>
  <c r="D2041" i="51"/>
  <c r="E2041" i="51"/>
  <c r="C2041" i="51"/>
  <c r="D2037" i="51"/>
  <c r="E2037" i="51"/>
  <c r="C2037" i="51"/>
  <c r="D2033" i="51"/>
  <c r="E2033" i="51"/>
  <c r="C2033" i="51"/>
  <c r="D2029" i="51"/>
  <c r="E2029" i="51"/>
  <c r="C2029" i="51"/>
  <c r="D2025" i="51"/>
  <c r="E2025" i="51"/>
  <c r="C2025" i="51"/>
  <c r="D2021" i="51"/>
  <c r="E2021" i="51"/>
  <c r="C2021" i="51"/>
  <c r="D2017" i="51"/>
  <c r="E2017" i="51"/>
  <c r="C2017" i="51"/>
  <c r="D2013" i="51"/>
  <c r="E2013" i="51"/>
  <c r="C2013" i="51"/>
  <c r="D2009" i="51"/>
  <c r="E2009" i="51"/>
  <c r="C2009" i="51"/>
  <c r="D2005" i="51"/>
  <c r="E2005" i="51"/>
  <c r="C2005" i="51"/>
  <c r="D2001" i="51"/>
  <c r="E2001" i="51"/>
  <c r="C2001" i="51"/>
  <c r="D1997" i="51"/>
  <c r="E1997" i="51"/>
  <c r="C1997" i="51"/>
  <c r="D1993" i="51"/>
  <c r="E1993" i="51"/>
  <c r="C1993" i="51"/>
  <c r="D1989" i="51"/>
  <c r="E1989" i="51"/>
  <c r="C1989" i="51"/>
  <c r="D1985" i="51"/>
  <c r="E1985" i="51"/>
  <c r="C1985" i="51"/>
  <c r="D1981" i="51"/>
  <c r="E1981" i="51"/>
  <c r="C1981" i="51"/>
  <c r="D1977" i="51"/>
  <c r="E1977" i="51"/>
  <c r="C1977" i="51"/>
  <c r="D1973" i="51"/>
  <c r="E1973" i="51"/>
  <c r="C1973" i="51"/>
  <c r="D1969" i="51"/>
  <c r="E1969" i="51"/>
  <c r="C1969" i="51"/>
  <c r="D1965" i="51"/>
  <c r="E1965" i="51"/>
  <c r="C1965" i="51"/>
  <c r="D1961" i="51"/>
  <c r="E1961" i="51"/>
  <c r="C1961" i="51"/>
  <c r="D1957" i="51"/>
  <c r="E1957" i="51"/>
  <c r="C1957" i="51"/>
  <c r="D1953" i="51"/>
  <c r="E1953" i="51"/>
  <c r="C1953" i="51"/>
  <c r="D1949" i="51"/>
  <c r="E1949" i="51"/>
  <c r="C1949" i="51"/>
  <c r="D1945" i="51"/>
  <c r="E1945" i="51"/>
  <c r="C1945" i="51"/>
  <c r="D1941" i="51"/>
  <c r="E1941" i="51"/>
  <c r="C1941" i="51"/>
  <c r="D1937" i="51"/>
  <c r="E1937" i="51"/>
  <c r="C1937" i="51"/>
  <c r="D1933" i="51"/>
  <c r="E1933" i="51"/>
  <c r="C1933" i="51"/>
  <c r="D1929" i="51"/>
  <c r="E1929" i="51"/>
  <c r="C1929" i="51"/>
  <c r="D1925" i="51"/>
  <c r="E1925" i="51"/>
  <c r="C1925" i="51"/>
  <c r="D1921" i="51"/>
  <c r="E1921" i="51"/>
  <c r="C1921" i="51"/>
  <c r="D1917" i="51"/>
  <c r="E1917" i="51"/>
  <c r="C1917" i="51"/>
  <c r="D1913" i="51"/>
  <c r="E1913" i="51"/>
  <c r="C1913" i="51"/>
  <c r="D1909" i="51"/>
  <c r="E1909" i="51"/>
  <c r="C1909" i="51"/>
  <c r="D1905" i="51"/>
  <c r="E1905" i="51"/>
  <c r="C1905" i="51"/>
  <c r="D1901" i="51"/>
  <c r="E1901" i="51"/>
  <c r="C1901" i="51"/>
  <c r="D1897" i="51"/>
  <c r="E1897" i="51"/>
  <c r="C1897" i="51"/>
  <c r="D1893" i="51"/>
  <c r="E1893" i="51"/>
  <c r="C1893" i="51"/>
  <c r="D1889" i="51"/>
  <c r="E1889" i="51"/>
  <c r="C1889" i="51"/>
  <c r="D1885" i="51"/>
  <c r="E1885" i="51"/>
  <c r="C1885" i="51"/>
  <c r="D1881" i="51"/>
  <c r="E1881" i="51"/>
  <c r="C1881" i="51"/>
  <c r="D1877" i="51"/>
  <c r="E1877" i="51"/>
  <c r="C1877" i="51"/>
  <c r="D1873" i="51"/>
  <c r="E1873" i="51"/>
  <c r="C1873" i="51"/>
  <c r="D1869" i="51"/>
  <c r="E1869" i="51"/>
  <c r="C1869" i="51"/>
  <c r="D1865" i="51"/>
  <c r="E1865" i="51"/>
  <c r="C1865" i="51"/>
  <c r="D1861" i="51"/>
  <c r="E1861" i="51"/>
  <c r="C1861" i="51"/>
  <c r="D1857" i="51"/>
  <c r="E1857" i="51"/>
  <c r="C1857" i="51"/>
  <c r="D1853" i="51"/>
  <c r="E1853" i="51"/>
  <c r="C1853" i="51"/>
  <c r="D1849" i="51"/>
  <c r="E1849" i="51"/>
  <c r="C1849" i="51"/>
  <c r="D1845" i="51"/>
  <c r="E1845" i="51"/>
  <c r="C1845" i="51"/>
  <c r="D1841" i="51"/>
  <c r="E1841" i="51"/>
  <c r="C1841" i="51"/>
  <c r="D1837" i="51"/>
  <c r="E1837" i="51"/>
  <c r="C1837" i="51"/>
  <c r="D1833" i="51"/>
  <c r="E1833" i="51"/>
  <c r="C1833" i="51"/>
  <c r="D1829" i="51"/>
  <c r="E1829" i="51"/>
  <c r="C1829" i="51"/>
  <c r="D1825" i="51"/>
  <c r="E1825" i="51"/>
  <c r="C1825" i="51"/>
  <c r="D1821" i="51"/>
  <c r="E1821" i="51"/>
  <c r="C1821" i="51"/>
  <c r="D1817" i="51"/>
  <c r="E1817" i="51"/>
  <c r="C1817" i="51"/>
  <c r="D1813" i="51"/>
  <c r="E1813" i="51"/>
  <c r="C1813" i="51"/>
  <c r="D1809" i="51"/>
  <c r="E1809" i="51"/>
  <c r="C1809" i="51"/>
  <c r="D1805" i="51"/>
  <c r="E1805" i="51"/>
  <c r="C1805" i="51"/>
  <c r="D1801" i="51"/>
  <c r="E1801" i="51"/>
  <c r="C1801" i="51"/>
  <c r="D1797" i="51"/>
  <c r="E1797" i="51"/>
  <c r="C1797" i="51"/>
  <c r="D1793" i="51"/>
  <c r="E1793" i="51"/>
  <c r="C1793" i="51"/>
  <c r="D1789" i="51"/>
  <c r="E1789" i="51"/>
  <c r="C1789" i="51"/>
  <c r="D1785" i="51"/>
  <c r="E1785" i="51"/>
  <c r="C1785" i="51"/>
  <c r="D1781" i="51"/>
  <c r="E1781" i="51"/>
  <c r="C1781" i="51"/>
  <c r="D1777" i="51"/>
  <c r="E1777" i="51"/>
  <c r="C1777" i="51"/>
  <c r="D1773" i="51"/>
  <c r="E1773" i="51"/>
  <c r="C1773" i="51"/>
  <c r="D1769" i="51"/>
  <c r="E1769" i="51"/>
  <c r="C1769" i="51"/>
  <c r="D1765" i="51"/>
  <c r="E1765" i="51"/>
  <c r="C1765" i="51"/>
  <c r="D1761" i="51"/>
  <c r="E1761" i="51"/>
  <c r="C1761" i="51"/>
  <c r="D1757" i="51"/>
  <c r="E1757" i="51"/>
  <c r="C1757" i="51"/>
  <c r="D1753" i="51"/>
  <c r="E1753" i="51"/>
  <c r="C1753" i="51"/>
  <c r="D1749" i="51"/>
  <c r="E1749" i="51"/>
  <c r="C1749" i="51"/>
  <c r="D1745" i="51"/>
  <c r="E1745" i="51"/>
  <c r="C1745" i="51"/>
  <c r="D1741" i="51"/>
  <c r="E1741" i="51"/>
  <c r="C1741" i="51"/>
  <c r="D1737" i="51"/>
  <c r="E1737" i="51"/>
  <c r="C1737" i="51"/>
  <c r="D1733" i="51"/>
  <c r="E1733" i="51"/>
  <c r="C1733" i="51"/>
  <c r="D1729" i="51"/>
  <c r="E1729" i="51"/>
  <c r="C1729" i="51"/>
  <c r="D1725" i="51"/>
  <c r="E1725" i="51"/>
  <c r="C1725" i="51"/>
  <c r="D1721" i="51"/>
  <c r="E1721" i="51"/>
  <c r="C1721" i="51"/>
  <c r="D1717" i="51"/>
  <c r="E1717" i="51"/>
  <c r="C1717" i="51"/>
  <c r="D1713" i="51"/>
  <c r="E1713" i="51"/>
  <c r="C1713" i="51"/>
  <c r="D1709" i="51"/>
  <c r="E1709" i="51"/>
  <c r="C1709" i="51"/>
  <c r="D1705" i="51"/>
  <c r="E1705" i="51"/>
  <c r="C1705" i="51"/>
  <c r="D1701" i="51"/>
  <c r="E1701" i="51"/>
  <c r="C1701" i="51"/>
  <c r="D1697" i="51"/>
  <c r="E1697" i="51"/>
  <c r="C1697" i="51"/>
  <c r="D1693" i="51"/>
  <c r="E1693" i="51"/>
  <c r="C1693" i="51"/>
  <c r="D1689" i="51"/>
  <c r="E1689" i="51"/>
  <c r="C1689" i="51"/>
  <c r="D1685" i="51"/>
  <c r="E1685" i="51"/>
  <c r="C1685" i="51"/>
  <c r="D1681" i="51"/>
  <c r="E1681" i="51"/>
  <c r="C1681" i="51"/>
  <c r="D1677" i="51"/>
  <c r="E1677" i="51"/>
  <c r="C1677" i="51"/>
  <c r="D1673" i="51"/>
  <c r="E1673" i="51"/>
  <c r="C1673" i="51"/>
  <c r="D1669" i="51"/>
  <c r="E1669" i="51"/>
  <c r="C1669" i="51"/>
  <c r="D1665" i="51"/>
  <c r="E1665" i="51"/>
  <c r="C1665" i="51"/>
  <c r="D1661" i="51"/>
  <c r="E1661" i="51"/>
  <c r="C1661" i="51"/>
  <c r="D1657" i="51"/>
  <c r="E1657" i="51"/>
  <c r="C1657" i="51"/>
  <c r="D1653" i="51"/>
  <c r="E1653" i="51"/>
  <c r="C1653" i="51"/>
  <c r="D1649" i="51"/>
  <c r="E1649" i="51"/>
  <c r="C1649" i="51"/>
  <c r="D1645" i="51"/>
  <c r="E1645" i="51"/>
  <c r="C1645" i="51"/>
  <c r="D1641" i="51"/>
  <c r="E1641" i="51"/>
  <c r="C1641" i="51"/>
  <c r="D1637" i="51"/>
  <c r="E1637" i="51"/>
  <c r="C1637" i="51"/>
  <c r="D1633" i="51"/>
  <c r="E1633" i="51"/>
  <c r="C1633" i="51"/>
  <c r="D1629" i="51"/>
  <c r="E1629" i="51"/>
  <c r="C1629" i="51"/>
  <c r="D1625" i="51"/>
  <c r="E1625" i="51"/>
  <c r="C1625" i="51"/>
  <c r="D1621" i="51"/>
  <c r="E1621" i="51"/>
  <c r="C1621" i="51"/>
  <c r="D1617" i="51"/>
  <c r="E1617" i="51"/>
  <c r="C1617" i="51"/>
  <c r="D1613" i="51"/>
  <c r="E1613" i="51"/>
  <c r="C1613" i="51"/>
  <c r="D1609" i="51"/>
  <c r="E1609" i="51"/>
  <c r="C1609" i="51"/>
  <c r="D1605" i="51"/>
  <c r="E1605" i="51"/>
  <c r="C1605" i="51"/>
  <c r="D1601" i="51"/>
  <c r="E1601" i="51"/>
  <c r="C1601" i="51"/>
  <c r="D1597" i="51"/>
  <c r="E1597" i="51"/>
  <c r="C1597" i="51"/>
  <c r="D1593" i="51"/>
  <c r="E1593" i="51"/>
  <c r="C1593" i="51"/>
  <c r="D1589" i="51"/>
  <c r="E1589" i="51"/>
  <c r="C1589" i="51"/>
  <c r="D1585" i="51"/>
  <c r="E1585" i="51"/>
  <c r="C1585" i="51"/>
  <c r="D1581" i="51"/>
  <c r="E1581" i="51"/>
  <c r="C1581" i="51"/>
  <c r="D1577" i="51"/>
  <c r="E1577" i="51"/>
  <c r="C1577" i="51"/>
  <c r="D1573" i="51"/>
  <c r="E1573" i="51"/>
  <c r="C1573" i="51"/>
  <c r="C1140" i="51"/>
  <c r="E1140" i="51"/>
  <c r="D1140" i="51"/>
  <c r="C1108" i="51"/>
  <c r="E1108" i="51"/>
  <c r="D1108" i="51"/>
  <c r="C636" i="51"/>
  <c r="E636" i="51"/>
  <c r="D636" i="51"/>
  <c r="C1128" i="51"/>
  <c r="E1128" i="51"/>
  <c r="D1128" i="51"/>
  <c r="C1129" i="51"/>
  <c r="E1129" i="51"/>
  <c r="D1129" i="51"/>
  <c r="C1113" i="51"/>
  <c r="E1113" i="51"/>
  <c r="D1113" i="51"/>
  <c r="C1097" i="51"/>
  <c r="E1097" i="51"/>
  <c r="D1097" i="51"/>
  <c r="D1565" i="51"/>
  <c r="C1565" i="51"/>
  <c r="E1565" i="51"/>
  <c r="D1561" i="51"/>
  <c r="C1561" i="51"/>
  <c r="E1561" i="51"/>
  <c r="D1557" i="51"/>
  <c r="C1557" i="51"/>
  <c r="E1557" i="51"/>
  <c r="D1553" i="51"/>
  <c r="C1553" i="51"/>
  <c r="E1553" i="51"/>
  <c r="D1549" i="51"/>
  <c r="C1549" i="51"/>
  <c r="E1549" i="51"/>
  <c r="D1545" i="51"/>
  <c r="C1545" i="51"/>
  <c r="E1545" i="51"/>
  <c r="D1541" i="51"/>
  <c r="C1541" i="51"/>
  <c r="E1541" i="51"/>
  <c r="D1537" i="51"/>
  <c r="C1537" i="51"/>
  <c r="E1537" i="51"/>
  <c r="D1533" i="51"/>
  <c r="C1533" i="51"/>
  <c r="E1533" i="51"/>
  <c r="D1529" i="51"/>
  <c r="C1529" i="51"/>
  <c r="E1529" i="51"/>
  <c r="D1525" i="51"/>
  <c r="C1525" i="51"/>
  <c r="E1525" i="51"/>
  <c r="D1521" i="51"/>
  <c r="C1521" i="51"/>
  <c r="E1521" i="51"/>
  <c r="D1517" i="51"/>
  <c r="C1517" i="51"/>
  <c r="E1517" i="51"/>
  <c r="D1513" i="51"/>
  <c r="C1513" i="51"/>
  <c r="E1513" i="51"/>
  <c r="D1509" i="51"/>
  <c r="C1509" i="51"/>
  <c r="E1509" i="51"/>
  <c r="D1505" i="51"/>
  <c r="C1505" i="51"/>
  <c r="E1505" i="51"/>
  <c r="D1501" i="51"/>
  <c r="C1501" i="51"/>
  <c r="E1501" i="51"/>
  <c r="D1497" i="51"/>
  <c r="C1497" i="51"/>
  <c r="E1497" i="51"/>
  <c r="D1493" i="51"/>
  <c r="C1493" i="51"/>
  <c r="E1493" i="51"/>
  <c r="D1489" i="51"/>
  <c r="C1489" i="51"/>
  <c r="E1489" i="51"/>
  <c r="D1485" i="51"/>
  <c r="C1485" i="51"/>
  <c r="E1485" i="51"/>
  <c r="D1481" i="51"/>
  <c r="C1481" i="51"/>
  <c r="E1481" i="51"/>
  <c r="D1477" i="51"/>
  <c r="C1477" i="51"/>
  <c r="E1477" i="51"/>
  <c r="D1473" i="51"/>
  <c r="C1473" i="51"/>
  <c r="E1473" i="51"/>
  <c r="D1469" i="51"/>
  <c r="C1469" i="51"/>
  <c r="E1469" i="51"/>
  <c r="D1465" i="51"/>
  <c r="C1465" i="51"/>
  <c r="E1465" i="51"/>
  <c r="D1461" i="51"/>
  <c r="C1461" i="51"/>
  <c r="E1461" i="51"/>
  <c r="D1457" i="51"/>
  <c r="C1457" i="51"/>
  <c r="E1457" i="51"/>
  <c r="D1453" i="51"/>
  <c r="C1453" i="51"/>
  <c r="E1453" i="51"/>
  <c r="D1449" i="51"/>
  <c r="C1449" i="51"/>
  <c r="E1449" i="51"/>
  <c r="D1445" i="51"/>
  <c r="C1445" i="51"/>
  <c r="E1445" i="51"/>
  <c r="D1441" i="51"/>
  <c r="C1441" i="51"/>
  <c r="E1441" i="51"/>
  <c r="D1437" i="51"/>
  <c r="C1437" i="51"/>
  <c r="E1437" i="51"/>
  <c r="D1433" i="51"/>
  <c r="C1433" i="51"/>
  <c r="E1433" i="51"/>
  <c r="D1429" i="51"/>
  <c r="C1429" i="51"/>
  <c r="E1429" i="51"/>
  <c r="D1425" i="51"/>
  <c r="C1425" i="51"/>
  <c r="E1425" i="51"/>
  <c r="D1421" i="51"/>
  <c r="C1421" i="51"/>
  <c r="E1421" i="51"/>
  <c r="D1417" i="51"/>
  <c r="C1417" i="51"/>
  <c r="E1417" i="51"/>
  <c r="D1413" i="51"/>
  <c r="C1413" i="51"/>
  <c r="E1413" i="51"/>
  <c r="D1409" i="51"/>
  <c r="C1409" i="51"/>
  <c r="E1409" i="51"/>
  <c r="D1405" i="51"/>
  <c r="C1405" i="51"/>
  <c r="E1405" i="51"/>
  <c r="D1401" i="51"/>
  <c r="C1401" i="51"/>
  <c r="E1401" i="51"/>
  <c r="C1131" i="51"/>
  <c r="E1131" i="51"/>
  <c r="D1131" i="51"/>
  <c r="C1115" i="51"/>
  <c r="E1115" i="51"/>
  <c r="D1115" i="51"/>
  <c r="C1099" i="51"/>
  <c r="E1099" i="51"/>
  <c r="D1099" i="51"/>
  <c r="D1400" i="51"/>
  <c r="C1400" i="51"/>
  <c r="E1400" i="51"/>
  <c r="D1396" i="51"/>
  <c r="E1396" i="51"/>
  <c r="C1396" i="51"/>
  <c r="D1392" i="51"/>
  <c r="E1392" i="51"/>
  <c r="C1392" i="51"/>
  <c r="D1388" i="51"/>
  <c r="E1388" i="51"/>
  <c r="C1388" i="51"/>
  <c r="D1384" i="51"/>
  <c r="E1384" i="51"/>
  <c r="C1384" i="51"/>
  <c r="D1380" i="51"/>
  <c r="E1380" i="51"/>
  <c r="C1380" i="51"/>
  <c r="D1376" i="51"/>
  <c r="E1376" i="51"/>
  <c r="C1376" i="51"/>
  <c r="D1372" i="51"/>
  <c r="E1372" i="51"/>
  <c r="C1372" i="51"/>
  <c r="D1368" i="51"/>
  <c r="E1368" i="51"/>
  <c r="C1368" i="51"/>
  <c r="D1364" i="51"/>
  <c r="E1364" i="51"/>
  <c r="C1364" i="51"/>
  <c r="D1360" i="51"/>
  <c r="E1360" i="51"/>
  <c r="C1360" i="51"/>
  <c r="D1356" i="51"/>
  <c r="E1356" i="51"/>
  <c r="C1356" i="51"/>
  <c r="D1352" i="51"/>
  <c r="E1352" i="51"/>
  <c r="C1352" i="51"/>
  <c r="D1348" i="51"/>
  <c r="E1348" i="51"/>
  <c r="C1348" i="51"/>
  <c r="D1344" i="51"/>
  <c r="E1344" i="51"/>
  <c r="C1344" i="51"/>
  <c r="D1340" i="51"/>
  <c r="E1340" i="51"/>
  <c r="C1340" i="51"/>
  <c r="D1336" i="51"/>
  <c r="E1336" i="51"/>
  <c r="C1336" i="51"/>
  <c r="D1332" i="51"/>
  <c r="E1332" i="51"/>
  <c r="C1332" i="51"/>
  <c r="D1328" i="51"/>
  <c r="E1328" i="51"/>
  <c r="C1328" i="51"/>
  <c r="D1324" i="51"/>
  <c r="E1324" i="51"/>
  <c r="C1324" i="51"/>
  <c r="D1320" i="51"/>
  <c r="E1320" i="51"/>
  <c r="C1320" i="51"/>
  <c r="D1316" i="51"/>
  <c r="E1316" i="51"/>
  <c r="C1316" i="51"/>
  <c r="D1312" i="51"/>
  <c r="E1312" i="51"/>
  <c r="C1312" i="51"/>
  <c r="D1308" i="51"/>
  <c r="E1308" i="51"/>
  <c r="C1308" i="51"/>
  <c r="D1304" i="51"/>
  <c r="E1304" i="51"/>
  <c r="C1304" i="51"/>
  <c r="D1300" i="51"/>
  <c r="E1300" i="51"/>
  <c r="C1300" i="51"/>
  <c r="D1296" i="51"/>
  <c r="E1296" i="51"/>
  <c r="C1296" i="51"/>
  <c r="D1292" i="51"/>
  <c r="E1292" i="51"/>
  <c r="C1292" i="51"/>
  <c r="D1288" i="51"/>
  <c r="E1288" i="51"/>
  <c r="C1288" i="51"/>
  <c r="D1284" i="51"/>
  <c r="E1284" i="51"/>
  <c r="C1284" i="51"/>
  <c r="D1280" i="51"/>
  <c r="E1280" i="51"/>
  <c r="C1280" i="51"/>
  <c r="D1276" i="51"/>
  <c r="E1276" i="51"/>
  <c r="C1276" i="51"/>
  <c r="D1272" i="51"/>
  <c r="E1272" i="51"/>
  <c r="C1272" i="51"/>
  <c r="D1268" i="51"/>
  <c r="E1268" i="51"/>
  <c r="C1268" i="51"/>
  <c r="D1264" i="51"/>
  <c r="E1264" i="51"/>
  <c r="C1264" i="51"/>
  <c r="D1260" i="51"/>
  <c r="E1260" i="51"/>
  <c r="C1260" i="51"/>
  <c r="D1256" i="51"/>
  <c r="E1256" i="51"/>
  <c r="C1256" i="51"/>
  <c r="D1252" i="51"/>
  <c r="E1252" i="51"/>
  <c r="C1252" i="51"/>
  <c r="D1248" i="51"/>
  <c r="E1248" i="51"/>
  <c r="C1248" i="51"/>
  <c r="D1244" i="51"/>
  <c r="E1244" i="51"/>
  <c r="C1244" i="51"/>
  <c r="D1240" i="51"/>
  <c r="E1240" i="51"/>
  <c r="C1240" i="51"/>
  <c r="D1236" i="51"/>
  <c r="E1236" i="51"/>
  <c r="C1236" i="51"/>
  <c r="D1232" i="51"/>
  <c r="E1232" i="51"/>
  <c r="C1232" i="51"/>
  <c r="D1228" i="51"/>
  <c r="E1228" i="51"/>
  <c r="C1228" i="51"/>
  <c r="D1224" i="51"/>
  <c r="E1224" i="51"/>
  <c r="C1224" i="51"/>
  <c r="D1220" i="51"/>
  <c r="E1220" i="51"/>
  <c r="C1220" i="51"/>
  <c r="D1216" i="51"/>
  <c r="E1216" i="51"/>
  <c r="C1216" i="51"/>
  <c r="D1212" i="51"/>
  <c r="E1212" i="51"/>
  <c r="C1212" i="51"/>
  <c r="D1208" i="51"/>
  <c r="E1208" i="51"/>
  <c r="C1208" i="51"/>
  <c r="D1204" i="51"/>
  <c r="E1204" i="51"/>
  <c r="C1204" i="51"/>
  <c r="D1200" i="51"/>
  <c r="E1200" i="51"/>
  <c r="C1200" i="51"/>
  <c r="D1196" i="51"/>
  <c r="E1196" i="51"/>
  <c r="C1196" i="51"/>
  <c r="D1192" i="51"/>
  <c r="E1192" i="51"/>
  <c r="C1192" i="51"/>
  <c r="D1188" i="51"/>
  <c r="E1188" i="51"/>
  <c r="C1188" i="51"/>
  <c r="D1184" i="51"/>
  <c r="E1184" i="51"/>
  <c r="C1184" i="51"/>
  <c r="D1180" i="51"/>
  <c r="E1180" i="51"/>
  <c r="C1180" i="51"/>
  <c r="D1176" i="51"/>
  <c r="E1176" i="51"/>
  <c r="C1176" i="51"/>
  <c r="D1172" i="51"/>
  <c r="E1172" i="51"/>
  <c r="C1172" i="51"/>
  <c r="D1168" i="51"/>
  <c r="E1168" i="51"/>
  <c r="C1168" i="51"/>
  <c r="D1164" i="51"/>
  <c r="E1164" i="51"/>
  <c r="C1164" i="51"/>
  <c r="D1160" i="51"/>
  <c r="E1160" i="51"/>
  <c r="C1160" i="51"/>
  <c r="D1156" i="51"/>
  <c r="E1156" i="51"/>
  <c r="C1156" i="51"/>
  <c r="D1152" i="51"/>
  <c r="E1152" i="51"/>
  <c r="C1152" i="51"/>
  <c r="D1148" i="51"/>
  <c r="E1148" i="51"/>
  <c r="C1148" i="51"/>
  <c r="C660" i="51"/>
  <c r="D660" i="51"/>
  <c r="E660" i="51"/>
  <c r="C640" i="51"/>
  <c r="E640" i="51"/>
  <c r="D640" i="51"/>
  <c r="C543" i="51"/>
  <c r="D543" i="51"/>
  <c r="E543" i="51"/>
  <c r="C880" i="51"/>
  <c r="D880" i="51"/>
  <c r="E880" i="51"/>
  <c r="C784" i="51"/>
  <c r="D784" i="51"/>
  <c r="E784" i="51"/>
  <c r="C668" i="51"/>
  <c r="E668" i="51"/>
  <c r="D668" i="51"/>
  <c r="C628" i="51"/>
  <c r="E628" i="51"/>
  <c r="D628" i="51"/>
  <c r="E230" i="51"/>
  <c r="C230" i="51"/>
  <c r="D230" i="51"/>
  <c r="C736" i="51"/>
  <c r="D736" i="51"/>
  <c r="E736" i="51"/>
  <c r="E346" i="51"/>
  <c r="D346" i="51"/>
  <c r="C346" i="51"/>
  <c r="C1024" i="51"/>
  <c r="E1024" i="51"/>
  <c r="D1024" i="51"/>
  <c r="C975" i="51"/>
  <c r="E975" i="51"/>
  <c r="C948" i="51"/>
  <c r="E948" i="51"/>
  <c r="D948" i="51"/>
  <c r="C860" i="51"/>
  <c r="E860" i="51"/>
  <c r="D860" i="51"/>
  <c r="C772" i="51"/>
  <c r="D772" i="51"/>
  <c r="E772" i="51"/>
  <c r="C659" i="51"/>
  <c r="E659" i="51"/>
  <c r="D659" i="51"/>
  <c r="C623" i="51"/>
  <c r="E623" i="51"/>
  <c r="D623" i="51"/>
  <c r="C599" i="51"/>
  <c r="E599" i="51"/>
  <c r="D599" i="51"/>
  <c r="C568" i="51"/>
  <c r="E568" i="51"/>
  <c r="D568" i="51"/>
  <c r="E514" i="51"/>
  <c r="C514" i="51"/>
  <c r="D514" i="51"/>
  <c r="C1039" i="51"/>
  <c r="E1039" i="51"/>
  <c r="C980" i="51"/>
  <c r="E980" i="51"/>
  <c r="D980" i="51"/>
  <c r="C928" i="51"/>
  <c r="E928" i="51"/>
  <c r="D928" i="51"/>
  <c r="C840" i="51"/>
  <c r="E840" i="51"/>
  <c r="D840" i="51"/>
  <c r="C823" i="51"/>
  <c r="E823" i="51"/>
  <c r="C788" i="51"/>
  <c r="E788" i="51"/>
  <c r="D788" i="51"/>
  <c r="C735" i="51"/>
  <c r="E735" i="51"/>
  <c r="C671" i="51"/>
  <c r="D671" i="51"/>
  <c r="E671" i="51"/>
  <c r="C651" i="51"/>
  <c r="E651" i="51"/>
  <c r="D651" i="51"/>
  <c r="C580" i="51"/>
  <c r="D580" i="51"/>
  <c r="E580" i="51"/>
  <c r="E258" i="51"/>
  <c r="C258" i="51"/>
  <c r="D258" i="51"/>
  <c r="C98" i="51"/>
  <c r="D98" i="51"/>
  <c r="C559" i="51"/>
  <c r="D559" i="51"/>
  <c r="E559" i="51"/>
  <c r="E308" i="51"/>
  <c r="C308" i="51"/>
  <c r="C128" i="51"/>
  <c r="D128" i="51"/>
  <c r="E128" i="51"/>
  <c r="D1093" i="51"/>
  <c r="E1093" i="51"/>
  <c r="C1093" i="51"/>
  <c r="D1089" i="51"/>
  <c r="E1089" i="51"/>
  <c r="C1089" i="51"/>
  <c r="D1085" i="51"/>
  <c r="E1085" i="51"/>
  <c r="C1085" i="51"/>
  <c r="D1081" i="51"/>
  <c r="E1081" i="51"/>
  <c r="C1081" i="51"/>
  <c r="D1077" i="51"/>
  <c r="E1077" i="51"/>
  <c r="C1077" i="51"/>
  <c r="D1073" i="51"/>
  <c r="E1073" i="51"/>
  <c r="C1073" i="51"/>
  <c r="D1069" i="51"/>
  <c r="E1069" i="51"/>
  <c r="C1069" i="51"/>
  <c r="D1065" i="51"/>
  <c r="E1065" i="51"/>
  <c r="C1065" i="51"/>
  <c r="D1061" i="51"/>
  <c r="E1061" i="51"/>
  <c r="C1061" i="51"/>
  <c r="D1057" i="51"/>
  <c r="E1057" i="51"/>
  <c r="C1057" i="51"/>
  <c r="D1053" i="51"/>
  <c r="E1053" i="51"/>
  <c r="C1053" i="51"/>
  <c r="D1049" i="51"/>
  <c r="E1049" i="51"/>
  <c r="C1049" i="51"/>
  <c r="D1045" i="51"/>
  <c r="E1045" i="51"/>
  <c r="C1045" i="51"/>
  <c r="D1041" i="51"/>
  <c r="C1041" i="51"/>
  <c r="E1041" i="51"/>
  <c r="C924" i="51"/>
  <c r="E924" i="51"/>
  <c r="D924" i="51"/>
  <c r="C904" i="51"/>
  <c r="E904" i="51"/>
  <c r="D904" i="51"/>
  <c r="C855" i="51"/>
  <c r="E855" i="51"/>
  <c r="C796" i="51"/>
  <c r="E796" i="51"/>
  <c r="D796" i="51"/>
  <c r="C776" i="51"/>
  <c r="E776" i="51"/>
  <c r="D776" i="51"/>
  <c r="C727" i="51"/>
  <c r="E727" i="51"/>
  <c r="C712" i="51"/>
  <c r="D712" i="51"/>
  <c r="E712" i="51"/>
  <c r="C692" i="51"/>
  <c r="D692" i="51"/>
  <c r="E692" i="51"/>
  <c r="C627" i="51"/>
  <c r="E627" i="51"/>
  <c r="D627" i="51"/>
  <c r="C607" i="51"/>
  <c r="D607" i="51"/>
  <c r="E607" i="51"/>
  <c r="C584" i="51"/>
  <c r="D584" i="51"/>
  <c r="E584" i="51"/>
  <c r="C564" i="51"/>
  <c r="E564" i="51"/>
  <c r="D564" i="51"/>
  <c r="E338" i="51"/>
  <c r="D338" i="51"/>
  <c r="C338" i="51"/>
  <c r="E288" i="51"/>
  <c r="C288" i="51"/>
  <c r="E226" i="51"/>
  <c r="D226" i="51"/>
  <c r="C226" i="51"/>
  <c r="E202" i="51"/>
  <c r="D202" i="51"/>
  <c r="C202" i="51"/>
  <c r="E158" i="51"/>
  <c r="C158" i="51"/>
  <c r="D158" i="51"/>
  <c r="D58" i="51"/>
  <c r="C58" i="51"/>
  <c r="E58" i="51"/>
  <c r="E206" i="51"/>
  <c r="D206" i="51"/>
  <c r="C206" i="51"/>
  <c r="D82" i="51"/>
  <c r="E82" i="51"/>
  <c r="C82" i="51"/>
  <c r="E501" i="51"/>
  <c r="C501" i="51"/>
  <c r="D501" i="51"/>
  <c r="E485" i="51"/>
  <c r="D485" i="51"/>
  <c r="C485" i="51"/>
  <c r="E469" i="51"/>
  <c r="C469" i="51"/>
  <c r="D469" i="51"/>
  <c r="E453" i="51"/>
  <c r="C453" i="51"/>
  <c r="D453" i="51"/>
  <c r="E437" i="51"/>
  <c r="C437" i="51"/>
  <c r="D437" i="51"/>
  <c r="E416" i="51"/>
  <c r="C416" i="51"/>
  <c r="E386" i="51"/>
  <c r="C386" i="51"/>
  <c r="D386" i="51"/>
  <c r="E370" i="51"/>
  <c r="D370" i="51"/>
  <c r="C370" i="51"/>
  <c r="E350" i="51"/>
  <c r="D350" i="51"/>
  <c r="C350" i="51"/>
  <c r="E316" i="51"/>
  <c r="C316" i="51"/>
  <c r="C88" i="51"/>
  <c r="E88" i="51"/>
  <c r="D88" i="51"/>
  <c r="D7" i="51"/>
  <c r="C7" i="51"/>
  <c r="E7" i="51"/>
  <c r="E486" i="51"/>
  <c r="D486" i="51"/>
  <c r="C486" i="51"/>
  <c r="E454" i="51"/>
  <c r="D454" i="51"/>
  <c r="C454" i="51"/>
  <c r="E404" i="51"/>
  <c r="C404" i="51"/>
  <c r="E374" i="51"/>
  <c r="D374" i="51"/>
  <c r="C374" i="51"/>
  <c r="E344" i="51"/>
  <c r="C344" i="51"/>
  <c r="E304" i="51"/>
  <c r="C304" i="51"/>
  <c r="E284" i="51"/>
  <c r="C284" i="51"/>
  <c r="E218" i="51"/>
  <c r="C218" i="51"/>
  <c r="D218" i="51"/>
  <c r="E146" i="51"/>
  <c r="C146" i="51"/>
  <c r="D146" i="51"/>
  <c r="D51" i="51"/>
  <c r="C51" i="51"/>
  <c r="E51" i="51"/>
  <c r="E422" i="51"/>
  <c r="D422" i="51"/>
  <c r="C422" i="51"/>
  <c r="E396" i="51"/>
  <c r="C396" i="51"/>
  <c r="E358" i="51"/>
  <c r="D358" i="51"/>
  <c r="C358" i="51"/>
  <c r="E332" i="51"/>
  <c r="C332" i="51"/>
  <c r="E294" i="51"/>
  <c r="C294" i="51"/>
  <c r="D294" i="51"/>
  <c r="E166" i="51"/>
  <c r="D166" i="51"/>
  <c r="C166" i="51"/>
  <c r="C120" i="51"/>
  <c r="D120" i="51"/>
  <c r="E120" i="51"/>
  <c r="D87" i="51"/>
  <c r="E87" i="51"/>
  <c r="C87" i="51"/>
  <c r="E182" i="51"/>
  <c r="C182" i="51"/>
  <c r="D182" i="51"/>
  <c r="C124" i="51"/>
  <c r="E124" i="51"/>
  <c r="D124" i="51"/>
  <c r="D62" i="51"/>
  <c r="C62" i="51"/>
  <c r="D13" i="51"/>
  <c r="C13" i="51"/>
  <c r="E13" i="51"/>
  <c r="E145" i="51"/>
  <c r="C145" i="51"/>
  <c r="D145" i="51"/>
  <c r="C112" i="51"/>
  <c r="D112" i="51"/>
  <c r="E112" i="51"/>
  <c r="C100" i="51"/>
  <c r="E100" i="51"/>
  <c r="D100" i="51"/>
  <c r="D83" i="51"/>
  <c r="C83" i="51"/>
  <c r="E83" i="51"/>
  <c r="D53" i="51"/>
  <c r="C53" i="51"/>
  <c r="D37" i="51"/>
  <c r="C37" i="51"/>
  <c r="D21" i="51"/>
  <c r="C21" i="51"/>
  <c r="D71" i="51"/>
  <c r="E71" i="51"/>
  <c r="C71" i="51"/>
  <c r="D59" i="51"/>
  <c r="C59" i="51"/>
  <c r="E59" i="51"/>
  <c r="D6" i="51"/>
  <c r="C6" i="51"/>
  <c r="E6" i="51"/>
  <c r="D2190" i="51"/>
  <c r="E2190" i="51"/>
  <c r="C2190" i="51"/>
  <c r="D2318" i="51"/>
  <c r="E2318" i="51"/>
  <c r="C2318" i="51"/>
  <c r="D3940" i="51"/>
  <c r="E3940" i="51"/>
  <c r="C3940" i="51"/>
  <c r="D3972" i="51"/>
  <c r="E3972" i="51"/>
  <c r="C3972" i="51"/>
  <c r="D4004" i="51"/>
  <c r="E4004" i="51"/>
  <c r="C4004" i="51"/>
  <c r="D4036" i="51"/>
  <c r="E4036" i="51"/>
  <c r="C4036" i="51"/>
  <c r="D4068" i="51"/>
  <c r="E4068" i="51"/>
  <c r="C4068" i="51"/>
  <c r="D4088" i="51"/>
  <c r="E4088" i="51"/>
  <c r="C4088" i="51"/>
  <c r="D4111" i="51"/>
  <c r="C4111" i="51"/>
  <c r="E4111" i="51"/>
  <c r="D4129" i="51"/>
  <c r="E4129" i="51"/>
  <c r="C4129" i="51"/>
  <c r="D4152" i="51"/>
  <c r="E4152" i="51"/>
  <c r="C4152" i="51"/>
  <c r="D4175" i="51"/>
  <c r="C4175" i="51"/>
  <c r="E4175" i="51"/>
  <c r="D4193" i="51"/>
  <c r="E4193" i="51"/>
  <c r="C4193" i="51"/>
  <c r="D4216" i="51"/>
  <c r="E4216" i="51"/>
  <c r="C4216" i="51"/>
  <c r="D4239" i="51"/>
  <c r="C4239" i="51"/>
  <c r="E4239" i="51"/>
  <c r="D4257" i="51"/>
  <c r="E4257" i="51"/>
  <c r="C4257" i="51"/>
  <c r="D4280" i="51"/>
  <c r="E4280" i="51"/>
  <c r="C4280" i="51"/>
  <c r="D4303" i="51"/>
  <c r="C4303" i="51"/>
  <c r="E4303" i="51"/>
  <c r="D4321" i="51"/>
  <c r="E4321" i="51"/>
  <c r="C4321" i="51"/>
  <c r="D4344" i="51"/>
  <c r="E4344" i="51"/>
  <c r="C4344" i="51"/>
  <c r="D4367" i="51"/>
  <c r="C4367" i="51"/>
  <c r="E4367" i="51"/>
  <c r="D4385" i="51"/>
  <c r="E4385" i="51"/>
  <c r="C4385" i="51"/>
  <c r="D4408" i="51"/>
  <c r="E4408" i="51"/>
  <c r="C4408" i="51"/>
  <c r="D4431" i="51"/>
  <c r="C4431" i="51"/>
  <c r="E4431" i="51"/>
  <c r="D4449" i="51"/>
  <c r="E4449" i="51"/>
  <c r="C4449" i="51"/>
  <c r="D4471" i="51"/>
  <c r="E4471" i="51"/>
  <c r="C4471" i="51"/>
  <c r="D4487" i="51"/>
  <c r="E4487" i="51"/>
  <c r="C4487" i="51"/>
  <c r="D2098" i="51"/>
  <c r="E2098" i="51"/>
  <c r="C2098" i="51"/>
  <c r="D2226" i="51"/>
  <c r="E2226" i="51"/>
  <c r="C2226" i="51"/>
  <c r="D2354" i="51"/>
  <c r="E2354" i="51"/>
  <c r="C2354" i="51"/>
  <c r="D3943" i="51"/>
  <c r="C3943" i="51"/>
  <c r="E3943" i="51"/>
  <c r="D3975" i="51"/>
  <c r="C3975" i="51"/>
  <c r="E3975" i="51"/>
  <c r="D4007" i="51"/>
  <c r="C4007" i="51"/>
  <c r="E4007" i="51"/>
  <c r="D4039" i="51"/>
  <c r="C4039" i="51"/>
  <c r="E4039" i="51"/>
  <c r="D4076" i="51"/>
  <c r="E4076" i="51"/>
  <c r="C4076" i="51"/>
  <c r="D4099" i="51"/>
  <c r="C4099" i="51"/>
  <c r="E4099" i="51"/>
  <c r="D4117" i="51"/>
  <c r="C4117" i="51"/>
  <c r="E4117" i="51"/>
  <c r="D4140" i="51"/>
  <c r="E4140" i="51"/>
  <c r="C4140" i="51"/>
  <c r="D4163" i="51"/>
  <c r="C4163" i="51"/>
  <c r="E4163" i="51"/>
  <c r="D4181" i="51"/>
  <c r="C4181" i="51"/>
  <c r="E4181" i="51"/>
  <c r="D4204" i="51"/>
  <c r="E4204" i="51"/>
  <c r="C4204" i="51"/>
  <c r="D4227" i="51"/>
  <c r="C4227" i="51"/>
  <c r="E4227" i="51"/>
  <c r="D4245" i="51"/>
  <c r="C4245" i="51"/>
  <c r="E4245" i="51"/>
  <c r="D4268" i="51"/>
  <c r="E4268" i="51"/>
  <c r="C4268" i="51"/>
  <c r="D4291" i="51"/>
  <c r="C4291" i="51"/>
  <c r="E4291" i="51"/>
  <c r="D4309" i="51"/>
  <c r="C4309" i="51"/>
  <c r="E4309" i="51"/>
  <c r="D4332" i="51"/>
  <c r="E4332" i="51"/>
  <c r="C4332" i="51"/>
  <c r="D4355" i="51"/>
  <c r="C4355" i="51"/>
  <c r="E4355" i="51"/>
  <c r="D4373" i="51"/>
  <c r="C4373" i="51"/>
  <c r="E4373" i="51"/>
  <c r="D4396" i="51"/>
  <c r="E4396" i="51"/>
  <c r="C4396" i="51"/>
  <c r="D4419" i="51"/>
  <c r="C4419" i="51"/>
  <c r="E4419" i="51"/>
  <c r="D4437" i="51"/>
  <c r="C4437" i="51"/>
  <c r="E4437" i="51"/>
  <c r="D4460" i="51"/>
  <c r="E4460" i="51"/>
  <c r="C4460" i="51"/>
  <c r="D4478" i="51"/>
  <c r="C4478" i="51"/>
  <c r="E4478" i="51"/>
  <c r="D4494" i="51"/>
  <c r="C4494" i="51"/>
  <c r="E4494" i="51"/>
  <c r="E666" i="51"/>
  <c r="D783" i="51"/>
  <c r="D815" i="51"/>
  <c r="D847" i="51"/>
  <c r="D911" i="51"/>
  <c r="D2142" i="51"/>
  <c r="E2142" i="51"/>
  <c r="C2142" i="51"/>
  <c r="D2270" i="51"/>
  <c r="E2270" i="51"/>
  <c r="C2270" i="51"/>
  <c r="D2398" i="51"/>
  <c r="E2398" i="51"/>
  <c r="C2398" i="51"/>
  <c r="D3960" i="51"/>
  <c r="E3960" i="51"/>
  <c r="C3960" i="51"/>
  <c r="D3992" i="51"/>
  <c r="E3992" i="51"/>
  <c r="C3992" i="51"/>
  <c r="D4024" i="51"/>
  <c r="E4024" i="51"/>
  <c r="C4024" i="51"/>
  <c r="D4056" i="51"/>
  <c r="E4056" i="51"/>
  <c r="C4056" i="51"/>
  <c r="D4080" i="51"/>
  <c r="E4080" i="51"/>
  <c r="C4080" i="51"/>
  <c r="D4103" i="51"/>
  <c r="C4103" i="51"/>
  <c r="E4103" i="51"/>
  <c r="D4121" i="51"/>
  <c r="C4121" i="51"/>
  <c r="E4121" i="51"/>
  <c r="D4144" i="51"/>
  <c r="E4144" i="51"/>
  <c r="C4144" i="51"/>
  <c r="D4167" i="51"/>
  <c r="C4167" i="51"/>
  <c r="E4167" i="51"/>
  <c r="D4185" i="51"/>
  <c r="C4185" i="51"/>
  <c r="E4185" i="51"/>
  <c r="D4208" i="51"/>
  <c r="E4208" i="51"/>
  <c r="C4208" i="51"/>
  <c r="D4231" i="51"/>
  <c r="C4231" i="51"/>
  <c r="E4231" i="51"/>
  <c r="D4249" i="51"/>
  <c r="C4249" i="51"/>
  <c r="E4249" i="51"/>
  <c r="D4272" i="51"/>
  <c r="E4272" i="51"/>
  <c r="C4272" i="51"/>
  <c r="D4295" i="51"/>
  <c r="C4295" i="51"/>
  <c r="E4295" i="51"/>
  <c r="D4313" i="51"/>
  <c r="C4313" i="51"/>
  <c r="E4313" i="51"/>
  <c r="D4336" i="51"/>
  <c r="E4336" i="51"/>
  <c r="C4336" i="51"/>
  <c r="D4359" i="51"/>
  <c r="C4359" i="51"/>
  <c r="E4359" i="51"/>
  <c r="D4377" i="51"/>
  <c r="C4377" i="51"/>
  <c r="E4377" i="51"/>
  <c r="D4400" i="51"/>
  <c r="E4400" i="51"/>
  <c r="C4400" i="51"/>
  <c r="D4423" i="51"/>
  <c r="C4423" i="51"/>
  <c r="E4423" i="51"/>
  <c r="D4441" i="51"/>
  <c r="C4441" i="51"/>
  <c r="E4441" i="51"/>
  <c r="D4464" i="51"/>
  <c r="E4464" i="51"/>
  <c r="C4464" i="51"/>
  <c r="D4481" i="51"/>
  <c r="C4481" i="51"/>
  <c r="E4481" i="51"/>
  <c r="D4497" i="51"/>
  <c r="C4497" i="51"/>
  <c r="E4497" i="51"/>
  <c r="D2146" i="51"/>
  <c r="E2146" i="51"/>
  <c r="C2146" i="51"/>
  <c r="D2274" i="51"/>
  <c r="E2274" i="51"/>
  <c r="C2274" i="51"/>
  <c r="D2402" i="51"/>
  <c r="E2402" i="51"/>
  <c r="C2402" i="51"/>
  <c r="D3963" i="51"/>
  <c r="C3963" i="51"/>
  <c r="E3963" i="51"/>
  <c r="D3995" i="51"/>
  <c r="C3995" i="51"/>
  <c r="E3995" i="51"/>
  <c r="D4027" i="51"/>
  <c r="C4027" i="51"/>
  <c r="E4027" i="51"/>
  <c r="D4059" i="51"/>
  <c r="C4059" i="51"/>
  <c r="E4059" i="51"/>
  <c r="D4084" i="51"/>
  <c r="E4084" i="51"/>
  <c r="C4084" i="51"/>
  <c r="D4107" i="51"/>
  <c r="C4107" i="51"/>
  <c r="E4107" i="51"/>
  <c r="D4125" i="51"/>
  <c r="C4125" i="51"/>
  <c r="E4125" i="51"/>
  <c r="D4148" i="51"/>
  <c r="E4148" i="51"/>
  <c r="C4148" i="51"/>
  <c r="D4171" i="51"/>
  <c r="C4171" i="51"/>
  <c r="E4171" i="51"/>
  <c r="D4189" i="51"/>
  <c r="C4189" i="51"/>
  <c r="E4189" i="51"/>
  <c r="D4212" i="51"/>
  <c r="E4212" i="51"/>
  <c r="C4212" i="51"/>
  <c r="D4235" i="51"/>
  <c r="C4235" i="51"/>
  <c r="E4235" i="51"/>
  <c r="D4253" i="51"/>
  <c r="C4253" i="51"/>
  <c r="E4253" i="51"/>
  <c r="D4276" i="51"/>
  <c r="E4276" i="51"/>
  <c r="C4276" i="51"/>
  <c r="D4299" i="51"/>
  <c r="C4299" i="51"/>
  <c r="E4299" i="51"/>
  <c r="D4317" i="51"/>
  <c r="C4317" i="51"/>
  <c r="E4317" i="51"/>
  <c r="D4340" i="51"/>
  <c r="E4340" i="51"/>
  <c r="C4340" i="51"/>
  <c r="D4363" i="51"/>
  <c r="C4363" i="51"/>
  <c r="E4363" i="51"/>
  <c r="D4381" i="51"/>
  <c r="C4381" i="51"/>
  <c r="E4381" i="51"/>
  <c r="D4404" i="51"/>
  <c r="E4404" i="51"/>
  <c r="C4404" i="51"/>
  <c r="D4427" i="51"/>
  <c r="C4427" i="51"/>
  <c r="E4427" i="51"/>
  <c r="D4445" i="51"/>
  <c r="C4445" i="51"/>
  <c r="E4445" i="51"/>
  <c r="D4468" i="51"/>
  <c r="C4468" i="51"/>
  <c r="E4468" i="51"/>
  <c r="D4484" i="51"/>
  <c r="C4484" i="51"/>
  <c r="E4484" i="51"/>
  <c r="D4500" i="51"/>
  <c r="C4500" i="51"/>
  <c r="E4500" i="51"/>
  <c r="D4057" i="51"/>
  <c r="C4057" i="51"/>
  <c r="E4057" i="51"/>
  <c r="D4041" i="51"/>
  <c r="C4041" i="51"/>
  <c r="E4041" i="51"/>
  <c r="D4025" i="51"/>
  <c r="C4025" i="51"/>
  <c r="E4025" i="51"/>
  <c r="D4009" i="51"/>
  <c r="C4009" i="51"/>
  <c r="E4009" i="51"/>
  <c r="D3993" i="51"/>
  <c r="C3993" i="51"/>
  <c r="E3993" i="51"/>
  <c r="D3977" i="51"/>
  <c r="C3977" i="51"/>
  <c r="E3977" i="51"/>
  <c r="D3961" i="51"/>
  <c r="C3961" i="51"/>
  <c r="E3961" i="51"/>
  <c r="D3945" i="51"/>
  <c r="C3945" i="51"/>
  <c r="E3945" i="51"/>
  <c r="D2410" i="51"/>
  <c r="E2410" i="51"/>
  <c r="C2410" i="51"/>
  <c r="D2346" i="51"/>
  <c r="E2346" i="51"/>
  <c r="C2346" i="51"/>
  <c r="D2282" i="51"/>
  <c r="E2282" i="51"/>
  <c r="C2282" i="51"/>
  <c r="D2218" i="51"/>
  <c r="E2218" i="51"/>
  <c r="C2218" i="51"/>
  <c r="D2154" i="51"/>
  <c r="E2154" i="51"/>
  <c r="C2154" i="51"/>
  <c r="D2090" i="51"/>
  <c r="E2090" i="51"/>
  <c r="C2090" i="51"/>
  <c r="D4454" i="51"/>
  <c r="C4454" i="51"/>
  <c r="E4454" i="51"/>
  <c r="D4438" i="51"/>
  <c r="C4438" i="51"/>
  <c r="E4438" i="51"/>
  <c r="D4422" i="51"/>
  <c r="C4422" i="51"/>
  <c r="E4422" i="51"/>
  <c r="D4406" i="51"/>
  <c r="C4406" i="51"/>
  <c r="E4406" i="51"/>
  <c r="D4390" i="51"/>
  <c r="C4390" i="51"/>
  <c r="E4390" i="51"/>
  <c r="D4374" i="51"/>
  <c r="C4374" i="51"/>
  <c r="E4374" i="51"/>
  <c r="D4358" i="51"/>
  <c r="C4358" i="51"/>
  <c r="E4358" i="51"/>
  <c r="D4342" i="51"/>
  <c r="C4342" i="51"/>
  <c r="E4342" i="51"/>
  <c r="D4326" i="51"/>
  <c r="C4326" i="51"/>
  <c r="E4326" i="51"/>
  <c r="D4310" i="51"/>
  <c r="C4310" i="51"/>
  <c r="E4310" i="51"/>
  <c r="D4294" i="51"/>
  <c r="C4294" i="51"/>
  <c r="E4294" i="51"/>
  <c r="D4278" i="51"/>
  <c r="C4278" i="51"/>
  <c r="E4278" i="51"/>
  <c r="D4262" i="51"/>
  <c r="C4262" i="51"/>
  <c r="E4262" i="51"/>
  <c r="D4246" i="51"/>
  <c r="C4246" i="51"/>
  <c r="E4246" i="51"/>
  <c r="D4230" i="51"/>
  <c r="C4230" i="51"/>
  <c r="E4230" i="51"/>
  <c r="D4214" i="51"/>
  <c r="C4214" i="51"/>
  <c r="E4214" i="51"/>
  <c r="D4198" i="51"/>
  <c r="C4198" i="51"/>
  <c r="E4198" i="51"/>
  <c r="D4182" i="51"/>
  <c r="C4182" i="51"/>
  <c r="E4182" i="51"/>
  <c r="D4166" i="51"/>
  <c r="C4166" i="51"/>
  <c r="E4166" i="51"/>
  <c r="D4150" i="51"/>
  <c r="C4150" i="51"/>
  <c r="E4150" i="51"/>
  <c r="D4134" i="51"/>
  <c r="C4134" i="51"/>
  <c r="E4134" i="51"/>
  <c r="D4118" i="51"/>
  <c r="C4118" i="51"/>
  <c r="E4118" i="51"/>
  <c r="D4102" i="51"/>
  <c r="C4102" i="51"/>
  <c r="E4102" i="51"/>
  <c r="D4086" i="51"/>
  <c r="C4086" i="51"/>
  <c r="E4086" i="51"/>
  <c r="D4070" i="51"/>
  <c r="C4070" i="51"/>
  <c r="E4070" i="51"/>
  <c r="D4054" i="51"/>
  <c r="C4054" i="51"/>
  <c r="E4054" i="51"/>
  <c r="D4038" i="51"/>
  <c r="C4038" i="51"/>
  <c r="E4038" i="51"/>
  <c r="D4022" i="51"/>
  <c r="C4022" i="51"/>
  <c r="E4022" i="51"/>
  <c r="D4006" i="51"/>
  <c r="C4006" i="51"/>
  <c r="E4006" i="51"/>
  <c r="D3990" i="51"/>
  <c r="C3990" i="51"/>
  <c r="E3990" i="51"/>
  <c r="D3974" i="51"/>
  <c r="C3974" i="51"/>
  <c r="E3974" i="51"/>
  <c r="D3958" i="51"/>
  <c r="C3958" i="51"/>
  <c r="E3958" i="51"/>
  <c r="D3942" i="51"/>
  <c r="C3942" i="51"/>
  <c r="E3942" i="51"/>
  <c r="D2390" i="51"/>
  <c r="E2390" i="51"/>
  <c r="C2390" i="51"/>
  <c r="D2326" i="51"/>
  <c r="E2326" i="51"/>
  <c r="C2326" i="51"/>
  <c r="D2262" i="51"/>
  <c r="E2262" i="51"/>
  <c r="C2262" i="51"/>
  <c r="D2198" i="51"/>
  <c r="E2198" i="51"/>
  <c r="C2198" i="51"/>
  <c r="D2134" i="51"/>
  <c r="E2134" i="51"/>
  <c r="C2134" i="51"/>
  <c r="D3444" i="51"/>
  <c r="E3444" i="51"/>
  <c r="C3444" i="51"/>
  <c r="D2396" i="51"/>
  <c r="E2396" i="51"/>
  <c r="C2396" i="51"/>
  <c r="D2364" i="51"/>
  <c r="E2364" i="51"/>
  <c r="C2364" i="51"/>
  <c r="D2332" i="51"/>
  <c r="E2332" i="51"/>
  <c r="C2332" i="51"/>
  <c r="D2300" i="51"/>
  <c r="E2300" i="51"/>
  <c r="C2300" i="51"/>
  <c r="D2268" i="51"/>
  <c r="E2268" i="51"/>
  <c r="C2268" i="51"/>
  <c r="D2236" i="51"/>
  <c r="E2236" i="51"/>
  <c r="C2236" i="51"/>
  <c r="D2204" i="51"/>
  <c r="E2204" i="51"/>
  <c r="C2204" i="51"/>
  <c r="D2172" i="51"/>
  <c r="E2172" i="51"/>
  <c r="C2172" i="51"/>
  <c r="D2140" i="51"/>
  <c r="E2140" i="51"/>
  <c r="C2140" i="51"/>
  <c r="D2108" i="51"/>
  <c r="E2108" i="51"/>
  <c r="C2108" i="51"/>
  <c r="C1114" i="51"/>
  <c r="E1114" i="51"/>
  <c r="D1114" i="51"/>
  <c r="D3929" i="51"/>
  <c r="C3929" i="51"/>
  <c r="E3929" i="51"/>
  <c r="D3925" i="51"/>
  <c r="C3925" i="51"/>
  <c r="E3925" i="51"/>
  <c r="D3921" i="51"/>
  <c r="C3921" i="51"/>
  <c r="E3921" i="51"/>
  <c r="D3917" i="51"/>
  <c r="C3917" i="51"/>
  <c r="E3917" i="51"/>
  <c r="D3913" i="51"/>
  <c r="C3913" i="51"/>
  <c r="E3913" i="51"/>
  <c r="D3909" i="51"/>
  <c r="C3909" i="51"/>
  <c r="E3909" i="51"/>
  <c r="D3905" i="51"/>
  <c r="C3905" i="51"/>
  <c r="E3905" i="51"/>
  <c r="D3901" i="51"/>
  <c r="C3901" i="51"/>
  <c r="E3901" i="51"/>
  <c r="D3897" i="51"/>
  <c r="C3897" i="51"/>
  <c r="E3897" i="51"/>
  <c r="D3893" i="51"/>
  <c r="C3893" i="51"/>
  <c r="E3893" i="51"/>
  <c r="D3889" i="51"/>
  <c r="C3889" i="51"/>
  <c r="E3889" i="51"/>
  <c r="D3885" i="51"/>
  <c r="C3885" i="51"/>
  <c r="E3885" i="51"/>
  <c r="D3881" i="51"/>
  <c r="C3881" i="51"/>
  <c r="E3881" i="51"/>
  <c r="D3877" i="51"/>
  <c r="C3877" i="51"/>
  <c r="E3877" i="51"/>
  <c r="D3873" i="51"/>
  <c r="C3873" i="51"/>
  <c r="E3873" i="51"/>
  <c r="D3869" i="51"/>
  <c r="C3869" i="51"/>
  <c r="E3869" i="51"/>
  <c r="D3865" i="51"/>
  <c r="C3865" i="51"/>
  <c r="E3865" i="51"/>
  <c r="D3861" i="51"/>
  <c r="C3861" i="51"/>
  <c r="E3861" i="51"/>
  <c r="D3857" i="51"/>
  <c r="C3857" i="51"/>
  <c r="E3857" i="51"/>
  <c r="D3853" i="51"/>
  <c r="C3853" i="51"/>
  <c r="E3853" i="51"/>
  <c r="D3849" i="51"/>
  <c r="C3849" i="51"/>
  <c r="E3849" i="51"/>
  <c r="D3845" i="51"/>
  <c r="C3845" i="51"/>
  <c r="E3845" i="51"/>
  <c r="D3841" i="51"/>
  <c r="C3841" i="51"/>
  <c r="E3841" i="51"/>
  <c r="D3837" i="51"/>
  <c r="C3837" i="51"/>
  <c r="E3837" i="51"/>
  <c r="D3833" i="51"/>
  <c r="C3833" i="51"/>
  <c r="E3833" i="51"/>
  <c r="D3829" i="51"/>
  <c r="C3829" i="51"/>
  <c r="E3829" i="51"/>
  <c r="D3825" i="51"/>
  <c r="C3825" i="51"/>
  <c r="E3825" i="51"/>
  <c r="D3821" i="51"/>
  <c r="C3821" i="51"/>
  <c r="E3821" i="51"/>
  <c r="D3817" i="51"/>
  <c r="C3817" i="51"/>
  <c r="E3817" i="51"/>
  <c r="D3813" i="51"/>
  <c r="C3813" i="51"/>
  <c r="E3813" i="51"/>
  <c r="D3809" i="51"/>
  <c r="C3809" i="51"/>
  <c r="E3809" i="51"/>
  <c r="D3805" i="51"/>
  <c r="C3805" i="51"/>
  <c r="E3805" i="51"/>
  <c r="D3801" i="51"/>
  <c r="C3801" i="51"/>
  <c r="E3801" i="51"/>
  <c r="D3797" i="51"/>
  <c r="C3797" i="51"/>
  <c r="E3797" i="51"/>
  <c r="D3793" i="51"/>
  <c r="C3793" i="51"/>
  <c r="E3793" i="51"/>
  <c r="D3789" i="51"/>
  <c r="C3789" i="51"/>
  <c r="E3789" i="51"/>
  <c r="D3785" i="51"/>
  <c r="C3785" i="51"/>
  <c r="E3785" i="51"/>
  <c r="D3781" i="51"/>
  <c r="C3781" i="51"/>
  <c r="E3781" i="51"/>
  <c r="D3777" i="51"/>
  <c r="C3777" i="51"/>
  <c r="E3777" i="51"/>
  <c r="D3773" i="51"/>
  <c r="C3773" i="51"/>
  <c r="E3773" i="51"/>
  <c r="D3769" i="51"/>
  <c r="C3769" i="51"/>
  <c r="E3769" i="51"/>
  <c r="D3765" i="51"/>
  <c r="C3765" i="51"/>
  <c r="E3765" i="51"/>
  <c r="D3761" i="51"/>
  <c r="C3761" i="51"/>
  <c r="E3761" i="51"/>
  <c r="D3757" i="51"/>
  <c r="C3757" i="51"/>
  <c r="E3757" i="51"/>
  <c r="D3753" i="51"/>
  <c r="C3753" i="51"/>
  <c r="E3753" i="51"/>
  <c r="D3749" i="51"/>
  <c r="C3749" i="51"/>
  <c r="E3749" i="51"/>
  <c r="D3745" i="51"/>
  <c r="C3745" i="51"/>
  <c r="E3745" i="51"/>
  <c r="D3741" i="51"/>
  <c r="C3741" i="51"/>
  <c r="E3741" i="51"/>
  <c r="D3737" i="51"/>
  <c r="C3737" i="51"/>
  <c r="E3737" i="51"/>
  <c r="D3733" i="51"/>
  <c r="C3733" i="51"/>
  <c r="E3733" i="51"/>
  <c r="D3729" i="51"/>
  <c r="C3729" i="51"/>
  <c r="E3729" i="51"/>
  <c r="D3725" i="51"/>
  <c r="C3725" i="51"/>
  <c r="E3725" i="51"/>
  <c r="D3721" i="51"/>
  <c r="C3721" i="51"/>
  <c r="E3721" i="51"/>
  <c r="D3717" i="51"/>
  <c r="C3717" i="51"/>
  <c r="E3717" i="51"/>
  <c r="D3713" i="51"/>
  <c r="C3713" i="51"/>
  <c r="E3713" i="51"/>
  <c r="D3709" i="51"/>
  <c r="C3709" i="51"/>
  <c r="E3709" i="51"/>
  <c r="D3705" i="51"/>
  <c r="C3705" i="51"/>
  <c r="E3705" i="51"/>
  <c r="D3701" i="51"/>
  <c r="C3701" i="51"/>
  <c r="E3701" i="51"/>
  <c r="D3697" i="51"/>
  <c r="C3697" i="51"/>
  <c r="E3697" i="51"/>
  <c r="D3693" i="51"/>
  <c r="C3693" i="51"/>
  <c r="E3693" i="51"/>
  <c r="D3689" i="51"/>
  <c r="C3689" i="51"/>
  <c r="E3689" i="51"/>
  <c r="D3685" i="51"/>
  <c r="C3685" i="51"/>
  <c r="E3685" i="51"/>
  <c r="D3681" i="51"/>
  <c r="C3681" i="51"/>
  <c r="E3681" i="51"/>
  <c r="D3677" i="51"/>
  <c r="C3677" i="51"/>
  <c r="E3677" i="51"/>
  <c r="D3673" i="51"/>
  <c r="C3673" i="51"/>
  <c r="E3673" i="51"/>
  <c r="D3669" i="51"/>
  <c r="C3669" i="51"/>
  <c r="E3669" i="51"/>
  <c r="D3665" i="51"/>
  <c r="C3665" i="51"/>
  <c r="E3665" i="51"/>
  <c r="D3661" i="51"/>
  <c r="C3661" i="51"/>
  <c r="E3661" i="51"/>
  <c r="D3657" i="51"/>
  <c r="C3657" i="51"/>
  <c r="E3657" i="51"/>
  <c r="D3653" i="51"/>
  <c r="C3653" i="51"/>
  <c r="E3653" i="51"/>
  <c r="D3649" i="51"/>
  <c r="C3649" i="51"/>
  <c r="E3649" i="51"/>
  <c r="D3645" i="51"/>
  <c r="C3645" i="51"/>
  <c r="E3645" i="51"/>
  <c r="D3641" i="51"/>
  <c r="C3641" i="51"/>
  <c r="E3641" i="51"/>
  <c r="D3637" i="51"/>
  <c r="C3637" i="51"/>
  <c r="E3637" i="51"/>
  <c r="D3633" i="51"/>
  <c r="C3633" i="51"/>
  <c r="E3633" i="51"/>
  <c r="D3629" i="51"/>
  <c r="C3629" i="51"/>
  <c r="E3629" i="51"/>
  <c r="D3625" i="51"/>
  <c r="C3625" i="51"/>
  <c r="E3625" i="51"/>
  <c r="D3621" i="51"/>
  <c r="C3621" i="51"/>
  <c r="E3621" i="51"/>
  <c r="D3617" i="51"/>
  <c r="C3617" i="51"/>
  <c r="E3617" i="51"/>
  <c r="D3613" i="51"/>
  <c r="C3613" i="51"/>
  <c r="E3613" i="51"/>
  <c r="D3609" i="51"/>
  <c r="C3609" i="51"/>
  <c r="E3609" i="51"/>
  <c r="D3605" i="51"/>
  <c r="C3605" i="51"/>
  <c r="E3605" i="51"/>
  <c r="D3601" i="51"/>
  <c r="C3601" i="51"/>
  <c r="E3601" i="51"/>
  <c r="D3597" i="51"/>
  <c r="C3597" i="51"/>
  <c r="E3597" i="51"/>
  <c r="D3593" i="51"/>
  <c r="C3593" i="51"/>
  <c r="E3593" i="51"/>
  <c r="D3589" i="51"/>
  <c r="C3589" i="51"/>
  <c r="E3589" i="51"/>
  <c r="D3585" i="51"/>
  <c r="C3585" i="51"/>
  <c r="E3585" i="51"/>
  <c r="D3581" i="51"/>
  <c r="C3581" i="51"/>
  <c r="E3581" i="51"/>
  <c r="D3577" i="51"/>
  <c r="C3577" i="51"/>
  <c r="E3577" i="51"/>
  <c r="D3573" i="51"/>
  <c r="C3573" i="51"/>
  <c r="E3573" i="51"/>
  <c r="D3569" i="51"/>
  <c r="C3569" i="51"/>
  <c r="E3569" i="51"/>
  <c r="D3565" i="51"/>
  <c r="C3565" i="51"/>
  <c r="E3565" i="51"/>
  <c r="D3561" i="51"/>
  <c r="C3561" i="51"/>
  <c r="E3561" i="51"/>
  <c r="D3557" i="51"/>
  <c r="C3557" i="51"/>
  <c r="E3557" i="51"/>
  <c r="D3553" i="51"/>
  <c r="C3553" i="51"/>
  <c r="E3553" i="51"/>
  <c r="D3549" i="51"/>
  <c r="C3549" i="51"/>
  <c r="E3549" i="51"/>
  <c r="D3545" i="51"/>
  <c r="C3545" i="51"/>
  <c r="E3545" i="51"/>
  <c r="D3541" i="51"/>
  <c r="C3541" i="51"/>
  <c r="E3541" i="51"/>
  <c r="D3537" i="51"/>
  <c r="C3537" i="51"/>
  <c r="E3537" i="51"/>
  <c r="D3533" i="51"/>
  <c r="C3533" i="51"/>
  <c r="E3533" i="51"/>
  <c r="D3529" i="51"/>
  <c r="C3529" i="51"/>
  <c r="E3529" i="51"/>
  <c r="D3525" i="51"/>
  <c r="C3525" i="51"/>
  <c r="E3525" i="51"/>
  <c r="D3521" i="51"/>
  <c r="C3521" i="51"/>
  <c r="E3521" i="51"/>
  <c r="D3517" i="51"/>
  <c r="C3517" i="51"/>
  <c r="E3517" i="51"/>
  <c r="D3513" i="51"/>
  <c r="C3513" i="51"/>
  <c r="E3513" i="51"/>
  <c r="D3509" i="51"/>
  <c r="C3509" i="51"/>
  <c r="E3509" i="51"/>
  <c r="D3505" i="51"/>
  <c r="C3505" i="51"/>
  <c r="E3505" i="51"/>
  <c r="D3501" i="51"/>
  <c r="C3501" i="51"/>
  <c r="E3501" i="51"/>
  <c r="D3497" i="51"/>
  <c r="C3497" i="51"/>
  <c r="E3497" i="51"/>
  <c r="D3493" i="51"/>
  <c r="C3493" i="51"/>
  <c r="E3493" i="51"/>
  <c r="D3489" i="51"/>
  <c r="C3489" i="51"/>
  <c r="E3489" i="51"/>
  <c r="D3485" i="51"/>
  <c r="C3485" i="51"/>
  <c r="E3485" i="51"/>
  <c r="D3481" i="51"/>
  <c r="C3481" i="51"/>
  <c r="E3481" i="51"/>
  <c r="D3477" i="51"/>
  <c r="C3477" i="51"/>
  <c r="E3477" i="51"/>
  <c r="D3473" i="51"/>
  <c r="C3473" i="51"/>
  <c r="E3473" i="51"/>
  <c r="D3469" i="51"/>
  <c r="C3469" i="51"/>
  <c r="E3469" i="51"/>
  <c r="D3465" i="51"/>
  <c r="C3465" i="51"/>
  <c r="E3465" i="51"/>
  <c r="D3461" i="51"/>
  <c r="C3461" i="51"/>
  <c r="E3461" i="51"/>
  <c r="D3457" i="51"/>
  <c r="C3457" i="51"/>
  <c r="E3457" i="51"/>
  <c r="D3453" i="51"/>
  <c r="C3453" i="51"/>
  <c r="E3453" i="51"/>
  <c r="D3449" i="51"/>
  <c r="C3449" i="51"/>
  <c r="E3449" i="51"/>
  <c r="D3445" i="51"/>
  <c r="C3445" i="51"/>
  <c r="E3445" i="51"/>
  <c r="D2392" i="51"/>
  <c r="E2392" i="51"/>
  <c r="C2392" i="51"/>
  <c r="D2360" i="51"/>
  <c r="E2360" i="51"/>
  <c r="C2360" i="51"/>
  <c r="D2328" i="51"/>
  <c r="E2328" i="51"/>
  <c r="C2328" i="51"/>
  <c r="D2296" i="51"/>
  <c r="E2296" i="51"/>
  <c r="C2296" i="51"/>
  <c r="D2264" i="51"/>
  <c r="E2264" i="51"/>
  <c r="C2264" i="51"/>
  <c r="D2232" i="51"/>
  <c r="E2232" i="51"/>
  <c r="C2232" i="51"/>
  <c r="D2200" i="51"/>
  <c r="E2200" i="51"/>
  <c r="C2200" i="51"/>
  <c r="D2168" i="51"/>
  <c r="E2168" i="51"/>
  <c r="C2168" i="51"/>
  <c r="D2136" i="51"/>
  <c r="E2136" i="51"/>
  <c r="C2136" i="51"/>
  <c r="D2104" i="51"/>
  <c r="E2104" i="51"/>
  <c r="C2104" i="51"/>
  <c r="D3436" i="51"/>
  <c r="E3436" i="51"/>
  <c r="C3436" i="51"/>
  <c r="D3428" i="51"/>
  <c r="E3428" i="51"/>
  <c r="C3428" i="51"/>
  <c r="D3420" i="51"/>
  <c r="E3420" i="51"/>
  <c r="C3420" i="51"/>
  <c r="D3412" i="51"/>
  <c r="E3412" i="51"/>
  <c r="C3412" i="51"/>
  <c r="D3404" i="51"/>
  <c r="E3404" i="51"/>
  <c r="C3404" i="51"/>
  <c r="D3396" i="51"/>
  <c r="E3396" i="51"/>
  <c r="C3396" i="51"/>
  <c r="D3388" i="51"/>
  <c r="E3388" i="51"/>
  <c r="C3388" i="51"/>
  <c r="D3380" i="51"/>
  <c r="E3380" i="51"/>
  <c r="C3380" i="51"/>
  <c r="D3372" i="51"/>
  <c r="E3372" i="51"/>
  <c r="C3372" i="51"/>
  <c r="D3364" i="51"/>
  <c r="E3364" i="51"/>
  <c r="C3364" i="51"/>
  <c r="D3356" i="51"/>
  <c r="E3356" i="51"/>
  <c r="C3356" i="51"/>
  <c r="D3348" i="51"/>
  <c r="E3348" i="51"/>
  <c r="C3348" i="51"/>
  <c r="D3340" i="51"/>
  <c r="E3340" i="51"/>
  <c r="C3340" i="51"/>
  <c r="D3332" i="51"/>
  <c r="E3332" i="51"/>
  <c r="C3332" i="51"/>
  <c r="D3324" i="51"/>
  <c r="E3324" i="51"/>
  <c r="C3324" i="51"/>
  <c r="D3316" i="51"/>
  <c r="E3316" i="51"/>
  <c r="C3316" i="51"/>
  <c r="D3308" i="51"/>
  <c r="E3308" i="51"/>
  <c r="C3308" i="51"/>
  <c r="D3300" i="51"/>
  <c r="E3300" i="51"/>
  <c r="C3300" i="51"/>
  <c r="D3292" i="51"/>
  <c r="E3292" i="51"/>
  <c r="C3292" i="51"/>
  <c r="D3284" i="51"/>
  <c r="E3284" i="51"/>
  <c r="C3284" i="51"/>
  <c r="D3276" i="51"/>
  <c r="E3276" i="51"/>
  <c r="C3276" i="51"/>
  <c r="D3268" i="51"/>
  <c r="E3268" i="51"/>
  <c r="C3268" i="51"/>
  <c r="D3260" i="51"/>
  <c r="E3260" i="51"/>
  <c r="C3260" i="51"/>
  <c r="D3252" i="51"/>
  <c r="E3252" i="51"/>
  <c r="C3252" i="51"/>
  <c r="D3244" i="51"/>
  <c r="E3244" i="51"/>
  <c r="C3244" i="51"/>
  <c r="D3236" i="51"/>
  <c r="E3236" i="51"/>
  <c r="C3236" i="51"/>
  <c r="D3228" i="51"/>
  <c r="E3228" i="51"/>
  <c r="C3228" i="51"/>
  <c r="D3220" i="51"/>
  <c r="E3220" i="51"/>
  <c r="C3220" i="51"/>
  <c r="D3212" i="51"/>
  <c r="E3212" i="51"/>
  <c r="C3212" i="51"/>
  <c r="D3204" i="51"/>
  <c r="E3204" i="51"/>
  <c r="C3204" i="51"/>
  <c r="D3196" i="51"/>
  <c r="E3196" i="51"/>
  <c r="C3196" i="51"/>
  <c r="D3188" i="51"/>
  <c r="E3188" i="51"/>
  <c r="C3188" i="51"/>
  <c r="D3180" i="51"/>
  <c r="E3180" i="51"/>
  <c r="C3180" i="51"/>
  <c r="D3172" i="51"/>
  <c r="E3172" i="51"/>
  <c r="C3172" i="51"/>
  <c r="D3164" i="51"/>
  <c r="E3164" i="51"/>
  <c r="C3164" i="51"/>
  <c r="D3156" i="51"/>
  <c r="E3156" i="51"/>
  <c r="C3156" i="51"/>
  <c r="D3148" i="51"/>
  <c r="E3148" i="51"/>
  <c r="C3148" i="51"/>
  <c r="D3140" i="51"/>
  <c r="E3140" i="51"/>
  <c r="C3140" i="51"/>
  <c r="D3132" i="51"/>
  <c r="E3132" i="51"/>
  <c r="C3132" i="51"/>
  <c r="D3124" i="51"/>
  <c r="E3124" i="51"/>
  <c r="C3124" i="51"/>
  <c r="D3116" i="51"/>
  <c r="E3116" i="51"/>
  <c r="C3116" i="51"/>
  <c r="D3108" i="51"/>
  <c r="E3108" i="51"/>
  <c r="C3108" i="51"/>
  <c r="D3100" i="51"/>
  <c r="E3100" i="51"/>
  <c r="C3100" i="51"/>
  <c r="D3092" i="51"/>
  <c r="E3092" i="51"/>
  <c r="C3092" i="51"/>
  <c r="D3084" i="51"/>
  <c r="E3084" i="51"/>
  <c r="C3084" i="51"/>
  <c r="D3076" i="51"/>
  <c r="E3076" i="51"/>
  <c r="C3076" i="51"/>
  <c r="D3068" i="51"/>
  <c r="E3068" i="51"/>
  <c r="C3068" i="51"/>
  <c r="D3060" i="51"/>
  <c r="E3060" i="51"/>
  <c r="C3060" i="51"/>
  <c r="D3052" i="51"/>
  <c r="E3052" i="51"/>
  <c r="C3052" i="51"/>
  <c r="D3044" i="51"/>
  <c r="E3044" i="51"/>
  <c r="C3044" i="51"/>
  <c r="D3036" i="51"/>
  <c r="E3036" i="51"/>
  <c r="C3036" i="51"/>
  <c r="D3028" i="51"/>
  <c r="E3028" i="51"/>
  <c r="C3028" i="51"/>
  <c r="D3020" i="51"/>
  <c r="E3020" i="51"/>
  <c r="C3020" i="51"/>
  <c r="D3012" i="51"/>
  <c r="E3012" i="51"/>
  <c r="C3012" i="51"/>
  <c r="D3004" i="51"/>
  <c r="E3004" i="51"/>
  <c r="C3004" i="51"/>
  <c r="D2996" i="51"/>
  <c r="E2996" i="51"/>
  <c r="C2996" i="51"/>
  <c r="D2988" i="51"/>
  <c r="E2988" i="51"/>
  <c r="C2988" i="51"/>
  <c r="D2980" i="51"/>
  <c r="E2980" i="51"/>
  <c r="C2980" i="51"/>
  <c r="D2972" i="51"/>
  <c r="E2972" i="51"/>
  <c r="C2972" i="51"/>
  <c r="D2964" i="51"/>
  <c r="E2964" i="51"/>
  <c r="C2964" i="51"/>
  <c r="D2956" i="51"/>
  <c r="E2956" i="51"/>
  <c r="C2956" i="51"/>
  <c r="D2948" i="51"/>
  <c r="E2948" i="51"/>
  <c r="C2948" i="51"/>
  <c r="D2940" i="51"/>
  <c r="E2940" i="51"/>
  <c r="C2940" i="51"/>
  <c r="D2932" i="51"/>
  <c r="E2932" i="51"/>
  <c r="C2932" i="51"/>
  <c r="D2924" i="51"/>
  <c r="E2924" i="51"/>
  <c r="C2924" i="51"/>
  <c r="D2916" i="51"/>
  <c r="E2916" i="51"/>
  <c r="C2916" i="51"/>
  <c r="D2908" i="51"/>
  <c r="E2908" i="51"/>
  <c r="C2908" i="51"/>
  <c r="D2900" i="51"/>
  <c r="E2900" i="51"/>
  <c r="C2900" i="51"/>
  <c r="D2892" i="51"/>
  <c r="E2892" i="51"/>
  <c r="C2892" i="51"/>
  <c r="D2884" i="51"/>
  <c r="E2884" i="51"/>
  <c r="C2884" i="51"/>
  <c r="D2876" i="51"/>
  <c r="E2876" i="51"/>
  <c r="C2876" i="51"/>
  <c r="D2868" i="51"/>
  <c r="E2868" i="51"/>
  <c r="C2868" i="51"/>
  <c r="D2860" i="51"/>
  <c r="E2860" i="51"/>
  <c r="C2860" i="51"/>
  <c r="D2852" i="51"/>
  <c r="E2852" i="51"/>
  <c r="C2852" i="51"/>
  <c r="D2844" i="51"/>
  <c r="E2844" i="51"/>
  <c r="C2844" i="51"/>
  <c r="D2836" i="51"/>
  <c r="E2836" i="51"/>
  <c r="C2836" i="51"/>
  <c r="D2828" i="51"/>
  <c r="E2828" i="51"/>
  <c r="C2828" i="51"/>
  <c r="D2820" i="51"/>
  <c r="E2820" i="51"/>
  <c r="C2820" i="51"/>
  <c r="D2812" i="51"/>
  <c r="E2812" i="51"/>
  <c r="C2812" i="51"/>
  <c r="D2804" i="51"/>
  <c r="E2804" i="51"/>
  <c r="C2804" i="51"/>
  <c r="D2796" i="51"/>
  <c r="E2796" i="51"/>
  <c r="C2796" i="51"/>
  <c r="D2788" i="51"/>
  <c r="E2788" i="51"/>
  <c r="C2788" i="51"/>
  <c r="D2780" i="51"/>
  <c r="E2780" i="51"/>
  <c r="C2780" i="51"/>
  <c r="D2772" i="51"/>
  <c r="E2772" i="51"/>
  <c r="C2772" i="51"/>
  <c r="D2764" i="51"/>
  <c r="E2764" i="51"/>
  <c r="C2764" i="51"/>
  <c r="D2756" i="51"/>
  <c r="E2756" i="51"/>
  <c r="C2756" i="51"/>
  <c r="D2748" i="51"/>
  <c r="E2748" i="51"/>
  <c r="C2748" i="51"/>
  <c r="D2740" i="51"/>
  <c r="E2740" i="51"/>
  <c r="C2740" i="51"/>
  <c r="D2732" i="51"/>
  <c r="E2732" i="51"/>
  <c r="C2732" i="51"/>
  <c r="D2724" i="51"/>
  <c r="E2724" i="51"/>
  <c r="C2724" i="51"/>
  <c r="D2716" i="51"/>
  <c r="E2716" i="51"/>
  <c r="C2716" i="51"/>
  <c r="D2708" i="51"/>
  <c r="E2708" i="51"/>
  <c r="C2708" i="51"/>
  <c r="D2700" i="51"/>
  <c r="E2700" i="51"/>
  <c r="C2700" i="51"/>
  <c r="D2692" i="51"/>
  <c r="E2692" i="51"/>
  <c r="C2692" i="51"/>
  <c r="D2684" i="51"/>
  <c r="E2684" i="51"/>
  <c r="C2684" i="51"/>
  <c r="D2676" i="51"/>
  <c r="E2676" i="51"/>
  <c r="C2676" i="51"/>
  <c r="D2668" i="51"/>
  <c r="E2668" i="51"/>
  <c r="C2668" i="51"/>
  <c r="D2660" i="51"/>
  <c r="E2660" i="51"/>
  <c r="C2660" i="51"/>
  <c r="D2652" i="51"/>
  <c r="E2652" i="51"/>
  <c r="C2652" i="51"/>
  <c r="D2644" i="51"/>
  <c r="E2644" i="51"/>
  <c r="C2644" i="51"/>
  <c r="D2636" i="51"/>
  <c r="E2636" i="51"/>
  <c r="C2636" i="51"/>
  <c r="D2628" i="51"/>
  <c r="E2628" i="51"/>
  <c r="C2628" i="51"/>
  <c r="D2620" i="51"/>
  <c r="E2620" i="51"/>
  <c r="C2620" i="51"/>
  <c r="D2612" i="51"/>
  <c r="E2612" i="51"/>
  <c r="C2612" i="51"/>
  <c r="D2604" i="51"/>
  <c r="E2604" i="51"/>
  <c r="C2604" i="51"/>
  <c r="D2596" i="51"/>
  <c r="E2596" i="51"/>
  <c r="C2596" i="51"/>
  <c r="D2588" i="51"/>
  <c r="E2588" i="51"/>
  <c r="C2588" i="51"/>
  <c r="D2580" i="51"/>
  <c r="E2580" i="51"/>
  <c r="C2580" i="51"/>
  <c r="D2572" i="51"/>
  <c r="E2572" i="51"/>
  <c r="C2572" i="51"/>
  <c r="D2564" i="51"/>
  <c r="E2564" i="51"/>
  <c r="C2564" i="51"/>
  <c r="D2556" i="51"/>
  <c r="E2556" i="51"/>
  <c r="C2556" i="51"/>
  <c r="D2548" i="51"/>
  <c r="E2548" i="51"/>
  <c r="C2548" i="51"/>
  <c r="D2540" i="51"/>
  <c r="E2540" i="51"/>
  <c r="C2540" i="51"/>
  <c r="D2532" i="51"/>
  <c r="E2532" i="51"/>
  <c r="C2532" i="51"/>
  <c r="D2524" i="51"/>
  <c r="E2524" i="51"/>
  <c r="C2524" i="51"/>
  <c r="D2516" i="51"/>
  <c r="E2516" i="51"/>
  <c r="C2516" i="51"/>
  <c r="D2508" i="51"/>
  <c r="E2508" i="51"/>
  <c r="C2508" i="51"/>
  <c r="D2500" i="51"/>
  <c r="E2500" i="51"/>
  <c r="C2500" i="51"/>
  <c r="D2492" i="51"/>
  <c r="E2492" i="51"/>
  <c r="C2492" i="51"/>
  <c r="D2484" i="51"/>
  <c r="E2484" i="51"/>
  <c r="C2484" i="51"/>
  <c r="D2476" i="51"/>
  <c r="E2476" i="51"/>
  <c r="C2476" i="51"/>
  <c r="D2468" i="51"/>
  <c r="E2468" i="51"/>
  <c r="C2468" i="51"/>
  <c r="D2460" i="51"/>
  <c r="E2460" i="51"/>
  <c r="C2460" i="51"/>
  <c r="D2452" i="51"/>
  <c r="E2452" i="51"/>
  <c r="C2452" i="51"/>
  <c r="D2444" i="51"/>
  <c r="E2444" i="51"/>
  <c r="C2444" i="51"/>
  <c r="D2436" i="51"/>
  <c r="E2436" i="51"/>
  <c r="C2436" i="51"/>
  <c r="D2428" i="51"/>
  <c r="E2428" i="51"/>
  <c r="C2428" i="51"/>
  <c r="C1102" i="51"/>
  <c r="E1102" i="51"/>
  <c r="D1102" i="51"/>
  <c r="D3437" i="51"/>
  <c r="E3437" i="51"/>
  <c r="C3437" i="51"/>
  <c r="D3429" i="51"/>
  <c r="E3429" i="51"/>
  <c r="C3429" i="51"/>
  <c r="D3421" i="51"/>
  <c r="E3421" i="51"/>
  <c r="C3421" i="51"/>
  <c r="D3413" i="51"/>
  <c r="E3413" i="51"/>
  <c r="C3413" i="51"/>
  <c r="D3405" i="51"/>
  <c r="E3405" i="51"/>
  <c r="C3405" i="51"/>
  <c r="D3397" i="51"/>
  <c r="E3397" i="51"/>
  <c r="C3397" i="51"/>
  <c r="D3389" i="51"/>
  <c r="E3389" i="51"/>
  <c r="C3389" i="51"/>
  <c r="D3381" i="51"/>
  <c r="E3381" i="51"/>
  <c r="C3381" i="51"/>
  <c r="D3373" i="51"/>
  <c r="E3373" i="51"/>
  <c r="C3373" i="51"/>
  <c r="D3365" i="51"/>
  <c r="E3365" i="51"/>
  <c r="C3365" i="51"/>
  <c r="D3357" i="51"/>
  <c r="E3357" i="51"/>
  <c r="C3357" i="51"/>
  <c r="D3349" i="51"/>
  <c r="E3349" i="51"/>
  <c r="C3349" i="51"/>
  <c r="D3341" i="51"/>
  <c r="E3341" i="51"/>
  <c r="C3341" i="51"/>
  <c r="D3333" i="51"/>
  <c r="E3333" i="51"/>
  <c r="C3333" i="51"/>
  <c r="D3325" i="51"/>
  <c r="E3325" i="51"/>
  <c r="C3325" i="51"/>
  <c r="D3317" i="51"/>
  <c r="E3317" i="51"/>
  <c r="C3317" i="51"/>
  <c r="D3309" i="51"/>
  <c r="E3309" i="51"/>
  <c r="C3309" i="51"/>
  <c r="D3301" i="51"/>
  <c r="E3301" i="51"/>
  <c r="C3301" i="51"/>
  <c r="D3293" i="51"/>
  <c r="E3293" i="51"/>
  <c r="C3293" i="51"/>
  <c r="D3285" i="51"/>
  <c r="E3285" i="51"/>
  <c r="C3285" i="51"/>
  <c r="D3277" i="51"/>
  <c r="E3277" i="51"/>
  <c r="C3277" i="51"/>
  <c r="D3269" i="51"/>
  <c r="E3269" i="51"/>
  <c r="C3269" i="51"/>
  <c r="D3261" i="51"/>
  <c r="E3261" i="51"/>
  <c r="C3261" i="51"/>
  <c r="D3253" i="51"/>
  <c r="E3253" i="51"/>
  <c r="C3253" i="51"/>
  <c r="D3245" i="51"/>
  <c r="E3245" i="51"/>
  <c r="C3245" i="51"/>
  <c r="D3237" i="51"/>
  <c r="E3237" i="51"/>
  <c r="C3237" i="51"/>
  <c r="D3229" i="51"/>
  <c r="E3229" i="51"/>
  <c r="C3229" i="51"/>
  <c r="D3221" i="51"/>
  <c r="E3221" i="51"/>
  <c r="C3221" i="51"/>
  <c r="D3213" i="51"/>
  <c r="E3213" i="51"/>
  <c r="C3213" i="51"/>
  <c r="D3205" i="51"/>
  <c r="E3205" i="51"/>
  <c r="C3205" i="51"/>
  <c r="D3197" i="51"/>
  <c r="E3197" i="51"/>
  <c r="C3197" i="51"/>
  <c r="D3189" i="51"/>
  <c r="E3189" i="51"/>
  <c r="C3189" i="51"/>
  <c r="D3181" i="51"/>
  <c r="E3181" i="51"/>
  <c r="C3181" i="51"/>
  <c r="D3173" i="51"/>
  <c r="E3173" i="51"/>
  <c r="C3173" i="51"/>
  <c r="D3165" i="51"/>
  <c r="E3165" i="51"/>
  <c r="C3165" i="51"/>
  <c r="D3157" i="51"/>
  <c r="E3157" i="51"/>
  <c r="C3157" i="51"/>
  <c r="D3149" i="51"/>
  <c r="E3149" i="51"/>
  <c r="C3149" i="51"/>
  <c r="D3141" i="51"/>
  <c r="E3141" i="51"/>
  <c r="C3141" i="51"/>
  <c r="D3133" i="51"/>
  <c r="E3133" i="51"/>
  <c r="C3133" i="51"/>
  <c r="D3125" i="51"/>
  <c r="E3125" i="51"/>
  <c r="C3125" i="51"/>
  <c r="D3117" i="51"/>
  <c r="E3117" i="51"/>
  <c r="C3117" i="51"/>
  <c r="D3109" i="51"/>
  <c r="E3109" i="51"/>
  <c r="C3109" i="51"/>
  <c r="D3101" i="51"/>
  <c r="E3101" i="51"/>
  <c r="C3101" i="51"/>
  <c r="D3093" i="51"/>
  <c r="E3093" i="51"/>
  <c r="C3093" i="51"/>
  <c r="D3085" i="51"/>
  <c r="E3085" i="51"/>
  <c r="C3085" i="51"/>
  <c r="D3077" i="51"/>
  <c r="E3077" i="51"/>
  <c r="C3077" i="51"/>
  <c r="D3069" i="51"/>
  <c r="E3069" i="51"/>
  <c r="C3069" i="51"/>
  <c r="D3061" i="51"/>
  <c r="E3061" i="51"/>
  <c r="C3061" i="51"/>
  <c r="D3053" i="51"/>
  <c r="E3053" i="51"/>
  <c r="C3053" i="51"/>
  <c r="D3045" i="51"/>
  <c r="E3045" i="51"/>
  <c r="C3045" i="51"/>
  <c r="D3037" i="51"/>
  <c r="E3037" i="51"/>
  <c r="C3037" i="51"/>
  <c r="D3029" i="51"/>
  <c r="E3029" i="51"/>
  <c r="C3029" i="51"/>
  <c r="D3021" i="51"/>
  <c r="E3021" i="51"/>
  <c r="C3021" i="51"/>
  <c r="D3013" i="51"/>
  <c r="E3013" i="51"/>
  <c r="C3013" i="51"/>
  <c r="D3005" i="51"/>
  <c r="E3005" i="51"/>
  <c r="C3005" i="51"/>
  <c r="D2997" i="51"/>
  <c r="E2997" i="51"/>
  <c r="C2997" i="51"/>
  <c r="D2989" i="51"/>
  <c r="E2989" i="51"/>
  <c r="C2989" i="51"/>
  <c r="D2981" i="51"/>
  <c r="E2981" i="51"/>
  <c r="C2981" i="51"/>
  <c r="D2973" i="51"/>
  <c r="E2973" i="51"/>
  <c r="C2973" i="51"/>
  <c r="D2965" i="51"/>
  <c r="E2965" i="51"/>
  <c r="C2965" i="51"/>
  <c r="D2957" i="51"/>
  <c r="E2957" i="51"/>
  <c r="C2957" i="51"/>
  <c r="D2949" i="51"/>
  <c r="E2949" i="51"/>
  <c r="C2949" i="51"/>
  <c r="D2941" i="51"/>
  <c r="E2941" i="51"/>
  <c r="C2941" i="51"/>
  <c r="D2933" i="51"/>
  <c r="E2933" i="51"/>
  <c r="C2933" i="51"/>
  <c r="D2925" i="51"/>
  <c r="E2925" i="51"/>
  <c r="C2925" i="51"/>
  <c r="D2917" i="51"/>
  <c r="E2917" i="51"/>
  <c r="C2917" i="51"/>
  <c r="D2909" i="51"/>
  <c r="E2909" i="51"/>
  <c r="C2909" i="51"/>
  <c r="D2901" i="51"/>
  <c r="E2901" i="51"/>
  <c r="C2901" i="51"/>
  <c r="D2893" i="51"/>
  <c r="E2893" i="51"/>
  <c r="C2893" i="51"/>
  <c r="D2885" i="51"/>
  <c r="E2885" i="51"/>
  <c r="C2885" i="51"/>
  <c r="D2877" i="51"/>
  <c r="E2877" i="51"/>
  <c r="C2877" i="51"/>
  <c r="D2869" i="51"/>
  <c r="E2869" i="51"/>
  <c r="C2869" i="51"/>
  <c r="D2861" i="51"/>
  <c r="E2861" i="51"/>
  <c r="C2861" i="51"/>
  <c r="D2853" i="51"/>
  <c r="E2853" i="51"/>
  <c r="C2853" i="51"/>
  <c r="D2845" i="51"/>
  <c r="E2845" i="51"/>
  <c r="C2845" i="51"/>
  <c r="D2837" i="51"/>
  <c r="E2837" i="51"/>
  <c r="C2837" i="51"/>
  <c r="D2829" i="51"/>
  <c r="E2829" i="51"/>
  <c r="C2829" i="51"/>
  <c r="D2821" i="51"/>
  <c r="E2821" i="51"/>
  <c r="C2821" i="51"/>
  <c r="D2813" i="51"/>
  <c r="E2813" i="51"/>
  <c r="C2813" i="51"/>
  <c r="D2805" i="51"/>
  <c r="E2805" i="51"/>
  <c r="C2805" i="51"/>
  <c r="D2797" i="51"/>
  <c r="E2797" i="51"/>
  <c r="C2797" i="51"/>
  <c r="D2789" i="51"/>
  <c r="E2789" i="51"/>
  <c r="C2789" i="51"/>
  <c r="D2781" i="51"/>
  <c r="E2781" i="51"/>
  <c r="C2781" i="51"/>
  <c r="D2773" i="51"/>
  <c r="E2773" i="51"/>
  <c r="C2773" i="51"/>
  <c r="D2765" i="51"/>
  <c r="E2765" i="51"/>
  <c r="C2765" i="51"/>
  <c r="D2757" i="51"/>
  <c r="E2757" i="51"/>
  <c r="C2757" i="51"/>
  <c r="D2749" i="51"/>
  <c r="E2749" i="51"/>
  <c r="C2749" i="51"/>
  <c r="D2741" i="51"/>
  <c r="E2741" i="51"/>
  <c r="C2741" i="51"/>
  <c r="D2733" i="51"/>
  <c r="E2733" i="51"/>
  <c r="C2733" i="51"/>
  <c r="D2725" i="51"/>
  <c r="E2725" i="51"/>
  <c r="C2725" i="51"/>
  <c r="D2717" i="51"/>
  <c r="E2717" i="51"/>
  <c r="C2717" i="51"/>
  <c r="D2709" i="51"/>
  <c r="E2709" i="51"/>
  <c r="C2709" i="51"/>
  <c r="D2701" i="51"/>
  <c r="E2701" i="51"/>
  <c r="C2701" i="51"/>
  <c r="D2693" i="51"/>
  <c r="E2693" i="51"/>
  <c r="C2693" i="51"/>
  <c r="D2685" i="51"/>
  <c r="E2685" i="51"/>
  <c r="C2685" i="51"/>
  <c r="D2677" i="51"/>
  <c r="E2677" i="51"/>
  <c r="C2677" i="51"/>
  <c r="D2669" i="51"/>
  <c r="E2669" i="51"/>
  <c r="C2669" i="51"/>
  <c r="D2661" i="51"/>
  <c r="E2661" i="51"/>
  <c r="C2661" i="51"/>
  <c r="D2653" i="51"/>
  <c r="E2653" i="51"/>
  <c r="C2653" i="51"/>
  <c r="D2645" i="51"/>
  <c r="E2645" i="51"/>
  <c r="C2645" i="51"/>
  <c r="D2637" i="51"/>
  <c r="E2637" i="51"/>
  <c r="C2637" i="51"/>
  <c r="D2629" i="51"/>
  <c r="E2629" i="51"/>
  <c r="C2629" i="51"/>
  <c r="D2621" i="51"/>
  <c r="E2621" i="51"/>
  <c r="C2621" i="51"/>
  <c r="D2613" i="51"/>
  <c r="E2613" i="51"/>
  <c r="C2613" i="51"/>
  <c r="D2605" i="51"/>
  <c r="E2605" i="51"/>
  <c r="C2605" i="51"/>
  <c r="D2597" i="51"/>
  <c r="E2597" i="51"/>
  <c r="C2597" i="51"/>
  <c r="D2589" i="51"/>
  <c r="E2589" i="51"/>
  <c r="C2589" i="51"/>
  <c r="D2581" i="51"/>
  <c r="E2581" i="51"/>
  <c r="C2581" i="51"/>
  <c r="D2573" i="51"/>
  <c r="E2573" i="51"/>
  <c r="C2573" i="51"/>
  <c r="D2565" i="51"/>
  <c r="E2565" i="51"/>
  <c r="C2565" i="51"/>
  <c r="D2557" i="51"/>
  <c r="E2557" i="51"/>
  <c r="C2557" i="51"/>
  <c r="D2549" i="51"/>
  <c r="E2549" i="51"/>
  <c r="C2549" i="51"/>
  <c r="D2541" i="51"/>
  <c r="E2541" i="51"/>
  <c r="C2541" i="51"/>
  <c r="D2533" i="51"/>
  <c r="E2533" i="51"/>
  <c r="C2533" i="51"/>
  <c r="D2525" i="51"/>
  <c r="E2525" i="51"/>
  <c r="C2525" i="51"/>
  <c r="D2517" i="51"/>
  <c r="E2517" i="51"/>
  <c r="C2517" i="51"/>
  <c r="D2509" i="51"/>
  <c r="E2509" i="51"/>
  <c r="C2509" i="51"/>
  <c r="D2501" i="51"/>
  <c r="E2501" i="51"/>
  <c r="C2501" i="51"/>
  <c r="D2493" i="51"/>
  <c r="E2493" i="51"/>
  <c r="C2493" i="51"/>
  <c r="D2485" i="51"/>
  <c r="E2485" i="51"/>
  <c r="C2485" i="51"/>
  <c r="D2477" i="51"/>
  <c r="E2477" i="51"/>
  <c r="C2477" i="51"/>
  <c r="D2469" i="51"/>
  <c r="E2469" i="51"/>
  <c r="C2469" i="51"/>
  <c r="D2461" i="51"/>
  <c r="E2461" i="51"/>
  <c r="C2461" i="51"/>
  <c r="D2453" i="51"/>
  <c r="E2453" i="51"/>
  <c r="C2453" i="51"/>
  <c r="D2445" i="51"/>
  <c r="E2445" i="51"/>
  <c r="C2445" i="51"/>
  <c r="D2437" i="51"/>
  <c r="E2437" i="51"/>
  <c r="C2437" i="51"/>
  <c r="D2429" i="51"/>
  <c r="E2429" i="51"/>
  <c r="C2429" i="51"/>
  <c r="D2421" i="51"/>
  <c r="E2421" i="51"/>
  <c r="C2421" i="51"/>
  <c r="D2417" i="51"/>
  <c r="E2417" i="51"/>
  <c r="C2417" i="51"/>
  <c r="D2409" i="51"/>
  <c r="E2409" i="51"/>
  <c r="C2409" i="51"/>
  <c r="D2401" i="51"/>
  <c r="E2401" i="51"/>
  <c r="C2401" i="51"/>
  <c r="D2393" i="51"/>
  <c r="E2393" i="51"/>
  <c r="C2393" i="51"/>
  <c r="D2385" i="51"/>
  <c r="E2385" i="51"/>
  <c r="C2385" i="51"/>
  <c r="D2377" i="51"/>
  <c r="E2377" i="51"/>
  <c r="C2377" i="51"/>
  <c r="D2369" i="51"/>
  <c r="E2369" i="51"/>
  <c r="C2369" i="51"/>
  <c r="D2361" i="51"/>
  <c r="E2361" i="51"/>
  <c r="C2361" i="51"/>
  <c r="D2353" i="51"/>
  <c r="E2353" i="51"/>
  <c r="C2353" i="51"/>
  <c r="D2345" i="51"/>
  <c r="E2345" i="51"/>
  <c r="C2345" i="51"/>
  <c r="D2337" i="51"/>
  <c r="E2337" i="51"/>
  <c r="C2337" i="51"/>
  <c r="D2329" i="51"/>
  <c r="E2329" i="51"/>
  <c r="C2329" i="51"/>
  <c r="D2321" i="51"/>
  <c r="E2321" i="51"/>
  <c r="C2321" i="51"/>
  <c r="D2313" i="51"/>
  <c r="E2313" i="51"/>
  <c r="C2313" i="51"/>
  <c r="D2305" i="51"/>
  <c r="E2305" i="51"/>
  <c r="C2305" i="51"/>
  <c r="D2297" i="51"/>
  <c r="E2297" i="51"/>
  <c r="C2297" i="51"/>
  <c r="D2289" i="51"/>
  <c r="E2289" i="51"/>
  <c r="C2289" i="51"/>
  <c r="D2281" i="51"/>
  <c r="E2281" i="51"/>
  <c r="C2281" i="51"/>
  <c r="D2273" i="51"/>
  <c r="E2273" i="51"/>
  <c r="C2273" i="51"/>
  <c r="D2265" i="51"/>
  <c r="E2265" i="51"/>
  <c r="C2265" i="51"/>
  <c r="D2257" i="51"/>
  <c r="E2257" i="51"/>
  <c r="C2257" i="51"/>
  <c r="D2249" i="51"/>
  <c r="E2249" i="51"/>
  <c r="C2249" i="51"/>
  <c r="D2241" i="51"/>
  <c r="E2241" i="51"/>
  <c r="C2241" i="51"/>
  <c r="D2233" i="51"/>
  <c r="E2233" i="51"/>
  <c r="C2233" i="51"/>
  <c r="D2225" i="51"/>
  <c r="E2225" i="51"/>
  <c r="C2225" i="51"/>
  <c r="D2217" i="51"/>
  <c r="E2217" i="51"/>
  <c r="C2217" i="51"/>
  <c r="D2209" i="51"/>
  <c r="E2209" i="51"/>
  <c r="C2209" i="51"/>
  <c r="D2201" i="51"/>
  <c r="E2201" i="51"/>
  <c r="C2201" i="51"/>
  <c r="D2193" i="51"/>
  <c r="E2193" i="51"/>
  <c r="C2193" i="51"/>
  <c r="D2185" i="51"/>
  <c r="E2185" i="51"/>
  <c r="C2185" i="51"/>
  <c r="D2177" i="51"/>
  <c r="E2177" i="51"/>
  <c r="C2177" i="51"/>
  <c r="D2169" i="51"/>
  <c r="E2169" i="51"/>
  <c r="C2169" i="51"/>
  <c r="D2161" i="51"/>
  <c r="E2161" i="51"/>
  <c r="C2161" i="51"/>
  <c r="D2153" i="51"/>
  <c r="E2153" i="51"/>
  <c r="C2153" i="51"/>
  <c r="D2145" i="51"/>
  <c r="E2145" i="51"/>
  <c r="C2145" i="51"/>
  <c r="D2137" i="51"/>
  <c r="E2137" i="51"/>
  <c r="C2137" i="51"/>
  <c r="D2129" i="51"/>
  <c r="E2129" i="51"/>
  <c r="C2129" i="51"/>
  <c r="D2121" i="51"/>
  <c r="E2121" i="51"/>
  <c r="C2121" i="51"/>
  <c r="D2113" i="51"/>
  <c r="E2113" i="51"/>
  <c r="C2113" i="51"/>
  <c r="D2105" i="51"/>
  <c r="E2105" i="51"/>
  <c r="C2105" i="51"/>
  <c r="D2097" i="51"/>
  <c r="E2097" i="51"/>
  <c r="C2097" i="51"/>
  <c r="D2089" i="51"/>
  <c r="E2089" i="51"/>
  <c r="C2089" i="51"/>
  <c r="D2081" i="51"/>
  <c r="E2081" i="51"/>
  <c r="C2081" i="51"/>
  <c r="D2080" i="51"/>
  <c r="C2080" i="51"/>
  <c r="E2080" i="51"/>
  <c r="D1570" i="51"/>
  <c r="C1570" i="51"/>
  <c r="E1570" i="51"/>
  <c r="C596" i="51"/>
  <c r="D596" i="51"/>
  <c r="E596" i="51"/>
  <c r="C1122" i="51"/>
  <c r="E1122" i="51"/>
  <c r="D1122" i="51"/>
  <c r="C676" i="51"/>
  <c r="D676" i="51"/>
  <c r="E676" i="51"/>
  <c r="D2076" i="51"/>
  <c r="C2076" i="51"/>
  <c r="E2076" i="51"/>
  <c r="D2072" i="51"/>
  <c r="C2072" i="51"/>
  <c r="E2072" i="51"/>
  <c r="D2068" i="51"/>
  <c r="C2068" i="51"/>
  <c r="E2068" i="51"/>
  <c r="D2064" i="51"/>
  <c r="C2064" i="51"/>
  <c r="E2064" i="51"/>
  <c r="D2060" i="51"/>
  <c r="C2060" i="51"/>
  <c r="E2060" i="51"/>
  <c r="D2056" i="51"/>
  <c r="C2056" i="51"/>
  <c r="E2056" i="51"/>
  <c r="D2052" i="51"/>
  <c r="C2052" i="51"/>
  <c r="E2052" i="51"/>
  <c r="D2048" i="51"/>
  <c r="C2048" i="51"/>
  <c r="E2048" i="51"/>
  <c r="D2044" i="51"/>
  <c r="C2044" i="51"/>
  <c r="E2044" i="51"/>
  <c r="D2040" i="51"/>
  <c r="C2040" i="51"/>
  <c r="E2040" i="51"/>
  <c r="D2036" i="51"/>
  <c r="C2036" i="51"/>
  <c r="E2036" i="51"/>
  <c r="D2032" i="51"/>
  <c r="C2032" i="51"/>
  <c r="E2032" i="51"/>
  <c r="D2028" i="51"/>
  <c r="C2028" i="51"/>
  <c r="E2028" i="51"/>
  <c r="D2024" i="51"/>
  <c r="C2024" i="51"/>
  <c r="E2024" i="51"/>
  <c r="D2020" i="51"/>
  <c r="C2020" i="51"/>
  <c r="E2020" i="51"/>
  <c r="D2016" i="51"/>
  <c r="C2016" i="51"/>
  <c r="E2016" i="51"/>
  <c r="D2012" i="51"/>
  <c r="C2012" i="51"/>
  <c r="E2012" i="51"/>
  <c r="D2008" i="51"/>
  <c r="C2008" i="51"/>
  <c r="E2008" i="51"/>
  <c r="D2004" i="51"/>
  <c r="C2004" i="51"/>
  <c r="E2004" i="51"/>
  <c r="D2000" i="51"/>
  <c r="C2000" i="51"/>
  <c r="E2000" i="51"/>
  <c r="D1996" i="51"/>
  <c r="C1996" i="51"/>
  <c r="E1996" i="51"/>
  <c r="D1992" i="51"/>
  <c r="C1992" i="51"/>
  <c r="E1992" i="51"/>
  <c r="D1988" i="51"/>
  <c r="C1988" i="51"/>
  <c r="E1988" i="51"/>
  <c r="D1984" i="51"/>
  <c r="C1984" i="51"/>
  <c r="E1984" i="51"/>
  <c r="D1980" i="51"/>
  <c r="C1980" i="51"/>
  <c r="E1980" i="51"/>
  <c r="D1976" i="51"/>
  <c r="C1976" i="51"/>
  <c r="E1976" i="51"/>
  <c r="D1972" i="51"/>
  <c r="C1972" i="51"/>
  <c r="E1972" i="51"/>
  <c r="D1968" i="51"/>
  <c r="C1968" i="51"/>
  <c r="E1968" i="51"/>
  <c r="D1964" i="51"/>
  <c r="C1964" i="51"/>
  <c r="E1964" i="51"/>
  <c r="D1960" i="51"/>
  <c r="C1960" i="51"/>
  <c r="E1960" i="51"/>
  <c r="D1956" i="51"/>
  <c r="C1956" i="51"/>
  <c r="E1956" i="51"/>
  <c r="D1952" i="51"/>
  <c r="C1952" i="51"/>
  <c r="E1952" i="51"/>
  <c r="D1948" i="51"/>
  <c r="C1948" i="51"/>
  <c r="E1948" i="51"/>
  <c r="D1944" i="51"/>
  <c r="C1944" i="51"/>
  <c r="E1944" i="51"/>
  <c r="D1940" i="51"/>
  <c r="C1940" i="51"/>
  <c r="E1940" i="51"/>
  <c r="D1936" i="51"/>
  <c r="C1936" i="51"/>
  <c r="E1936" i="51"/>
  <c r="D1932" i="51"/>
  <c r="C1932" i="51"/>
  <c r="E1932" i="51"/>
  <c r="D1928" i="51"/>
  <c r="C1928" i="51"/>
  <c r="E1928" i="51"/>
  <c r="D1924" i="51"/>
  <c r="C1924" i="51"/>
  <c r="E1924" i="51"/>
  <c r="D1920" i="51"/>
  <c r="C1920" i="51"/>
  <c r="E1920" i="51"/>
  <c r="D1916" i="51"/>
  <c r="C1916" i="51"/>
  <c r="E1916" i="51"/>
  <c r="D1912" i="51"/>
  <c r="C1912" i="51"/>
  <c r="E1912" i="51"/>
  <c r="D1908" i="51"/>
  <c r="C1908" i="51"/>
  <c r="E1908" i="51"/>
  <c r="D1904" i="51"/>
  <c r="C1904" i="51"/>
  <c r="E1904" i="51"/>
  <c r="D1900" i="51"/>
  <c r="C1900" i="51"/>
  <c r="E1900" i="51"/>
  <c r="D1896" i="51"/>
  <c r="C1896" i="51"/>
  <c r="E1896" i="51"/>
  <c r="D1892" i="51"/>
  <c r="C1892" i="51"/>
  <c r="E1892" i="51"/>
  <c r="D1888" i="51"/>
  <c r="C1888" i="51"/>
  <c r="E1888" i="51"/>
  <c r="D1884" i="51"/>
  <c r="C1884" i="51"/>
  <c r="E1884" i="51"/>
  <c r="D1880" i="51"/>
  <c r="C1880" i="51"/>
  <c r="E1880" i="51"/>
  <c r="D1876" i="51"/>
  <c r="C1876" i="51"/>
  <c r="E1876" i="51"/>
  <c r="D1872" i="51"/>
  <c r="C1872" i="51"/>
  <c r="E1872" i="51"/>
  <c r="D1868" i="51"/>
  <c r="C1868" i="51"/>
  <c r="E1868" i="51"/>
  <c r="D1864" i="51"/>
  <c r="C1864" i="51"/>
  <c r="E1864" i="51"/>
  <c r="D1860" i="51"/>
  <c r="C1860" i="51"/>
  <c r="E1860" i="51"/>
  <c r="D1856" i="51"/>
  <c r="C1856" i="51"/>
  <c r="E1856" i="51"/>
  <c r="D1852" i="51"/>
  <c r="C1852" i="51"/>
  <c r="E1852" i="51"/>
  <c r="D1848" i="51"/>
  <c r="C1848" i="51"/>
  <c r="E1848" i="51"/>
  <c r="D1844" i="51"/>
  <c r="C1844" i="51"/>
  <c r="E1844" i="51"/>
  <c r="D1840" i="51"/>
  <c r="C1840" i="51"/>
  <c r="E1840" i="51"/>
  <c r="D1836" i="51"/>
  <c r="C1836" i="51"/>
  <c r="E1836" i="51"/>
  <c r="D1832" i="51"/>
  <c r="C1832" i="51"/>
  <c r="E1832" i="51"/>
  <c r="D1828" i="51"/>
  <c r="C1828" i="51"/>
  <c r="E1828" i="51"/>
  <c r="D1824" i="51"/>
  <c r="C1824" i="51"/>
  <c r="E1824" i="51"/>
  <c r="D1820" i="51"/>
  <c r="C1820" i="51"/>
  <c r="E1820" i="51"/>
  <c r="D1816" i="51"/>
  <c r="C1816" i="51"/>
  <c r="E1816" i="51"/>
  <c r="D1812" i="51"/>
  <c r="C1812" i="51"/>
  <c r="E1812" i="51"/>
  <c r="D1808" i="51"/>
  <c r="C1808" i="51"/>
  <c r="E1808" i="51"/>
  <c r="D1804" i="51"/>
  <c r="C1804" i="51"/>
  <c r="E1804" i="51"/>
  <c r="D1800" i="51"/>
  <c r="C1800" i="51"/>
  <c r="E1800" i="51"/>
  <c r="D1796" i="51"/>
  <c r="C1796" i="51"/>
  <c r="E1796" i="51"/>
  <c r="D1792" i="51"/>
  <c r="C1792" i="51"/>
  <c r="E1792" i="51"/>
  <c r="D1788" i="51"/>
  <c r="C1788" i="51"/>
  <c r="E1788" i="51"/>
  <c r="D1784" i="51"/>
  <c r="C1784" i="51"/>
  <c r="E1784" i="51"/>
  <c r="D1780" i="51"/>
  <c r="C1780" i="51"/>
  <c r="E1780" i="51"/>
  <c r="D1776" i="51"/>
  <c r="C1776" i="51"/>
  <c r="E1776" i="51"/>
  <c r="D1772" i="51"/>
  <c r="C1772" i="51"/>
  <c r="E1772" i="51"/>
  <c r="D1768" i="51"/>
  <c r="C1768" i="51"/>
  <c r="E1768" i="51"/>
  <c r="D1764" i="51"/>
  <c r="C1764" i="51"/>
  <c r="E1764" i="51"/>
  <c r="D1760" i="51"/>
  <c r="C1760" i="51"/>
  <c r="E1760" i="51"/>
  <c r="D1756" i="51"/>
  <c r="C1756" i="51"/>
  <c r="E1756" i="51"/>
  <c r="D1752" i="51"/>
  <c r="C1752" i="51"/>
  <c r="E1752" i="51"/>
  <c r="D1748" i="51"/>
  <c r="C1748" i="51"/>
  <c r="E1748" i="51"/>
  <c r="D1744" i="51"/>
  <c r="C1744" i="51"/>
  <c r="E1744" i="51"/>
  <c r="D1740" i="51"/>
  <c r="C1740" i="51"/>
  <c r="E1740" i="51"/>
  <c r="D1736" i="51"/>
  <c r="C1736" i="51"/>
  <c r="E1736" i="51"/>
  <c r="D1732" i="51"/>
  <c r="C1732" i="51"/>
  <c r="E1732" i="51"/>
  <c r="D1728" i="51"/>
  <c r="C1728" i="51"/>
  <c r="E1728" i="51"/>
  <c r="D1724" i="51"/>
  <c r="C1724" i="51"/>
  <c r="E1724" i="51"/>
  <c r="D1720" i="51"/>
  <c r="C1720" i="51"/>
  <c r="E1720" i="51"/>
  <c r="D1716" i="51"/>
  <c r="C1716" i="51"/>
  <c r="E1716" i="51"/>
  <c r="D1712" i="51"/>
  <c r="C1712" i="51"/>
  <c r="E1712" i="51"/>
  <c r="D1708" i="51"/>
  <c r="C1708" i="51"/>
  <c r="E1708" i="51"/>
  <c r="D1704" i="51"/>
  <c r="C1704" i="51"/>
  <c r="E1704" i="51"/>
  <c r="D1700" i="51"/>
  <c r="C1700" i="51"/>
  <c r="E1700" i="51"/>
  <c r="D1696" i="51"/>
  <c r="C1696" i="51"/>
  <c r="E1696" i="51"/>
  <c r="D1692" i="51"/>
  <c r="C1692" i="51"/>
  <c r="E1692" i="51"/>
  <c r="D1688" i="51"/>
  <c r="C1688" i="51"/>
  <c r="E1688" i="51"/>
  <c r="D1684" i="51"/>
  <c r="C1684" i="51"/>
  <c r="E1684" i="51"/>
  <c r="D1680" i="51"/>
  <c r="C1680" i="51"/>
  <c r="E1680" i="51"/>
  <c r="D1676" i="51"/>
  <c r="C1676" i="51"/>
  <c r="E1676" i="51"/>
  <c r="D1672" i="51"/>
  <c r="C1672" i="51"/>
  <c r="E1672" i="51"/>
  <c r="D1668" i="51"/>
  <c r="C1668" i="51"/>
  <c r="E1668" i="51"/>
  <c r="D1664" i="51"/>
  <c r="C1664" i="51"/>
  <c r="E1664" i="51"/>
  <c r="D1660" i="51"/>
  <c r="C1660" i="51"/>
  <c r="E1660" i="51"/>
  <c r="D1656" i="51"/>
  <c r="C1656" i="51"/>
  <c r="E1656" i="51"/>
  <c r="D1652" i="51"/>
  <c r="C1652" i="51"/>
  <c r="E1652" i="51"/>
  <c r="D1648" i="51"/>
  <c r="C1648" i="51"/>
  <c r="E1648" i="51"/>
  <c r="D1644" i="51"/>
  <c r="C1644" i="51"/>
  <c r="E1644" i="51"/>
  <c r="D1640" i="51"/>
  <c r="C1640" i="51"/>
  <c r="E1640" i="51"/>
  <c r="D1636" i="51"/>
  <c r="C1636" i="51"/>
  <c r="E1636" i="51"/>
  <c r="D1632" i="51"/>
  <c r="C1632" i="51"/>
  <c r="E1632" i="51"/>
  <c r="D1628" i="51"/>
  <c r="C1628" i="51"/>
  <c r="E1628" i="51"/>
  <c r="D1624" i="51"/>
  <c r="C1624" i="51"/>
  <c r="E1624" i="51"/>
  <c r="D1620" i="51"/>
  <c r="C1620" i="51"/>
  <c r="E1620" i="51"/>
  <c r="D1616" i="51"/>
  <c r="C1616" i="51"/>
  <c r="E1616" i="51"/>
  <c r="D1612" i="51"/>
  <c r="C1612" i="51"/>
  <c r="E1612" i="51"/>
  <c r="D1608" i="51"/>
  <c r="C1608" i="51"/>
  <c r="E1608" i="51"/>
  <c r="D1604" i="51"/>
  <c r="C1604" i="51"/>
  <c r="E1604" i="51"/>
  <c r="D1600" i="51"/>
  <c r="C1600" i="51"/>
  <c r="E1600" i="51"/>
  <c r="D1596" i="51"/>
  <c r="C1596" i="51"/>
  <c r="E1596" i="51"/>
  <c r="D1592" i="51"/>
  <c r="C1592" i="51"/>
  <c r="E1592" i="51"/>
  <c r="D1588" i="51"/>
  <c r="C1588" i="51"/>
  <c r="E1588" i="51"/>
  <c r="D1584" i="51"/>
  <c r="C1584" i="51"/>
  <c r="E1584" i="51"/>
  <c r="D1580" i="51"/>
  <c r="C1580" i="51"/>
  <c r="E1580" i="51"/>
  <c r="D1576" i="51"/>
  <c r="C1576" i="51"/>
  <c r="E1576" i="51"/>
  <c r="D1572" i="51"/>
  <c r="C1572" i="51"/>
  <c r="E1572" i="51"/>
  <c r="C1132" i="51"/>
  <c r="E1132" i="51"/>
  <c r="D1132" i="51"/>
  <c r="C1100" i="51"/>
  <c r="E1100" i="51"/>
  <c r="D1100" i="51"/>
  <c r="D1569" i="51"/>
  <c r="E1569" i="51"/>
  <c r="C1569" i="51"/>
  <c r="C1120" i="51"/>
  <c r="E1120" i="51"/>
  <c r="D1120" i="51"/>
  <c r="C1141" i="51"/>
  <c r="E1141" i="51"/>
  <c r="D1141" i="51"/>
  <c r="C1125" i="51"/>
  <c r="E1125" i="51"/>
  <c r="D1125" i="51"/>
  <c r="C1109" i="51"/>
  <c r="E1109" i="51"/>
  <c r="D1109" i="51"/>
  <c r="D1564" i="51"/>
  <c r="C1564" i="51"/>
  <c r="E1564" i="51"/>
  <c r="D1560" i="51"/>
  <c r="C1560" i="51"/>
  <c r="E1560" i="51"/>
  <c r="D1556" i="51"/>
  <c r="C1556" i="51"/>
  <c r="E1556" i="51"/>
  <c r="D1552" i="51"/>
  <c r="C1552" i="51"/>
  <c r="E1552" i="51"/>
  <c r="D1548" i="51"/>
  <c r="C1548" i="51"/>
  <c r="E1548" i="51"/>
  <c r="D1544" i="51"/>
  <c r="C1544" i="51"/>
  <c r="E1544" i="51"/>
  <c r="D1540" i="51"/>
  <c r="C1540" i="51"/>
  <c r="E1540" i="51"/>
  <c r="D1536" i="51"/>
  <c r="C1536" i="51"/>
  <c r="E1536" i="51"/>
  <c r="D1532" i="51"/>
  <c r="C1532" i="51"/>
  <c r="E1532" i="51"/>
  <c r="D1528" i="51"/>
  <c r="C1528" i="51"/>
  <c r="E1528" i="51"/>
  <c r="D1524" i="51"/>
  <c r="C1524" i="51"/>
  <c r="E1524" i="51"/>
  <c r="D1520" i="51"/>
  <c r="C1520" i="51"/>
  <c r="E1520" i="51"/>
  <c r="D1516" i="51"/>
  <c r="C1516" i="51"/>
  <c r="E1516" i="51"/>
  <c r="D1512" i="51"/>
  <c r="C1512" i="51"/>
  <c r="E1512" i="51"/>
  <c r="D1508" i="51"/>
  <c r="C1508" i="51"/>
  <c r="E1508" i="51"/>
  <c r="D1504" i="51"/>
  <c r="C1504" i="51"/>
  <c r="E1504" i="51"/>
  <c r="D1500" i="51"/>
  <c r="C1500" i="51"/>
  <c r="E1500" i="51"/>
  <c r="D1496" i="51"/>
  <c r="C1496" i="51"/>
  <c r="E1496" i="51"/>
  <c r="D1492" i="51"/>
  <c r="C1492" i="51"/>
  <c r="E1492" i="51"/>
  <c r="D1488" i="51"/>
  <c r="C1488" i="51"/>
  <c r="E1488" i="51"/>
  <c r="D1484" i="51"/>
  <c r="C1484" i="51"/>
  <c r="E1484" i="51"/>
  <c r="D1480" i="51"/>
  <c r="C1480" i="51"/>
  <c r="E1480" i="51"/>
  <c r="D1476" i="51"/>
  <c r="C1476" i="51"/>
  <c r="E1476" i="51"/>
  <c r="D1472" i="51"/>
  <c r="C1472" i="51"/>
  <c r="E1472" i="51"/>
  <c r="D1468" i="51"/>
  <c r="C1468" i="51"/>
  <c r="E1468" i="51"/>
  <c r="D1464" i="51"/>
  <c r="C1464" i="51"/>
  <c r="E1464" i="51"/>
  <c r="D1460" i="51"/>
  <c r="C1460" i="51"/>
  <c r="E1460" i="51"/>
  <c r="D1456" i="51"/>
  <c r="C1456" i="51"/>
  <c r="E1456" i="51"/>
  <c r="D1452" i="51"/>
  <c r="C1452" i="51"/>
  <c r="E1452" i="51"/>
  <c r="D1448" i="51"/>
  <c r="C1448" i="51"/>
  <c r="E1448" i="51"/>
  <c r="D1444" i="51"/>
  <c r="C1444" i="51"/>
  <c r="E1444" i="51"/>
  <c r="D1440" i="51"/>
  <c r="C1440" i="51"/>
  <c r="E1440" i="51"/>
  <c r="D1436" i="51"/>
  <c r="C1436" i="51"/>
  <c r="E1436" i="51"/>
  <c r="D1432" i="51"/>
  <c r="C1432" i="51"/>
  <c r="E1432" i="51"/>
  <c r="D1428" i="51"/>
  <c r="C1428" i="51"/>
  <c r="E1428" i="51"/>
  <c r="D1424" i="51"/>
  <c r="C1424" i="51"/>
  <c r="E1424" i="51"/>
  <c r="D1420" i="51"/>
  <c r="C1420" i="51"/>
  <c r="E1420" i="51"/>
  <c r="D1416" i="51"/>
  <c r="C1416" i="51"/>
  <c r="E1416" i="51"/>
  <c r="D1412" i="51"/>
  <c r="C1412" i="51"/>
  <c r="E1412" i="51"/>
  <c r="D1408" i="51"/>
  <c r="C1408" i="51"/>
  <c r="E1408" i="51"/>
  <c r="D1404" i="51"/>
  <c r="C1404" i="51"/>
  <c r="E1404" i="51"/>
  <c r="C1143" i="51"/>
  <c r="E1143" i="51"/>
  <c r="D1143" i="51"/>
  <c r="C1127" i="51"/>
  <c r="E1127" i="51"/>
  <c r="D1127" i="51"/>
  <c r="C1111" i="51"/>
  <c r="E1111" i="51"/>
  <c r="D1111" i="51"/>
  <c r="C603" i="51"/>
  <c r="D603" i="51"/>
  <c r="E603" i="51"/>
  <c r="D1399" i="51"/>
  <c r="E1399" i="51"/>
  <c r="C1399" i="51"/>
  <c r="D1395" i="51"/>
  <c r="E1395" i="51"/>
  <c r="C1395" i="51"/>
  <c r="D1391" i="51"/>
  <c r="E1391" i="51"/>
  <c r="C1391" i="51"/>
  <c r="D1387" i="51"/>
  <c r="E1387" i="51"/>
  <c r="C1387" i="51"/>
  <c r="D1383" i="51"/>
  <c r="E1383" i="51"/>
  <c r="C1383" i="51"/>
  <c r="D1379" i="51"/>
  <c r="E1379" i="51"/>
  <c r="C1379" i="51"/>
  <c r="D1375" i="51"/>
  <c r="E1375" i="51"/>
  <c r="C1375" i="51"/>
  <c r="D1371" i="51"/>
  <c r="E1371" i="51"/>
  <c r="C1371" i="51"/>
  <c r="D1367" i="51"/>
  <c r="E1367" i="51"/>
  <c r="C1367" i="51"/>
  <c r="D1363" i="51"/>
  <c r="E1363" i="51"/>
  <c r="C1363" i="51"/>
  <c r="D1359" i="51"/>
  <c r="E1359" i="51"/>
  <c r="C1359" i="51"/>
  <c r="D1355" i="51"/>
  <c r="E1355" i="51"/>
  <c r="C1355" i="51"/>
  <c r="D1351" i="51"/>
  <c r="E1351" i="51"/>
  <c r="C1351" i="51"/>
  <c r="D1347" i="51"/>
  <c r="E1347" i="51"/>
  <c r="C1347" i="51"/>
  <c r="D1343" i="51"/>
  <c r="E1343" i="51"/>
  <c r="C1343" i="51"/>
  <c r="D1339" i="51"/>
  <c r="E1339" i="51"/>
  <c r="C1339" i="51"/>
  <c r="D1335" i="51"/>
  <c r="E1335" i="51"/>
  <c r="C1335" i="51"/>
  <c r="D1331" i="51"/>
  <c r="E1331" i="51"/>
  <c r="C1331" i="51"/>
  <c r="D1327" i="51"/>
  <c r="E1327" i="51"/>
  <c r="C1327" i="51"/>
  <c r="D1323" i="51"/>
  <c r="E1323" i="51"/>
  <c r="C1323" i="51"/>
  <c r="D1319" i="51"/>
  <c r="E1319" i="51"/>
  <c r="C1319" i="51"/>
  <c r="D1315" i="51"/>
  <c r="E1315" i="51"/>
  <c r="C1315" i="51"/>
  <c r="D1311" i="51"/>
  <c r="E1311" i="51"/>
  <c r="C1311" i="51"/>
  <c r="D1307" i="51"/>
  <c r="E1307" i="51"/>
  <c r="C1307" i="51"/>
  <c r="D1303" i="51"/>
  <c r="E1303" i="51"/>
  <c r="C1303" i="51"/>
  <c r="D1299" i="51"/>
  <c r="E1299" i="51"/>
  <c r="C1299" i="51"/>
  <c r="D1295" i="51"/>
  <c r="E1295" i="51"/>
  <c r="C1295" i="51"/>
  <c r="D1291" i="51"/>
  <c r="E1291" i="51"/>
  <c r="C1291" i="51"/>
  <c r="D1287" i="51"/>
  <c r="E1287" i="51"/>
  <c r="C1287" i="51"/>
  <c r="D1283" i="51"/>
  <c r="E1283" i="51"/>
  <c r="C1283" i="51"/>
  <c r="D1279" i="51"/>
  <c r="E1279" i="51"/>
  <c r="C1279" i="51"/>
  <c r="D1275" i="51"/>
  <c r="E1275" i="51"/>
  <c r="C1275" i="51"/>
  <c r="D1271" i="51"/>
  <c r="E1271" i="51"/>
  <c r="C1271" i="51"/>
  <c r="D1267" i="51"/>
  <c r="E1267" i="51"/>
  <c r="C1267" i="51"/>
  <c r="D1263" i="51"/>
  <c r="E1263" i="51"/>
  <c r="C1263" i="51"/>
  <c r="D1259" i="51"/>
  <c r="E1259" i="51"/>
  <c r="C1259" i="51"/>
  <c r="D1255" i="51"/>
  <c r="E1255" i="51"/>
  <c r="C1255" i="51"/>
  <c r="D1251" i="51"/>
  <c r="E1251" i="51"/>
  <c r="C1251" i="51"/>
  <c r="D1247" i="51"/>
  <c r="E1247" i="51"/>
  <c r="C1247" i="51"/>
  <c r="D1243" i="51"/>
  <c r="E1243" i="51"/>
  <c r="C1243" i="51"/>
  <c r="D1239" i="51"/>
  <c r="E1239" i="51"/>
  <c r="C1239" i="51"/>
  <c r="D1235" i="51"/>
  <c r="E1235" i="51"/>
  <c r="C1235" i="51"/>
  <c r="D1231" i="51"/>
  <c r="E1231" i="51"/>
  <c r="C1231" i="51"/>
  <c r="D1227" i="51"/>
  <c r="E1227" i="51"/>
  <c r="C1227" i="51"/>
  <c r="D1223" i="51"/>
  <c r="E1223" i="51"/>
  <c r="C1223" i="51"/>
  <c r="D1219" i="51"/>
  <c r="E1219" i="51"/>
  <c r="C1219" i="51"/>
  <c r="D1215" i="51"/>
  <c r="E1215" i="51"/>
  <c r="C1215" i="51"/>
  <c r="D1211" i="51"/>
  <c r="E1211" i="51"/>
  <c r="C1211" i="51"/>
  <c r="D1207" i="51"/>
  <c r="E1207" i="51"/>
  <c r="C1207" i="51"/>
  <c r="D1203" i="51"/>
  <c r="E1203" i="51"/>
  <c r="C1203" i="51"/>
  <c r="D1199" i="51"/>
  <c r="E1199" i="51"/>
  <c r="C1199" i="51"/>
  <c r="D1195" i="51"/>
  <c r="E1195" i="51"/>
  <c r="C1195" i="51"/>
  <c r="D1191" i="51"/>
  <c r="E1191" i="51"/>
  <c r="C1191" i="51"/>
  <c r="D1187" i="51"/>
  <c r="E1187" i="51"/>
  <c r="C1187" i="51"/>
  <c r="D1183" i="51"/>
  <c r="E1183" i="51"/>
  <c r="C1183" i="51"/>
  <c r="D1179" i="51"/>
  <c r="E1179" i="51"/>
  <c r="C1179" i="51"/>
  <c r="D1175" i="51"/>
  <c r="E1175" i="51"/>
  <c r="C1175" i="51"/>
  <c r="D1171" i="51"/>
  <c r="E1171" i="51"/>
  <c r="C1171" i="51"/>
  <c r="D1167" i="51"/>
  <c r="E1167" i="51"/>
  <c r="C1167" i="51"/>
  <c r="D1163" i="51"/>
  <c r="E1163" i="51"/>
  <c r="C1163" i="51"/>
  <c r="D1159" i="51"/>
  <c r="E1159" i="51"/>
  <c r="C1159" i="51"/>
  <c r="D1155" i="51"/>
  <c r="E1155" i="51"/>
  <c r="C1155" i="51"/>
  <c r="D1151" i="51"/>
  <c r="E1151" i="51"/>
  <c r="C1151" i="51"/>
  <c r="D1147" i="51"/>
  <c r="E1147" i="51"/>
  <c r="C1147" i="51"/>
  <c r="C1012" i="51"/>
  <c r="E1012" i="51"/>
  <c r="D1012" i="51"/>
  <c r="C800" i="51"/>
  <c r="D800" i="51"/>
  <c r="E800" i="51"/>
  <c r="C700" i="51"/>
  <c r="E700" i="51"/>
  <c r="D700" i="51"/>
  <c r="C756" i="51"/>
  <c r="D756" i="51"/>
  <c r="E756" i="51"/>
  <c r="C600" i="51"/>
  <c r="D600" i="51"/>
  <c r="E600" i="51"/>
  <c r="D33" i="51"/>
  <c r="C33" i="51"/>
  <c r="C1007" i="51"/>
  <c r="E1007" i="51"/>
  <c r="C916" i="51"/>
  <c r="E916" i="51"/>
  <c r="D916" i="51"/>
  <c r="C872" i="51"/>
  <c r="E872" i="51"/>
  <c r="D872" i="51"/>
  <c r="C828" i="51"/>
  <c r="E828" i="51"/>
  <c r="D828" i="51"/>
  <c r="C767" i="51"/>
  <c r="E767" i="51"/>
  <c r="C708" i="51"/>
  <c r="D708" i="51"/>
  <c r="E708" i="51"/>
  <c r="C648" i="51"/>
  <c r="D648" i="51"/>
  <c r="E648" i="51"/>
  <c r="C608" i="51"/>
  <c r="E608" i="51"/>
  <c r="D608" i="51"/>
  <c r="E310" i="51"/>
  <c r="D310" i="51"/>
  <c r="C310" i="51"/>
  <c r="C1004" i="51"/>
  <c r="D1004" i="51"/>
  <c r="E1004" i="51"/>
  <c r="C964" i="51"/>
  <c r="D964" i="51"/>
  <c r="E964" i="51"/>
  <c r="C719" i="51"/>
  <c r="E719" i="51"/>
  <c r="E322" i="51"/>
  <c r="C322" i="51"/>
  <c r="D322" i="51"/>
  <c r="C988" i="51"/>
  <c r="D988" i="51"/>
  <c r="E988" i="51"/>
  <c r="C972" i="51"/>
  <c r="E972" i="51"/>
  <c r="D972" i="51"/>
  <c r="C943" i="51"/>
  <c r="E943" i="51"/>
  <c r="C912" i="51"/>
  <c r="D912" i="51"/>
  <c r="E912" i="51"/>
  <c r="C768" i="51"/>
  <c r="E768" i="51"/>
  <c r="D768" i="51"/>
  <c r="C751" i="51"/>
  <c r="E751" i="51"/>
  <c r="C703" i="51"/>
  <c r="D703" i="51"/>
  <c r="E703" i="51"/>
  <c r="C683" i="51"/>
  <c r="E683" i="51"/>
  <c r="D683" i="51"/>
  <c r="C619" i="51"/>
  <c r="D619" i="51"/>
  <c r="E619" i="51"/>
  <c r="C555" i="51"/>
  <c r="D555" i="51"/>
  <c r="E555" i="51"/>
  <c r="E408" i="51"/>
  <c r="C408" i="51"/>
  <c r="E290" i="51"/>
  <c r="C290" i="51"/>
  <c r="D290" i="51"/>
  <c r="E141" i="51"/>
  <c r="C141" i="51"/>
  <c r="D141" i="51"/>
  <c r="C1036" i="51"/>
  <c r="E1036" i="51"/>
  <c r="D1036" i="51"/>
  <c r="C836" i="51"/>
  <c r="D836" i="51"/>
  <c r="E836" i="51"/>
  <c r="C752" i="51"/>
  <c r="D752" i="51"/>
  <c r="E752" i="51"/>
  <c r="C691" i="51"/>
  <c r="E691" i="51"/>
  <c r="D691" i="51"/>
  <c r="C664" i="51"/>
  <c r="D664" i="51"/>
  <c r="E664" i="51"/>
  <c r="C531" i="51"/>
  <c r="E531" i="51"/>
  <c r="D531" i="51"/>
  <c r="E242" i="51"/>
  <c r="D242" i="51"/>
  <c r="C242" i="51"/>
  <c r="E517" i="51"/>
  <c r="D517" i="51"/>
  <c r="C517" i="51"/>
  <c r="E378" i="51"/>
  <c r="C378" i="51"/>
  <c r="D378" i="51"/>
  <c r="E318" i="51"/>
  <c r="D318" i="51"/>
  <c r="C318" i="51"/>
  <c r="C552" i="51"/>
  <c r="D552" i="51"/>
  <c r="E552" i="51"/>
  <c r="C532" i="51"/>
  <c r="E532" i="51"/>
  <c r="D532" i="51"/>
  <c r="E368" i="51"/>
  <c r="C368" i="51"/>
  <c r="C110" i="51"/>
  <c r="D110" i="51"/>
  <c r="C1096" i="51"/>
  <c r="E1096" i="51"/>
  <c r="D1096" i="51"/>
  <c r="C1092" i="51"/>
  <c r="E1092" i="51"/>
  <c r="D1092" i="51"/>
  <c r="C1088" i="51"/>
  <c r="E1088" i="51"/>
  <c r="D1088" i="51"/>
  <c r="C1084" i="51"/>
  <c r="E1084" i="51"/>
  <c r="D1084" i="51"/>
  <c r="C1080" i="51"/>
  <c r="E1080" i="51"/>
  <c r="D1080" i="51"/>
  <c r="C1076" i="51"/>
  <c r="E1076" i="51"/>
  <c r="D1076" i="51"/>
  <c r="C1072" i="51"/>
  <c r="E1072" i="51"/>
  <c r="D1072" i="51"/>
  <c r="C1068" i="51"/>
  <c r="E1068" i="51"/>
  <c r="D1068" i="51"/>
  <c r="C1064" i="51"/>
  <c r="E1064" i="51"/>
  <c r="D1064" i="51"/>
  <c r="C1060" i="51"/>
  <c r="E1060" i="51"/>
  <c r="D1060" i="51"/>
  <c r="C1056" i="51"/>
  <c r="E1056" i="51"/>
  <c r="D1056" i="51"/>
  <c r="C1052" i="51"/>
  <c r="E1052" i="51"/>
  <c r="D1052" i="51"/>
  <c r="C1048" i="51"/>
  <c r="E1048" i="51"/>
  <c r="D1048" i="51"/>
  <c r="C1044" i="51"/>
  <c r="E1044" i="51"/>
  <c r="D1044" i="51"/>
  <c r="E1040" i="51"/>
  <c r="C1040" i="51"/>
  <c r="D1040" i="51"/>
  <c r="C1028" i="51"/>
  <c r="E1028" i="51"/>
  <c r="D1028" i="51"/>
  <c r="C1008" i="51"/>
  <c r="E1008" i="51"/>
  <c r="D1008" i="51"/>
  <c r="C996" i="51"/>
  <c r="D996" i="51"/>
  <c r="E996" i="51"/>
  <c r="C976" i="51"/>
  <c r="D976" i="51"/>
  <c r="E976" i="51"/>
  <c r="C868" i="51"/>
  <c r="D868" i="51"/>
  <c r="E868" i="51"/>
  <c r="C852" i="51"/>
  <c r="E852" i="51"/>
  <c r="D852" i="51"/>
  <c r="C740" i="51"/>
  <c r="D740" i="51"/>
  <c r="E740" i="51"/>
  <c r="C724" i="51"/>
  <c r="D724" i="51"/>
  <c r="E724" i="51"/>
  <c r="C667" i="51"/>
  <c r="D667" i="51"/>
  <c r="E667" i="51"/>
  <c r="C644" i="51"/>
  <c r="D644" i="51"/>
  <c r="E644" i="51"/>
  <c r="C604" i="51"/>
  <c r="E604" i="51"/>
  <c r="D604" i="51"/>
  <c r="C539" i="51"/>
  <c r="D539" i="51"/>
  <c r="E539" i="51"/>
  <c r="E418" i="51"/>
  <c r="C418" i="51"/>
  <c r="D418" i="51"/>
  <c r="E320" i="51"/>
  <c r="C320" i="51"/>
  <c r="E280" i="51"/>
  <c r="C280" i="51"/>
  <c r="E186" i="51"/>
  <c r="C186" i="51"/>
  <c r="D186" i="51"/>
  <c r="E190" i="51"/>
  <c r="D190" i="51"/>
  <c r="C190" i="51"/>
  <c r="D12" i="51"/>
  <c r="E12" i="51"/>
  <c r="C12" i="51"/>
  <c r="C952" i="51"/>
  <c r="E952" i="51"/>
  <c r="D952" i="51"/>
  <c r="C940" i="51"/>
  <c r="D940" i="51"/>
  <c r="E940" i="51"/>
  <c r="C920" i="51"/>
  <c r="D920" i="51"/>
  <c r="E920" i="51"/>
  <c r="C908" i="51"/>
  <c r="D908" i="51"/>
  <c r="E908" i="51"/>
  <c r="C888" i="51"/>
  <c r="D888" i="51"/>
  <c r="E888" i="51"/>
  <c r="C876" i="51"/>
  <c r="E876" i="51"/>
  <c r="D876" i="51"/>
  <c r="C856" i="51"/>
  <c r="E856" i="51"/>
  <c r="D856" i="51"/>
  <c r="C844" i="51"/>
  <c r="E844" i="51"/>
  <c r="D844" i="51"/>
  <c r="C824" i="51"/>
  <c r="E824" i="51"/>
  <c r="D824" i="51"/>
  <c r="C812" i="51"/>
  <c r="D812" i="51"/>
  <c r="E812" i="51"/>
  <c r="C792" i="51"/>
  <c r="D792" i="51"/>
  <c r="E792" i="51"/>
  <c r="C780" i="51"/>
  <c r="E780" i="51"/>
  <c r="D780" i="51"/>
  <c r="C760" i="51"/>
  <c r="E760" i="51"/>
  <c r="D760" i="51"/>
  <c r="C748" i="51"/>
  <c r="D748" i="51"/>
  <c r="E748" i="51"/>
  <c r="C728" i="51"/>
  <c r="D728" i="51"/>
  <c r="E728" i="51"/>
  <c r="C716" i="51"/>
  <c r="E716" i="51"/>
  <c r="D716" i="51"/>
  <c r="C684" i="51"/>
  <c r="D684" i="51"/>
  <c r="E684" i="51"/>
  <c r="C652" i="51"/>
  <c r="D652" i="51"/>
  <c r="E652" i="51"/>
  <c r="C620" i="51"/>
  <c r="D620" i="51"/>
  <c r="E620" i="51"/>
  <c r="C588" i="51"/>
  <c r="E588" i="51"/>
  <c r="D588" i="51"/>
  <c r="C556" i="51"/>
  <c r="D556" i="51"/>
  <c r="E556" i="51"/>
  <c r="E510" i="51"/>
  <c r="C510" i="51"/>
  <c r="D510" i="51"/>
  <c r="E498" i="51"/>
  <c r="C498" i="51"/>
  <c r="D498" i="51"/>
  <c r="E482" i="51"/>
  <c r="C482" i="51"/>
  <c r="D482" i="51"/>
  <c r="E466" i="51"/>
  <c r="C466" i="51"/>
  <c r="D466" i="51"/>
  <c r="E450" i="51"/>
  <c r="C450" i="51"/>
  <c r="D450" i="51"/>
  <c r="E434" i="51"/>
  <c r="C434" i="51"/>
  <c r="D434" i="51"/>
  <c r="E406" i="51"/>
  <c r="D406" i="51"/>
  <c r="C406" i="51"/>
  <c r="E336" i="51"/>
  <c r="C336" i="51"/>
  <c r="E306" i="51"/>
  <c r="C306" i="51"/>
  <c r="D306" i="51"/>
  <c r="E165" i="51"/>
  <c r="C165" i="51"/>
  <c r="D165" i="51"/>
  <c r="D43" i="51"/>
  <c r="C43" i="51"/>
  <c r="E43" i="51"/>
  <c r="E494" i="51"/>
  <c r="D494" i="51"/>
  <c r="C494" i="51"/>
  <c r="E462" i="51"/>
  <c r="D462" i="51"/>
  <c r="C462" i="51"/>
  <c r="E430" i="51"/>
  <c r="D430" i="51"/>
  <c r="C430" i="51"/>
  <c r="E402" i="51"/>
  <c r="D402" i="51"/>
  <c r="C402" i="51"/>
  <c r="E282" i="51"/>
  <c r="D282" i="51"/>
  <c r="C282" i="51"/>
  <c r="E178" i="51"/>
  <c r="D178" i="51"/>
  <c r="C178" i="51"/>
  <c r="C136" i="51"/>
  <c r="D136" i="51"/>
  <c r="E136" i="51"/>
  <c r="D78" i="51"/>
  <c r="C78" i="51"/>
  <c r="E420" i="51"/>
  <c r="C420" i="51"/>
  <c r="E392" i="51"/>
  <c r="C392" i="51"/>
  <c r="E366" i="51"/>
  <c r="D366" i="51"/>
  <c r="C366" i="51"/>
  <c r="E356" i="51"/>
  <c r="C356" i="51"/>
  <c r="E328" i="51"/>
  <c r="C328" i="51"/>
  <c r="E302" i="51"/>
  <c r="D302" i="51"/>
  <c r="C302" i="51"/>
  <c r="E292" i="51"/>
  <c r="C292" i="51"/>
  <c r="E210" i="51"/>
  <c r="D210" i="51"/>
  <c r="C210" i="51"/>
  <c r="E142" i="51"/>
  <c r="D142" i="51"/>
  <c r="C142" i="51"/>
  <c r="D79" i="51"/>
  <c r="C79" i="51"/>
  <c r="E79" i="51"/>
  <c r="D11" i="51"/>
  <c r="C11" i="51"/>
  <c r="E11" i="51"/>
  <c r="E194" i="51"/>
  <c r="D194" i="51"/>
  <c r="C194" i="51"/>
  <c r="E153" i="51"/>
  <c r="D153" i="51"/>
  <c r="C153" i="51"/>
  <c r="D39" i="51"/>
  <c r="E39" i="51"/>
  <c r="C39" i="51"/>
  <c r="C135" i="51"/>
  <c r="D135" i="51"/>
  <c r="E135" i="51"/>
  <c r="C94" i="51"/>
  <c r="D94" i="51"/>
  <c r="D63" i="51"/>
  <c r="C63" i="51"/>
  <c r="E63" i="51"/>
  <c r="D17" i="51"/>
  <c r="E17" i="51"/>
  <c r="C17" i="51"/>
  <c r="C108" i="51"/>
  <c r="E108" i="51"/>
  <c r="D108" i="51"/>
  <c r="D86" i="51"/>
  <c r="C86" i="51"/>
  <c r="D18" i="51"/>
  <c r="E18" i="51"/>
  <c r="C18" i="51"/>
  <c r="D2094" i="51"/>
  <c r="E2094" i="51"/>
  <c r="C2094" i="51"/>
  <c r="D2222" i="51"/>
  <c r="E2222" i="51"/>
  <c r="C2222" i="51"/>
  <c r="D2350" i="51"/>
  <c r="E2350" i="51"/>
  <c r="C2350" i="51"/>
  <c r="D3948" i="51"/>
  <c r="E3948" i="51"/>
  <c r="C3948" i="51"/>
  <c r="D3980" i="51"/>
  <c r="E3980" i="51"/>
  <c r="C3980" i="51"/>
  <c r="D4012" i="51"/>
  <c r="E4012" i="51"/>
  <c r="C4012" i="51"/>
  <c r="D4044" i="51"/>
  <c r="E4044" i="51"/>
  <c r="C4044" i="51"/>
  <c r="D4072" i="51"/>
  <c r="E4072" i="51"/>
  <c r="C4072" i="51"/>
  <c r="D4095" i="51"/>
  <c r="C4095" i="51"/>
  <c r="E4095" i="51"/>
  <c r="D4113" i="51"/>
  <c r="E4113" i="51"/>
  <c r="C4113" i="51"/>
  <c r="D4136" i="51"/>
  <c r="E4136" i="51"/>
  <c r="C4136" i="51"/>
  <c r="D4159" i="51"/>
  <c r="C4159" i="51"/>
  <c r="E4159" i="51"/>
  <c r="D4177" i="51"/>
  <c r="E4177" i="51"/>
  <c r="C4177" i="51"/>
  <c r="D4200" i="51"/>
  <c r="E4200" i="51"/>
  <c r="C4200" i="51"/>
  <c r="D4223" i="51"/>
  <c r="C4223" i="51"/>
  <c r="E4223" i="51"/>
  <c r="D4241" i="51"/>
  <c r="E4241" i="51"/>
  <c r="C4241" i="51"/>
  <c r="D4264" i="51"/>
  <c r="E4264" i="51"/>
  <c r="C4264" i="51"/>
  <c r="D4287" i="51"/>
  <c r="C4287" i="51"/>
  <c r="E4287" i="51"/>
  <c r="D4305" i="51"/>
  <c r="E4305" i="51"/>
  <c r="C4305" i="51"/>
  <c r="D4328" i="51"/>
  <c r="E4328" i="51"/>
  <c r="C4328" i="51"/>
  <c r="D4351" i="51"/>
  <c r="C4351" i="51"/>
  <c r="E4351" i="51"/>
  <c r="D4369" i="51"/>
  <c r="E4369" i="51"/>
  <c r="C4369" i="51"/>
  <c r="D4392" i="51"/>
  <c r="E4392" i="51"/>
  <c r="C4392" i="51"/>
  <c r="D4415" i="51"/>
  <c r="C4415" i="51"/>
  <c r="E4415" i="51"/>
  <c r="D4433" i="51"/>
  <c r="E4433" i="51"/>
  <c r="C4433" i="51"/>
  <c r="D4456" i="51"/>
  <c r="E4456" i="51"/>
  <c r="C4456" i="51"/>
  <c r="D4475" i="51"/>
  <c r="E4475" i="51"/>
  <c r="C4475" i="51"/>
  <c r="D4491" i="51"/>
  <c r="E4491" i="51"/>
  <c r="C4491" i="51"/>
  <c r="D2130" i="51"/>
  <c r="E2130" i="51"/>
  <c r="C2130" i="51"/>
  <c r="D2258" i="51"/>
  <c r="E2258" i="51"/>
  <c r="C2258" i="51"/>
  <c r="D2386" i="51"/>
  <c r="E2386" i="51"/>
  <c r="C2386" i="51"/>
  <c r="D3951" i="51"/>
  <c r="C3951" i="51"/>
  <c r="E3951" i="51"/>
  <c r="D3983" i="51"/>
  <c r="C3983" i="51"/>
  <c r="E3983" i="51"/>
  <c r="D4015" i="51"/>
  <c r="C4015" i="51"/>
  <c r="E4015" i="51"/>
  <c r="D4047" i="51"/>
  <c r="C4047" i="51"/>
  <c r="E4047" i="51"/>
  <c r="D4083" i="51"/>
  <c r="C4083" i="51"/>
  <c r="E4083" i="51"/>
  <c r="D4101" i="51"/>
  <c r="C4101" i="51"/>
  <c r="E4101" i="51"/>
  <c r="D4124" i="51"/>
  <c r="E4124" i="51"/>
  <c r="C4124" i="51"/>
  <c r="D4147" i="51"/>
  <c r="C4147" i="51"/>
  <c r="E4147" i="51"/>
  <c r="D4165" i="51"/>
  <c r="C4165" i="51"/>
  <c r="E4165" i="51"/>
  <c r="D4188" i="51"/>
  <c r="E4188" i="51"/>
  <c r="C4188" i="51"/>
  <c r="D4211" i="51"/>
  <c r="C4211" i="51"/>
  <c r="E4211" i="51"/>
  <c r="D4229" i="51"/>
  <c r="C4229" i="51"/>
  <c r="E4229" i="51"/>
  <c r="D4252" i="51"/>
  <c r="E4252" i="51"/>
  <c r="C4252" i="51"/>
  <c r="D4275" i="51"/>
  <c r="C4275" i="51"/>
  <c r="E4275" i="51"/>
  <c r="D4293" i="51"/>
  <c r="C4293" i="51"/>
  <c r="E4293" i="51"/>
  <c r="D4316" i="51"/>
  <c r="E4316" i="51"/>
  <c r="C4316" i="51"/>
  <c r="D4339" i="51"/>
  <c r="C4339" i="51"/>
  <c r="E4339" i="51"/>
  <c r="D4357" i="51"/>
  <c r="C4357" i="51"/>
  <c r="E4357" i="51"/>
  <c r="D4380" i="51"/>
  <c r="E4380" i="51"/>
  <c r="C4380" i="51"/>
  <c r="D4403" i="51"/>
  <c r="C4403" i="51"/>
  <c r="E4403" i="51"/>
  <c r="D4421" i="51"/>
  <c r="C4421" i="51"/>
  <c r="E4421" i="51"/>
  <c r="D4444" i="51"/>
  <c r="E4444" i="51"/>
  <c r="C4444" i="51"/>
  <c r="D4467" i="51"/>
  <c r="C4467" i="51"/>
  <c r="E4467" i="51"/>
  <c r="D4482" i="51"/>
  <c r="C4482" i="51"/>
  <c r="E4482" i="51"/>
  <c r="D4498" i="51"/>
  <c r="C4498" i="51"/>
  <c r="E4498" i="51"/>
  <c r="E646" i="55"/>
  <c r="P646" i="55" s="1"/>
  <c r="E645" i="55"/>
  <c r="P645" i="55" s="1"/>
  <c r="E644" i="55"/>
  <c r="E643" i="55"/>
  <c r="E640" i="55"/>
  <c r="P640" i="55" s="1"/>
  <c r="E639" i="55"/>
  <c r="P639" i="55" s="1"/>
  <c r="E638" i="55"/>
  <c r="E637" i="55"/>
  <c r="E636" i="55"/>
  <c r="P636" i="55" s="1"/>
  <c r="E635" i="55"/>
  <c r="P635" i="55" s="1"/>
  <c r="E634" i="55"/>
  <c r="E633" i="55"/>
  <c r="P633" i="55" s="1"/>
  <c r="E632" i="55"/>
  <c r="P632" i="55" s="1"/>
  <c r="E631" i="55"/>
  <c r="P631" i="55" s="1"/>
  <c r="E630" i="55"/>
  <c r="E629" i="55"/>
  <c r="E628" i="55"/>
  <c r="P628" i="55" s="1"/>
  <c r="E627" i="55"/>
  <c r="P627" i="55" s="1"/>
  <c r="E626" i="55"/>
  <c r="E625" i="55"/>
  <c r="E622" i="55"/>
  <c r="P622" i="55" s="1"/>
  <c r="E621" i="55"/>
  <c r="P621" i="55" s="1"/>
  <c r="E620" i="55"/>
  <c r="E619" i="55"/>
  <c r="E618" i="55"/>
  <c r="P618" i="55" s="1"/>
  <c r="E617" i="55"/>
  <c r="P617" i="55" s="1"/>
  <c r="E616" i="55"/>
  <c r="E615" i="55"/>
  <c r="P615" i="55" s="1"/>
  <c r="E614" i="55"/>
  <c r="P614" i="55" s="1"/>
  <c r="E613" i="55"/>
  <c r="P613" i="55" s="1"/>
  <c r="E610" i="55"/>
  <c r="E609" i="55"/>
  <c r="E608" i="55"/>
  <c r="P608" i="55" s="1"/>
  <c r="E607" i="55"/>
  <c r="P607" i="55" s="1"/>
  <c r="E606" i="55"/>
  <c r="E605" i="55"/>
  <c r="E604" i="55"/>
  <c r="P604" i="55" s="1"/>
  <c r="E603" i="55"/>
  <c r="P603" i="55" s="1"/>
  <c r="E602" i="55"/>
  <c r="E601" i="55"/>
  <c r="E600" i="55"/>
  <c r="P600" i="55" s="1"/>
  <c r="E599" i="55"/>
  <c r="P599" i="55" s="1"/>
  <c r="E598" i="55"/>
  <c r="E597" i="55"/>
  <c r="P597" i="55" s="1"/>
  <c r="E596" i="55"/>
  <c r="P596" i="55" s="1"/>
  <c r="E593" i="55"/>
  <c r="P593" i="55" s="1"/>
  <c r="E592" i="55"/>
  <c r="E591" i="55"/>
  <c r="E590" i="55"/>
  <c r="P590" i="55" s="1"/>
  <c r="E589" i="55"/>
  <c r="P589" i="55" s="1"/>
  <c r="E588" i="55"/>
  <c r="E587" i="55"/>
  <c r="E586" i="55"/>
  <c r="P586" i="55" s="1"/>
  <c r="E585" i="55"/>
  <c r="P585" i="55" s="1"/>
  <c r="E584" i="55"/>
  <c r="E583" i="55"/>
  <c r="E582" i="55"/>
  <c r="P582" i="55" s="1"/>
  <c r="E581" i="55"/>
  <c r="P581" i="55" s="1"/>
  <c r="E580" i="55"/>
  <c r="E577" i="55"/>
  <c r="P577" i="55" s="1"/>
  <c r="E576" i="55"/>
  <c r="P576" i="55" s="1"/>
  <c r="E575" i="55"/>
  <c r="P575" i="55" s="1"/>
  <c r="E572" i="55"/>
  <c r="E571" i="55"/>
  <c r="E570" i="55"/>
  <c r="P570" i="55" s="1"/>
  <c r="E569" i="55"/>
  <c r="P569" i="55" s="1"/>
  <c r="E566" i="55"/>
  <c r="E565" i="55"/>
  <c r="E564" i="55"/>
  <c r="P564" i="55" s="1"/>
  <c r="E563" i="55"/>
  <c r="P563" i="55" s="1"/>
  <c r="E560" i="55"/>
  <c r="E559" i="55"/>
  <c r="E558" i="55"/>
  <c r="P558" i="55" s="1"/>
  <c r="E557" i="55"/>
  <c r="P557" i="55" s="1"/>
  <c r="E556" i="55"/>
  <c r="E555" i="55"/>
  <c r="P555" i="55" s="1"/>
  <c r="E554" i="55"/>
  <c r="P554" i="55" s="1"/>
  <c r="E551" i="55"/>
  <c r="P551" i="55" s="1"/>
  <c r="E550" i="55"/>
  <c r="E549" i="55"/>
  <c r="E548" i="55"/>
  <c r="P548" i="55" s="1"/>
  <c r="E547" i="55"/>
  <c r="P547" i="55" s="1"/>
  <c r="E546" i="55"/>
  <c r="E545" i="55"/>
  <c r="E544" i="55"/>
  <c r="P544" i="55" s="1"/>
  <c r="E543" i="55"/>
  <c r="P543" i="55" s="1"/>
  <c r="E542" i="55"/>
  <c r="E541" i="55"/>
  <c r="E540" i="55"/>
  <c r="P540" i="55" s="1"/>
  <c r="E539" i="55"/>
  <c r="P539" i="55" s="1"/>
  <c r="E536" i="55"/>
  <c r="E533" i="55"/>
  <c r="P533" i="55" s="1"/>
  <c r="E530" i="55"/>
  <c r="P530" i="55" s="1"/>
  <c r="E527" i="55"/>
  <c r="P527" i="55" s="1"/>
  <c r="E524" i="55"/>
  <c r="E523" i="55"/>
  <c r="E522" i="55"/>
  <c r="P522" i="55" s="1"/>
  <c r="E521" i="55"/>
  <c r="P521" i="55" s="1"/>
  <c r="E520" i="55"/>
  <c r="E519" i="55"/>
  <c r="E518" i="55"/>
  <c r="P518" i="55" s="1"/>
  <c r="E517" i="55"/>
  <c r="P517" i="55" s="1"/>
  <c r="E516" i="55"/>
  <c r="E515" i="55"/>
  <c r="E512" i="55"/>
  <c r="P512" i="55" s="1"/>
  <c r="E511" i="55"/>
  <c r="P511" i="55" s="1"/>
  <c r="E510" i="55"/>
  <c r="E507" i="55"/>
  <c r="E506" i="55"/>
  <c r="P506" i="55" s="1"/>
  <c r="E505" i="55"/>
  <c r="P505" i="55" s="1"/>
  <c r="E504" i="55"/>
  <c r="E503" i="55"/>
  <c r="E500" i="55"/>
  <c r="P500" i="55" s="1"/>
  <c r="E499" i="55"/>
  <c r="P499" i="55" s="1"/>
  <c r="E498" i="55"/>
  <c r="E497" i="55"/>
  <c r="P497" i="55" s="1"/>
  <c r="E494" i="55"/>
  <c r="P494" i="55" s="1"/>
  <c r="E493" i="55"/>
  <c r="P493" i="55" s="1"/>
  <c r="E492" i="55"/>
  <c r="E489" i="55"/>
  <c r="E488" i="55"/>
  <c r="P488" i="55" s="1"/>
  <c r="E487" i="55"/>
  <c r="P487" i="55" s="1"/>
  <c r="E486" i="55"/>
  <c r="E485" i="55"/>
  <c r="E484" i="55"/>
  <c r="P484" i="55" s="1"/>
  <c r="E483" i="55"/>
  <c r="P483" i="55" s="1"/>
  <c r="E482" i="55"/>
  <c r="E481" i="55"/>
  <c r="P481" i="55" s="1"/>
  <c r="E480" i="55"/>
  <c r="P480" i="55" s="1"/>
  <c r="E479" i="55"/>
  <c r="P479" i="55" s="1"/>
  <c r="E476" i="55"/>
  <c r="E473" i="55"/>
  <c r="E470" i="55"/>
  <c r="P470" i="55" s="1"/>
  <c r="E467" i="55"/>
  <c r="P467" i="55" s="1"/>
  <c r="E464" i="55"/>
  <c r="E463" i="55"/>
  <c r="E460" i="55"/>
  <c r="P460" i="55" s="1"/>
  <c r="E459" i="55"/>
  <c r="P459" i="55" s="1"/>
  <c r="E458" i="55"/>
  <c r="E457" i="55"/>
  <c r="E456" i="55"/>
  <c r="P456" i="55" s="1"/>
  <c r="E453" i="55"/>
  <c r="P453" i="55" s="1"/>
  <c r="E452" i="55"/>
  <c r="E451" i="55"/>
  <c r="P451" i="55" s="1"/>
  <c r="E450" i="55"/>
  <c r="P450" i="55" s="1"/>
  <c r="E449" i="55"/>
  <c r="P449" i="55" s="1"/>
  <c r="E446" i="55"/>
  <c r="E445" i="55"/>
  <c r="E444" i="55"/>
  <c r="P444" i="55" s="1"/>
  <c r="E443" i="55"/>
  <c r="P443" i="55" s="1"/>
  <c r="E442" i="55"/>
  <c r="E441" i="55"/>
  <c r="E440" i="55"/>
  <c r="P440" i="55" s="1"/>
  <c r="E439" i="55"/>
  <c r="P439" i="55" s="1"/>
  <c r="E438" i="55"/>
  <c r="E437" i="55"/>
  <c r="E434" i="55"/>
  <c r="P434" i="55" s="1"/>
  <c r="E433" i="55"/>
  <c r="P433" i="55" s="1"/>
  <c r="E432" i="55"/>
  <c r="E431" i="55"/>
  <c r="E430" i="55"/>
  <c r="P430" i="55" s="1"/>
  <c r="E427" i="55"/>
  <c r="P427" i="55" s="1"/>
  <c r="E426" i="55"/>
  <c r="E425" i="55"/>
  <c r="E424" i="55"/>
  <c r="P424" i="55" s="1"/>
  <c r="E423" i="55"/>
  <c r="P423" i="55" s="1"/>
  <c r="E422" i="55"/>
  <c r="E421" i="55"/>
  <c r="E420" i="55"/>
  <c r="P420" i="55" s="1"/>
  <c r="E419" i="55"/>
  <c r="P419" i="55" s="1"/>
  <c r="E418" i="55"/>
  <c r="E417" i="55"/>
  <c r="P417" i="55" s="1"/>
  <c r="E416" i="55"/>
  <c r="P416" i="55" s="1"/>
  <c r="E415" i="55"/>
  <c r="P415" i="55" s="1"/>
  <c r="E412" i="55"/>
  <c r="E411" i="55"/>
  <c r="E410" i="55"/>
  <c r="P410" i="55" s="1"/>
  <c r="E409" i="55"/>
  <c r="P409" i="55" s="1"/>
  <c r="E408" i="55"/>
  <c r="E405" i="55"/>
  <c r="E402" i="55"/>
  <c r="P402" i="55" s="1"/>
  <c r="E401" i="55"/>
  <c r="P401" i="55" s="1"/>
  <c r="E400" i="55"/>
  <c r="E399" i="55"/>
  <c r="E396" i="55"/>
  <c r="P396" i="55" s="1"/>
  <c r="E395" i="55"/>
  <c r="P395" i="55" s="1"/>
  <c r="E394" i="55"/>
  <c r="E393" i="55"/>
  <c r="P393" i="55" s="1"/>
  <c r="E392" i="55"/>
  <c r="P392" i="55" s="1"/>
  <c r="E391" i="55"/>
  <c r="P391" i="55" s="1"/>
  <c r="E390" i="55"/>
  <c r="E389" i="55"/>
  <c r="E386" i="55"/>
  <c r="P386" i="55" s="1"/>
  <c r="E385" i="55"/>
  <c r="P385" i="55" s="1"/>
  <c r="E384" i="55"/>
  <c r="E383" i="55"/>
  <c r="E382" i="55"/>
  <c r="P382" i="55" s="1"/>
  <c r="E379" i="55"/>
  <c r="P379" i="55" s="1"/>
  <c r="E378" i="55"/>
  <c r="E377" i="55"/>
  <c r="E374" i="55"/>
  <c r="P374" i="55" s="1"/>
  <c r="E373" i="55"/>
  <c r="P373" i="55" s="1"/>
  <c r="E372" i="55"/>
  <c r="E371" i="55"/>
  <c r="P371" i="55" s="1"/>
  <c r="E370" i="55"/>
  <c r="P370" i="55" s="1"/>
  <c r="E369" i="55"/>
  <c r="P369" i="55" s="1"/>
  <c r="E368" i="55"/>
  <c r="E367" i="55"/>
  <c r="E366" i="55"/>
  <c r="P366" i="55" s="1"/>
  <c r="E365" i="55"/>
  <c r="P365" i="55" s="1"/>
  <c r="E362" i="55"/>
  <c r="E361" i="55"/>
  <c r="E358" i="55"/>
  <c r="P358" i="55" s="1"/>
  <c r="E357" i="55"/>
  <c r="P357" i="55" s="1"/>
  <c r="E356" i="55"/>
  <c r="E355" i="55"/>
  <c r="E354" i="55"/>
  <c r="P354" i="55" s="1"/>
  <c r="E353" i="55"/>
  <c r="P353" i="55" s="1"/>
  <c r="E352" i="55"/>
  <c r="E351" i="55"/>
  <c r="P351" i="55" s="1"/>
  <c r="E350" i="55"/>
  <c r="P350" i="55" s="1"/>
  <c r="E349" i="55"/>
  <c r="P349" i="55" s="1"/>
  <c r="E348" i="55"/>
  <c r="E347" i="55"/>
  <c r="E346" i="55"/>
  <c r="P346" i="55" s="1"/>
  <c r="E345" i="55"/>
  <c r="P345" i="55" s="1"/>
  <c r="E344" i="55"/>
  <c r="E343" i="55"/>
  <c r="E340" i="55"/>
  <c r="P340" i="55" s="1"/>
  <c r="E337" i="55"/>
  <c r="P337" i="55" s="1"/>
  <c r="E336" i="55"/>
  <c r="E335" i="55"/>
  <c r="E334" i="55"/>
  <c r="P334" i="55" s="1"/>
  <c r="E333" i="55"/>
  <c r="P333" i="55" s="1"/>
  <c r="E332" i="55"/>
  <c r="E331" i="55"/>
  <c r="P331" i="55" s="1"/>
  <c r="E328" i="55"/>
  <c r="P328" i="55" s="1"/>
  <c r="E327" i="55"/>
  <c r="P327" i="55" s="1"/>
  <c r="E326" i="55"/>
  <c r="E325" i="55"/>
  <c r="E324" i="55"/>
  <c r="P324" i="55" s="1"/>
  <c r="E323" i="55"/>
  <c r="P323" i="55" s="1"/>
  <c r="E322" i="55"/>
  <c r="E319" i="55"/>
  <c r="E318" i="55"/>
  <c r="P318" i="55" s="1"/>
  <c r="E317" i="55"/>
  <c r="P317" i="55" s="1"/>
  <c r="E316" i="55"/>
  <c r="E315" i="55"/>
  <c r="E314" i="55"/>
  <c r="P314" i="55" s="1"/>
  <c r="E313" i="55"/>
  <c r="P313" i="55" s="1"/>
  <c r="E310" i="55"/>
  <c r="E309" i="55"/>
  <c r="P309" i="55" s="1"/>
  <c r="E308" i="55"/>
  <c r="P308" i="55" s="1"/>
  <c r="E307" i="55"/>
  <c r="P307" i="55" s="1"/>
  <c r="E306" i="55"/>
  <c r="E305" i="55"/>
  <c r="E304" i="55"/>
  <c r="P304" i="55" s="1"/>
  <c r="E301" i="55"/>
  <c r="P301" i="55" s="1"/>
  <c r="E300" i="55"/>
  <c r="E299" i="55"/>
  <c r="E298" i="55"/>
  <c r="P298" i="55" s="1"/>
  <c r="E297" i="55"/>
  <c r="P297" i="55" s="1"/>
  <c r="E296" i="55"/>
  <c r="E295" i="55"/>
  <c r="E292" i="55"/>
  <c r="P292" i="55" s="1"/>
  <c r="E291" i="55"/>
  <c r="P291" i="55" s="1"/>
  <c r="E290" i="55"/>
  <c r="E289" i="55"/>
  <c r="P289" i="55" s="1"/>
  <c r="E288" i="55"/>
  <c r="P288" i="55" s="1"/>
  <c r="E287" i="55"/>
  <c r="P287" i="55" s="1"/>
  <c r="E286" i="55"/>
  <c r="E283" i="55"/>
  <c r="E282" i="55"/>
  <c r="P282" i="55" s="1"/>
  <c r="E281" i="55"/>
  <c r="P281" i="55" s="1"/>
  <c r="E280" i="55"/>
  <c r="E279" i="55"/>
  <c r="E278" i="55"/>
  <c r="P278" i="55" s="1"/>
  <c r="E277" i="55"/>
  <c r="P277" i="55" s="1"/>
  <c r="E274" i="55"/>
  <c r="E273" i="55"/>
  <c r="E272" i="55"/>
  <c r="P272" i="55" s="1"/>
  <c r="E271" i="55"/>
  <c r="P271" i="55" s="1"/>
  <c r="E270" i="55"/>
  <c r="E269" i="55"/>
  <c r="P269" i="55" s="1"/>
  <c r="E268" i="55"/>
  <c r="P268" i="55" s="1"/>
  <c r="E267" i="55"/>
  <c r="P267" i="55" s="1"/>
  <c r="E264" i="55"/>
  <c r="E263" i="55"/>
  <c r="E262" i="55"/>
  <c r="P262" i="55" s="1"/>
  <c r="E261" i="55"/>
  <c r="P261" i="55" s="1"/>
  <c r="E260" i="55"/>
  <c r="E259" i="55"/>
  <c r="E258" i="55"/>
  <c r="P258" i="55" s="1"/>
  <c r="E257" i="55"/>
  <c r="P257" i="55" s="1"/>
  <c r="E256" i="55"/>
  <c r="E253" i="55"/>
  <c r="E252" i="55"/>
  <c r="P252" i="55" s="1"/>
  <c r="E251" i="55"/>
  <c r="P251" i="55" s="1"/>
  <c r="E250" i="55"/>
  <c r="E249" i="55"/>
  <c r="P249" i="55" s="1"/>
  <c r="E248" i="55"/>
  <c r="P248" i="55" s="1"/>
  <c r="E247" i="55"/>
  <c r="P247" i="55" s="1"/>
  <c r="E246" i="55"/>
  <c r="E245" i="55"/>
  <c r="E244" i="55"/>
  <c r="P244" i="55" s="1"/>
  <c r="E243" i="55"/>
  <c r="P243" i="55" s="1"/>
  <c r="E240" i="55"/>
  <c r="E239" i="55"/>
  <c r="E236" i="55"/>
  <c r="P236" i="55" s="1"/>
  <c r="E235" i="55"/>
  <c r="P235" i="55" s="1"/>
  <c r="E234" i="55"/>
  <c r="E231" i="55"/>
  <c r="E230" i="55"/>
  <c r="P230" i="55" s="1"/>
  <c r="E229" i="55"/>
  <c r="P229" i="55" s="1"/>
  <c r="E228" i="55"/>
  <c r="E227" i="55"/>
  <c r="P227" i="55" s="1"/>
  <c r="E226" i="55"/>
  <c r="P226" i="55" s="1"/>
  <c r="E225" i="55"/>
  <c r="P225" i="55" s="1"/>
  <c r="E222" i="55"/>
  <c r="E221" i="55"/>
  <c r="E220" i="55"/>
  <c r="P220" i="55" s="1"/>
  <c r="E219" i="55"/>
  <c r="P219" i="55" s="1"/>
  <c r="E218" i="55"/>
  <c r="E217" i="55"/>
  <c r="E216" i="55"/>
  <c r="P216" i="55" s="1"/>
  <c r="E215" i="55"/>
  <c r="P215" i="55" s="1"/>
  <c r="E214" i="55"/>
  <c r="E213" i="55"/>
  <c r="E212" i="55"/>
  <c r="P212" i="55" s="1"/>
  <c r="E211" i="55"/>
  <c r="P211" i="55" s="1"/>
  <c r="E210" i="55"/>
  <c r="E209" i="55"/>
  <c r="P209" i="55" s="1"/>
  <c r="E206" i="55"/>
  <c r="P206" i="55" s="1"/>
  <c r="E205" i="55"/>
  <c r="P205" i="55" s="1"/>
  <c r="E204" i="55"/>
  <c r="E203" i="55"/>
  <c r="E200" i="55"/>
  <c r="P200" i="55" s="1"/>
  <c r="E199" i="55"/>
  <c r="P199" i="55" s="1"/>
  <c r="E198" i="55"/>
  <c r="E197" i="55"/>
  <c r="E196" i="55"/>
  <c r="P196" i="55" s="1"/>
  <c r="E195" i="55"/>
  <c r="P195" i="55" s="1"/>
  <c r="E194" i="55"/>
  <c r="E191" i="55"/>
  <c r="P191" i="55" s="1"/>
  <c r="E190" i="55"/>
  <c r="P190" i="55" s="1"/>
  <c r="E189" i="55"/>
  <c r="P189" i="55" s="1"/>
  <c r="E188" i="55"/>
  <c r="E187" i="55"/>
  <c r="E186" i="55"/>
  <c r="P186" i="55" s="1"/>
  <c r="E185" i="55"/>
  <c r="P185" i="55" s="1"/>
  <c r="E182" i="55"/>
  <c r="E181" i="55"/>
  <c r="E180" i="55"/>
  <c r="P180" i="55" s="1"/>
  <c r="E179" i="55"/>
  <c r="P179" i="55" s="1"/>
  <c r="E178" i="55"/>
  <c r="E175" i="55"/>
  <c r="E174" i="55"/>
  <c r="P174" i="55" s="1"/>
  <c r="E173" i="55"/>
  <c r="P173" i="55" s="1"/>
  <c r="E172" i="55"/>
  <c r="E171" i="55"/>
  <c r="P171" i="55" s="1"/>
  <c r="E170" i="55"/>
  <c r="P170" i="55" s="1"/>
  <c r="E169" i="55"/>
  <c r="P169" i="55" s="1"/>
  <c r="E168" i="55"/>
  <c r="E167" i="55"/>
  <c r="E166" i="55"/>
  <c r="P166" i="55" s="1"/>
  <c r="E165" i="55"/>
  <c r="P165" i="55" s="1"/>
  <c r="E164" i="55"/>
  <c r="E163" i="55"/>
  <c r="E162" i="55"/>
  <c r="P162" i="55" s="1"/>
  <c r="E161" i="55"/>
  <c r="P161" i="55" s="1"/>
  <c r="E158" i="55"/>
  <c r="E157" i="55"/>
  <c r="E156" i="55"/>
  <c r="P156" i="55" s="1"/>
  <c r="E155" i="55"/>
  <c r="P155" i="55" s="1"/>
  <c r="E154" i="55"/>
  <c r="E151" i="55"/>
  <c r="P151" i="55" s="1"/>
  <c r="E150" i="55"/>
  <c r="P150" i="55" s="1"/>
  <c r="E149" i="55"/>
  <c r="P149" i="55" s="1"/>
  <c r="E148" i="55"/>
  <c r="E145" i="55"/>
  <c r="E144" i="55"/>
  <c r="P144" i="55" s="1"/>
  <c r="E143" i="55"/>
  <c r="P143" i="55" s="1"/>
  <c r="E142" i="55"/>
  <c r="E141" i="55"/>
  <c r="E140" i="55"/>
  <c r="P140" i="55" s="1"/>
  <c r="E139" i="55"/>
  <c r="P139" i="55" s="1"/>
  <c r="E138" i="55"/>
  <c r="E137" i="55"/>
  <c r="E136" i="55"/>
  <c r="P136" i="55" s="1"/>
  <c r="E135" i="55"/>
  <c r="P135" i="55" s="1"/>
  <c r="E134" i="55"/>
  <c r="E131" i="55"/>
  <c r="P131" i="55" s="1"/>
  <c r="E130" i="55"/>
  <c r="P130" i="55" s="1"/>
  <c r="E129" i="55"/>
  <c r="P129" i="55" s="1"/>
  <c r="E128" i="55"/>
  <c r="E127" i="55"/>
  <c r="E126" i="55"/>
  <c r="P126" i="55" s="1"/>
  <c r="E125" i="55"/>
  <c r="P125" i="55" s="1"/>
  <c r="E124" i="55"/>
  <c r="E123" i="55"/>
  <c r="E122" i="55"/>
  <c r="P122" i="55" s="1"/>
  <c r="E121" i="55"/>
  <c r="P121" i="55" s="1"/>
  <c r="E120" i="55"/>
  <c r="E119" i="55"/>
  <c r="E118" i="55"/>
  <c r="P118" i="55" s="1"/>
  <c r="E117" i="55"/>
  <c r="P117" i="55" s="1"/>
  <c r="E116" i="55"/>
  <c r="E113" i="55"/>
  <c r="P113" i="55" s="1"/>
  <c r="E112" i="55"/>
  <c r="P112" i="55" s="1"/>
  <c r="E109" i="55"/>
  <c r="P109" i="55" s="1"/>
  <c r="E108" i="55"/>
  <c r="E107" i="55"/>
  <c r="E104" i="55"/>
  <c r="P104" i="55" s="1"/>
  <c r="E103" i="55"/>
  <c r="P103" i="55" s="1"/>
  <c r="E102" i="55"/>
  <c r="E99" i="55"/>
  <c r="E98" i="55"/>
  <c r="P98" i="55" s="1"/>
  <c r="E97" i="55"/>
  <c r="P97" i="55" s="1"/>
  <c r="E94" i="55"/>
  <c r="E93" i="55"/>
  <c r="E92" i="55"/>
  <c r="P92" i="55" s="1"/>
  <c r="E89" i="55"/>
  <c r="P89" i="55" s="1"/>
  <c r="E88" i="55"/>
  <c r="E87" i="55"/>
  <c r="P87" i="55" s="1"/>
  <c r="E86" i="55"/>
  <c r="P86" i="55" s="1"/>
  <c r="E85" i="55"/>
  <c r="E84" i="55"/>
  <c r="E83" i="55"/>
  <c r="E82" i="55"/>
  <c r="P82" i="55" s="1"/>
  <c r="E81" i="55"/>
  <c r="P81" i="55" s="1"/>
  <c r="E80" i="55"/>
  <c r="E79" i="55"/>
  <c r="E78" i="55"/>
  <c r="P78" i="55" s="1"/>
  <c r="E77" i="55"/>
  <c r="P77" i="55" s="1"/>
  <c r="E76" i="55"/>
  <c r="E75" i="55"/>
  <c r="P75" i="55" s="1"/>
  <c r="E74" i="55"/>
  <c r="P74" i="55" s="1"/>
  <c r="E73" i="55"/>
  <c r="E72" i="55"/>
  <c r="E71" i="55"/>
  <c r="E70" i="55"/>
  <c r="P70" i="55" s="1"/>
  <c r="E66" i="55"/>
  <c r="P66" i="55" s="1"/>
  <c r="E63" i="55"/>
  <c r="P63" i="55" s="1"/>
  <c r="E60" i="55"/>
  <c r="P60" i="55" s="1"/>
  <c r="E57" i="55"/>
  <c r="P57" i="55" s="1"/>
  <c r="E54" i="55"/>
  <c r="P54" i="55" s="1"/>
  <c r="E51" i="55"/>
  <c r="E48" i="55"/>
  <c r="P48" i="55" s="1"/>
  <c r="E45" i="55"/>
  <c r="P45" i="55" s="1"/>
  <c r="E42" i="55"/>
  <c r="P42" i="55" s="1"/>
  <c r="E39" i="55"/>
  <c r="E31" i="55"/>
  <c r="P31" i="55" s="1"/>
  <c r="E28" i="55"/>
  <c r="P28" i="55" s="1"/>
  <c r="E27" i="55"/>
  <c r="P27" i="55" s="1"/>
  <c r="E24" i="55"/>
  <c r="P24" i="55" s="1"/>
  <c r="E23" i="55"/>
  <c r="E22" i="55"/>
  <c r="P22" i="55" s="1"/>
  <c r="E21" i="55"/>
  <c r="P21" i="55" s="1"/>
  <c r="E20" i="55"/>
  <c r="P20" i="55" s="1"/>
  <c r="E19" i="55"/>
  <c r="P19" i="55" s="1"/>
  <c r="E18" i="55"/>
  <c r="P18" i="55" s="1"/>
  <c r="E17" i="55"/>
  <c r="P17" i="55" s="1"/>
  <c r="E16" i="55"/>
  <c r="P16" i="55" s="1"/>
  <c r="E15" i="55"/>
  <c r="P15" i="55" s="1"/>
  <c r="E14" i="55"/>
  <c r="P14" i="55" s="1"/>
  <c r="E13" i="55"/>
  <c r="P13" i="55" s="1"/>
  <c r="E12" i="55"/>
  <c r="P12" i="55" s="1"/>
  <c r="E11" i="55"/>
  <c r="P11" i="55" s="1"/>
  <c r="E10" i="55"/>
  <c r="P10" i="55" s="1"/>
  <c r="P39" i="55"/>
  <c r="P51" i="55"/>
  <c r="P71" i="55"/>
  <c r="P72" i="55"/>
  <c r="P73" i="55"/>
  <c r="P76" i="55"/>
  <c r="P79" i="55"/>
  <c r="P80" i="55"/>
  <c r="P83" i="55"/>
  <c r="P84" i="55"/>
  <c r="P88" i="55"/>
  <c r="P93" i="55"/>
  <c r="P94" i="55"/>
  <c r="P99" i="55"/>
  <c r="P102" i="55"/>
  <c r="P107" i="55"/>
  <c r="P108" i="55"/>
  <c r="P116" i="55"/>
  <c r="P119" i="55"/>
  <c r="P120" i="55"/>
  <c r="P123" i="55"/>
  <c r="P124" i="55"/>
  <c r="P127" i="55"/>
  <c r="P128" i="55"/>
  <c r="P134" i="55"/>
  <c r="P137" i="55"/>
  <c r="P138" i="55"/>
  <c r="P141" i="55"/>
  <c r="P142" i="55"/>
  <c r="P145" i="55"/>
  <c r="P148" i="55"/>
  <c r="P154" i="55"/>
  <c r="P157" i="55"/>
  <c r="P158" i="55"/>
  <c r="P163" i="55"/>
  <c r="P164" i="55"/>
  <c r="P167" i="55"/>
  <c r="P168" i="55"/>
  <c r="P172" i="55"/>
  <c r="P175" i="55"/>
  <c r="P178" i="55"/>
  <c r="P181" i="55"/>
  <c r="P182" i="55"/>
  <c r="P187" i="55"/>
  <c r="P188" i="55"/>
  <c r="P197" i="55"/>
  <c r="P198" i="55"/>
  <c r="P203" i="55"/>
  <c r="P204" i="55"/>
  <c r="P210" i="55"/>
  <c r="P213" i="55"/>
  <c r="P214" i="55"/>
  <c r="P217" i="55"/>
  <c r="P218" i="55"/>
  <c r="P221" i="55"/>
  <c r="P222" i="55"/>
  <c r="P228" i="55"/>
  <c r="P231" i="55"/>
  <c r="P234" i="55"/>
  <c r="P239" i="55"/>
  <c r="P240" i="55"/>
  <c r="P245" i="55"/>
  <c r="P246" i="55"/>
  <c r="P250" i="55"/>
  <c r="P253" i="55"/>
  <c r="P256" i="55"/>
  <c r="P259" i="55"/>
  <c r="P260" i="55"/>
  <c r="P263" i="55"/>
  <c r="P264" i="55"/>
  <c r="P270" i="55"/>
  <c r="P273" i="55"/>
  <c r="P274" i="55"/>
  <c r="P279" i="55"/>
  <c r="P280" i="55"/>
  <c r="P283" i="55"/>
  <c r="P286" i="55"/>
  <c r="P290" i="55"/>
  <c r="P295" i="55"/>
  <c r="P296" i="55"/>
  <c r="P299" i="55"/>
  <c r="P300" i="55"/>
  <c r="P305" i="55"/>
  <c r="P306" i="55"/>
  <c r="P310" i="55"/>
  <c r="P315" i="55"/>
  <c r="P316" i="55"/>
  <c r="P319" i="55"/>
  <c r="P322" i="55"/>
  <c r="P325" i="55"/>
  <c r="P326" i="55"/>
  <c r="P332" i="55"/>
  <c r="P335" i="55"/>
  <c r="P336" i="55"/>
  <c r="P343" i="55"/>
  <c r="P344" i="55"/>
  <c r="P347" i="55"/>
  <c r="P348" i="55"/>
  <c r="P352" i="55"/>
  <c r="P355" i="55"/>
  <c r="P356" i="55"/>
  <c r="P361" i="55"/>
  <c r="P362" i="55"/>
  <c r="P367" i="55"/>
  <c r="P368" i="55"/>
  <c r="P372" i="55"/>
  <c r="P377" i="55"/>
  <c r="P378" i="55"/>
  <c r="P383" i="55"/>
  <c r="P384" i="55"/>
  <c r="P389" i="55"/>
  <c r="P390" i="55"/>
  <c r="P394" i="55"/>
  <c r="P399" i="55"/>
  <c r="P400" i="55"/>
  <c r="P405" i="55"/>
  <c r="P408" i="55"/>
  <c r="P411" i="55"/>
  <c r="P412" i="55"/>
  <c r="P418" i="55"/>
  <c r="P421" i="55"/>
  <c r="P422" i="55"/>
  <c r="P425" i="55"/>
  <c r="P426" i="55"/>
  <c r="P432" i="55"/>
  <c r="P437" i="55"/>
  <c r="P438" i="55"/>
  <c r="P441" i="55"/>
  <c r="P442" i="55"/>
  <c r="P445" i="55"/>
  <c r="P446" i="55"/>
  <c r="P452" i="55"/>
  <c r="P457" i="55"/>
  <c r="P458" i="55"/>
  <c r="P463" i="55"/>
  <c r="P464" i="55"/>
  <c r="P473" i="55"/>
  <c r="P476" i="55"/>
  <c r="P482" i="55"/>
  <c r="P485" i="55"/>
  <c r="P486" i="55"/>
  <c r="P489" i="55"/>
  <c r="P498" i="55"/>
  <c r="P504" i="55"/>
  <c r="P507" i="55"/>
  <c r="P515" i="55"/>
  <c r="P516" i="55"/>
  <c r="P519" i="55"/>
  <c r="P520" i="55"/>
  <c r="P523" i="55"/>
  <c r="P524" i="55"/>
  <c r="P536" i="55"/>
  <c r="P541" i="55"/>
  <c r="P542" i="55"/>
  <c r="P545" i="55"/>
  <c r="P546" i="55"/>
  <c r="P549" i="55"/>
  <c r="P550" i="55"/>
  <c r="P556" i="55"/>
  <c r="P559" i="55"/>
  <c r="P560" i="55"/>
  <c r="P565" i="55"/>
  <c r="P566" i="55"/>
  <c r="P571" i="55"/>
  <c r="P572" i="55"/>
  <c r="P580" i="55"/>
  <c r="P583" i="55"/>
  <c r="P584" i="55"/>
  <c r="P587" i="55"/>
  <c r="P588" i="55"/>
  <c r="P591" i="55"/>
  <c r="P592" i="55"/>
  <c r="P598" i="55"/>
  <c r="P601" i="55"/>
  <c r="P602" i="55"/>
  <c r="P605" i="55"/>
  <c r="P606" i="55"/>
  <c r="P609" i="55"/>
  <c r="P610" i="55"/>
  <c r="P616" i="55"/>
  <c r="P619" i="55"/>
  <c r="P620" i="55"/>
  <c r="P625" i="55"/>
  <c r="P626" i="55"/>
  <c r="P629" i="55"/>
  <c r="P630" i="55"/>
  <c r="P634" i="55"/>
  <c r="P637" i="55"/>
  <c r="P638" i="55"/>
  <c r="P643" i="55"/>
  <c r="P644" i="55"/>
  <c r="P23" i="55"/>
  <c r="E8" i="23"/>
  <c r="E26" i="23"/>
  <c r="E40" i="23"/>
  <c r="E102" i="23" s="1"/>
  <c r="E46" i="23"/>
  <c r="E53" i="23"/>
  <c r="E70" i="23"/>
  <c r="E77" i="23"/>
  <c r="E83" i="23"/>
  <c r="E86" i="23"/>
  <c r="E89" i="23"/>
  <c r="E92" i="23"/>
  <c r="E95" i="23"/>
  <c r="E98" i="23"/>
  <c r="E8" i="9"/>
  <c r="E25" i="9"/>
  <c r="E29" i="9"/>
  <c r="E37" i="9"/>
  <c r="E40" i="9"/>
  <c r="E43" i="9"/>
  <c r="E46" i="9"/>
  <c r="E49" i="9"/>
  <c r="E52" i="9"/>
  <c r="E55" i="9"/>
  <c r="E58" i="9"/>
  <c r="E61" i="9"/>
  <c r="E64" i="9"/>
  <c r="E67"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10" i="55"/>
  <c r="P510" i="55" s="1"/>
  <c r="F509" i="55"/>
  <c r="F503" i="55"/>
  <c r="P503" i="55" s="1"/>
  <c r="F492" i="55"/>
  <c r="P492" i="55" s="1"/>
  <c r="F431" i="55"/>
  <c r="F194" i="55"/>
  <c r="P194" i="55" s="1"/>
  <c r="F85" i="55"/>
  <c r="I509" i="55"/>
  <c r="I431" i="55"/>
  <c r="I330" i="55"/>
  <c r="I321" i="55"/>
  <c r="I312" i="55"/>
  <c r="I85" i="55"/>
  <c r="P85" i="55" l="1"/>
  <c r="P431"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13" i="55"/>
  <c r="D113" i="55"/>
  <c r="C113" i="55"/>
  <c r="J112" i="55"/>
  <c r="D112" i="55"/>
  <c r="C112"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11" i="55"/>
  <c r="S21" i="54" l="1"/>
  <c r="T21" i="54" s="1"/>
  <c r="T22" i="54" s="1"/>
  <c r="T29" i="54"/>
  <c r="D3" i="55" l="1"/>
  <c r="D1" i="55"/>
  <c r="D646" i="55"/>
  <c r="C646" i="55"/>
  <c r="J645" i="55"/>
  <c r="D645" i="55"/>
  <c r="C645" i="55"/>
  <c r="D644" i="55"/>
  <c r="C644" i="55"/>
  <c r="D643" i="55"/>
  <c r="C643" i="55"/>
  <c r="D640" i="55"/>
  <c r="C640" i="55"/>
  <c r="D639" i="55"/>
  <c r="C639" i="55"/>
  <c r="D638" i="55"/>
  <c r="C638" i="55"/>
  <c r="J637" i="55"/>
  <c r="D637" i="55"/>
  <c r="C637" i="55"/>
  <c r="D636" i="55"/>
  <c r="C636" i="55"/>
  <c r="D635" i="55"/>
  <c r="C635" i="55"/>
  <c r="D634" i="55"/>
  <c r="C634" i="55"/>
  <c r="J633" i="55"/>
  <c r="D633" i="55"/>
  <c r="C633" i="55"/>
  <c r="D632" i="55"/>
  <c r="C632" i="55"/>
  <c r="D631" i="55"/>
  <c r="C631" i="55"/>
  <c r="D630" i="55"/>
  <c r="C630" i="55"/>
  <c r="D629" i="55"/>
  <c r="C629" i="55"/>
  <c r="D628" i="55"/>
  <c r="C628" i="55"/>
  <c r="D627" i="55"/>
  <c r="C627" i="55"/>
  <c r="D626" i="55"/>
  <c r="C626" i="55"/>
  <c r="J625" i="55"/>
  <c r="D625" i="55"/>
  <c r="C625" i="55"/>
  <c r="D622" i="55"/>
  <c r="C622" i="55"/>
  <c r="D621" i="55"/>
  <c r="C621" i="55"/>
  <c r="D620" i="55"/>
  <c r="C620" i="55"/>
  <c r="J619" i="55"/>
  <c r="D619" i="55"/>
  <c r="C619" i="55"/>
  <c r="D618" i="55"/>
  <c r="C618" i="55"/>
  <c r="D617" i="55"/>
  <c r="C617" i="55"/>
  <c r="D616" i="55"/>
  <c r="C616" i="55"/>
  <c r="J615" i="55"/>
  <c r="D615" i="55"/>
  <c r="C615" i="55"/>
  <c r="J614" i="55"/>
  <c r="D614" i="55"/>
  <c r="C614" i="55"/>
  <c r="J613" i="55"/>
  <c r="D613" i="55"/>
  <c r="C613" i="55"/>
  <c r="D610" i="55"/>
  <c r="C610" i="55"/>
  <c r="D609" i="55"/>
  <c r="C609" i="55"/>
  <c r="J608" i="55"/>
  <c r="D608" i="55"/>
  <c r="C608" i="55"/>
  <c r="J607" i="55"/>
  <c r="D607" i="55"/>
  <c r="C607" i="55"/>
  <c r="D606" i="55"/>
  <c r="C606" i="55"/>
  <c r="D605" i="55"/>
  <c r="C605" i="55"/>
  <c r="D604" i="55"/>
  <c r="C604" i="55"/>
  <c r="J603" i="55"/>
  <c r="D603" i="55"/>
  <c r="C603" i="55"/>
  <c r="D602" i="55"/>
  <c r="C602" i="55"/>
  <c r="D601" i="55"/>
  <c r="C601" i="55"/>
  <c r="J600" i="55"/>
  <c r="D600" i="55"/>
  <c r="C600" i="55"/>
  <c r="J599" i="55"/>
  <c r="D599" i="55"/>
  <c r="C599" i="55"/>
  <c r="D598" i="55"/>
  <c r="C598" i="55"/>
  <c r="D597" i="55"/>
  <c r="C597" i="55"/>
  <c r="D596" i="55"/>
  <c r="C596" i="55"/>
  <c r="D593" i="55"/>
  <c r="C593" i="55"/>
  <c r="D592" i="55"/>
  <c r="C592" i="55"/>
  <c r="D591" i="55"/>
  <c r="C591" i="55"/>
  <c r="J590" i="55"/>
  <c r="D590" i="55"/>
  <c r="C590" i="55"/>
  <c r="J589" i="55"/>
  <c r="D589" i="55"/>
  <c r="C589" i="55"/>
  <c r="D588" i="55"/>
  <c r="C588" i="55"/>
  <c r="D587" i="55"/>
  <c r="C587" i="55"/>
  <c r="D586" i="55"/>
  <c r="C586" i="55"/>
  <c r="J585" i="55"/>
  <c r="D585" i="55"/>
  <c r="C585" i="55"/>
  <c r="D584" i="55"/>
  <c r="C584" i="55"/>
  <c r="D583" i="55"/>
  <c r="C583" i="55"/>
  <c r="J582" i="55"/>
  <c r="D582" i="55"/>
  <c r="C582" i="55"/>
  <c r="D581" i="55"/>
  <c r="C581" i="55"/>
  <c r="D580" i="55"/>
  <c r="C580" i="55"/>
  <c r="D577" i="55"/>
  <c r="C577" i="55"/>
  <c r="J576" i="55"/>
  <c r="D576" i="55"/>
  <c r="C576" i="55"/>
  <c r="J575" i="55"/>
  <c r="D575" i="55"/>
  <c r="C575" i="55"/>
  <c r="D572" i="55"/>
  <c r="C572" i="55"/>
  <c r="D571" i="55"/>
  <c r="C571" i="55"/>
  <c r="J570" i="55"/>
  <c r="D570" i="55"/>
  <c r="C570" i="55"/>
  <c r="J569" i="55"/>
  <c r="D569" i="55"/>
  <c r="C569" i="55"/>
  <c r="D566" i="55"/>
  <c r="C566" i="55"/>
  <c r="D565" i="55"/>
  <c r="C565" i="55"/>
  <c r="J564" i="55"/>
  <c r="D564" i="55"/>
  <c r="C564" i="55"/>
  <c r="J563" i="55"/>
  <c r="D563" i="55"/>
  <c r="C563" i="55"/>
  <c r="D560" i="55"/>
  <c r="C560" i="55"/>
  <c r="D559" i="55"/>
  <c r="C559" i="55"/>
  <c r="J558" i="55"/>
  <c r="D558" i="55"/>
  <c r="C558" i="55"/>
  <c r="J557" i="55"/>
  <c r="D557" i="55"/>
  <c r="C557" i="55"/>
  <c r="D556" i="55"/>
  <c r="C556" i="55"/>
  <c r="J555" i="55"/>
  <c r="D555" i="55"/>
  <c r="C555" i="55"/>
  <c r="D554" i="55"/>
  <c r="C554" i="55"/>
  <c r="J551" i="55"/>
  <c r="D551" i="55"/>
  <c r="C551" i="55"/>
  <c r="D550" i="55"/>
  <c r="C550" i="55"/>
  <c r="J549" i="55"/>
  <c r="D549" i="55"/>
  <c r="C549" i="55"/>
  <c r="J548" i="55"/>
  <c r="D548" i="55"/>
  <c r="C548" i="55"/>
  <c r="D547" i="55"/>
  <c r="C547" i="55"/>
  <c r="D546" i="55"/>
  <c r="C546" i="55"/>
  <c r="J545" i="55"/>
  <c r="D545" i="55"/>
  <c r="C545" i="55"/>
  <c r="J544" i="55"/>
  <c r="D544" i="55"/>
  <c r="C544" i="55"/>
  <c r="D543" i="55"/>
  <c r="C543" i="55"/>
  <c r="D542" i="55"/>
  <c r="C542" i="55"/>
  <c r="J541" i="55"/>
  <c r="D541" i="55"/>
  <c r="C541" i="55"/>
  <c r="J540" i="55"/>
  <c r="D540" i="55"/>
  <c r="C540" i="55"/>
  <c r="D539" i="55"/>
  <c r="C539" i="55"/>
  <c r="D536" i="55"/>
  <c r="C536" i="55"/>
  <c r="D533" i="55"/>
  <c r="C533" i="55"/>
  <c r="E529" i="55"/>
  <c r="D530" i="55"/>
  <c r="C530" i="55"/>
  <c r="J527" i="55"/>
  <c r="D527" i="55"/>
  <c r="C527" i="55"/>
  <c r="D524" i="55"/>
  <c r="C524" i="55"/>
  <c r="J523" i="55"/>
  <c r="D523" i="55"/>
  <c r="C523" i="55"/>
  <c r="J522" i="55"/>
  <c r="D522" i="55"/>
  <c r="C522" i="55"/>
  <c r="D521" i="55"/>
  <c r="C521" i="55"/>
  <c r="D520" i="55"/>
  <c r="C520" i="55"/>
  <c r="J519" i="55"/>
  <c r="D519" i="55"/>
  <c r="C519" i="55"/>
  <c r="J518" i="55"/>
  <c r="D518" i="55"/>
  <c r="C518" i="55"/>
  <c r="D517" i="55"/>
  <c r="C517" i="55"/>
  <c r="D516" i="55"/>
  <c r="C516" i="55"/>
  <c r="J515" i="55"/>
  <c r="D515" i="55"/>
  <c r="C515" i="55"/>
  <c r="J512" i="55"/>
  <c r="D512" i="55"/>
  <c r="C512" i="55"/>
  <c r="D511" i="55"/>
  <c r="C511" i="55"/>
  <c r="D510" i="55"/>
  <c r="C510" i="55"/>
  <c r="J507" i="55"/>
  <c r="D507" i="55"/>
  <c r="C507" i="55"/>
  <c r="D506" i="55"/>
  <c r="C506" i="55"/>
  <c r="J505" i="55"/>
  <c r="D505" i="55"/>
  <c r="C505" i="55"/>
  <c r="D504" i="55"/>
  <c r="C504" i="55"/>
  <c r="J503" i="55"/>
  <c r="D503" i="55"/>
  <c r="C503" i="55"/>
  <c r="D500" i="55"/>
  <c r="C500" i="55"/>
  <c r="D499" i="55"/>
  <c r="C499" i="55"/>
  <c r="D498" i="55"/>
  <c r="C498" i="55"/>
  <c r="D497" i="55"/>
  <c r="C497" i="55"/>
  <c r="D494" i="55"/>
  <c r="C494" i="55"/>
  <c r="D493" i="55"/>
  <c r="C493" i="55"/>
  <c r="D492" i="55"/>
  <c r="C492" i="55"/>
  <c r="D489" i="55"/>
  <c r="C489" i="55"/>
  <c r="J488" i="55"/>
  <c r="D488" i="55"/>
  <c r="C488" i="55"/>
  <c r="J487" i="55"/>
  <c r="D487" i="55"/>
  <c r="C487" i="55"/>
  <c r="D486" i="55"/>
  <c r="C486" i="55"/>
  <c r="J485" i="55"/>
  <c r="D485" i="55"/>
  <c r="C485" i="55"/>
  <c r="J484" i="55"/>
  <c r="D484" i="55"/>
  <c r="C484" i="55"/>
  <c r="J483" i="55"/>
  <c r="D483" i="55"/>
  <c r="C483" i="55"/>
  <c r="D482" i="55"/>
  <c r="C482" i="55"/>
  <c r="J481" i="55"/>
  <c r="D481" i="55"/>
  <c r="C481" i="55"/>
  <c r="J480" i="55"/>
  <c r="D480" i="55"/>
  <c r="C480" i="55"/>
  <c r="J479" i="55"/>
  <c r="D479" i="55"/>
  <c r="C479" i="55"/>
  <c r="D476" i="55"/>
  <c r="C476" i="55"/>
  <c r="E472" i="55"/>
  <c r="D473" i="55"/>
  <c r="C473" i="55"/>
  <c r="D470" i="55"/>
  <c r="C470" i="55"/>
  <c r="J467" i="55"/>
  <c r="D467" i="55"/>
  <c r="C467" i="55"/>
  <c r="D464" i="55"/>
  <c r="C464" i="55"/>
  <c r="D463" i="55"/>
  <c r="C463" i="55"/>
  <c r="J460" i="55"/>
  <c r="D460" i="55"/>
  <c r="C460" i="55"/>
  <c r="J459" i="55"/>
  <c r="D459" i="55"/>
  <c r="C459" i="55"/>
  <c r="D458" i="55"/>
  <c r="C458" i="55"/>
  <c r="J457" i="55"/>
  <c r="D457" i="55"/>
  <c r="C457" i="55"/>
  <c r="J456" i="55"/>
  <c r="D456" i="55"/>
  <c r="C456" i="55"/>
  <c r="J453" i="55"/>
  <c r="D453" i="55"/>
  <c r="C453" i="55"/>
  <c r="D452" i="55"/>
  <c r="C452" i="55"/>
  <c r="J451" i="55"/>
  <c r="D451" i="55"/>
  <c r="C451" i="55"/>
  <c r="J450" i="55"/>
  <c r="D450" i="55"/>
  <c r="C450" i="55"/>
  <c r="J449" i="55"/>
  <c r="D449" i="55"/>
  <c r="C449" i="55"/>
  <c r="D446" i="55"/>
  <c r="C446" i="55"/>
  <c r="J445" i="55"/>
  <c r="D445" i="55"/>
  <c r="C445" i="55"/>
  <c r="J444" i="55"/>
  <c r="D444" i="55"/>
  <c r="C444" i="55"/>
  <c r="J443" i="55"/>
  <c r="D443" i="55"/>
  <c r="C443" i="55"/>
  <c r="D442" i="55"/>
  <c r="C442" i="55"/>
  <c r="J441" i="55"/>
  <c r="D441" i="55"/>
  <c r="C441" i="55"/>
  <c r="J440" i="55"/>
  <c r="D440" i="55"/>
  <c r="C440" i="55"/>
  <c r="D439" i="55"/>
  <c r="C439" i="55"/>
  <c r="D438" i="55"/>
  <c r="C438" i="55"/>
  <c r="J437" i="55"/>
  <c r="D437" i="55"/>
  <c r="C437" i="55"/>
  <c r="J434" i="55"/>
  <c r="D434" i="55"/>
  <c r="C434" i="55"/>
  <c r="J433" i="55"/>
  <c r="D433" i="55"/>
  <c r="C433" i="55"/>
  <c r="D432" i="55"/>
  <c r="C432" i="55"/>
  <c r="D431" i="55"/>
  <c r="C431" i="55"/>
  <c r="D430" i="55"/>
  <c r="C430" i="55"/>
  <c r="D427" i="55"/>
  <c r="C427" i="55"/>
  <c r="D426" i="55"/>
  <c r="C426" i="55"/>
  <c r="D425" i="55"/>
  <c r="C425" i="55"/>
  <c r="D424" i="55"/>
  <c r="C424" i="55"/>
  <c r="J423" i="55"/>
  <c r="D423" i="55"/>
  <c r="C423" i="55"/>
  <c r="D422" i="55"/>
  <c r="C422" i="55"/>
  <c r="D421" i="55"/>
  <c r="C421" i="55"/>
  <c r="D420" i="55"/>
  <c r="C420" i="55"/>
  <c r="J419" i="55"/>
  <c r="D419" i="55"/>
  <c r="C419" i="55"/>
  <c r="D418" i="55"/>
  <c r="C418" i="55"/>
  <c r="D417" i="55"/>
  <c r="C417" i="55"/>
  <c r="D416" i="55"/>
  <c r="C416" i="55"/>
  <c r="J415" i="55"/>
  <c r="D415" i="55"/>
  <c r="C415" i="55"/>
  <c r="D412" i="55"/>
  <c r="C412" i="55"/>
  <c r="D411" i="55"/>
  <c r="C411" i="55"/>
  <c r="D410" i="55"/>
  <c r="C410" i="55"/>
  <c r="J409" i="55"/>
  <c r="D409" i="55"/>
  <c r="C409" i="55"/>
  <c r="D408" i="55"/>
  <c r="C408" i="55"/>
  <c r="D405" i="55"/>
  <c r="C405" i="55"/>
  <c r="J402" i="55"/>
  <c r="D402" i="55"/>
  <c r="C402" i="55"/>
  <c r="J401" i="55"/>
  <c r="D401" i="55"/>
  <c r="C401" i="55"/>
  <c r="D400" i="55"/>
  <c r="C400" i="55"/>
  <c r="D399" i="55"/>
  <c r="C399" i="55"/>
  <c r="D396" i="55"/>
  <c r="C396" i="55"/>
  <c r="D395" i="55"/>
  <c r="C395" i="55"/>
  <c r="D394" i="55"/>
  <c r="C394" i="55"/>
  <c r="D393" i="55"/>
  <c r="C393" i="55"/>
  <c r="J392" i="55"/>
  <c r="D392" i="55"/>
  <c r="C392" i="55"/>
  <c r="J391" i="55"/>
  <c r="D391" i="55"/>
  <c r="C391" i="55"/>
  <c r="D390" i="55"/>
  <c r="C390" i="55"/>
  <c r="D389" i="55"/>
  <c r="C389" i="55"/>
  <c r="J386" i="55"/>
  <c r="D386" i="55"/>
  <c r="C386" i="55"/>
  <c r="J385" i="55"/>
  <c r="D385" i="55"/>
  <c r="C385" i="55"/>
  <c r="D384" i="55"/>
  <c r="C384" i="55"/>
  <c r="J383" i="55"/>
  <c r="D383" i="55"/>
  <c r="C383" i="55"/>
  <c r="J382" i="55"/>
  <c r="D382" i="55"/>
  <c r="C382" i="55"/>
  <c r="D379" i="55"/>
  <c r="C379" i="55"/>
  <c r="D378" i="55"/>
  <c r="C378" i="55"/>
  <c r="J377" i="55"/>
  <c r="D377" i="55"/>
  <c r="C377" i="55"/>
  <c r="J374" i="55"/>
  <c r="D374" i="55"/>
  <c r="C374" i="55"/>
  <c r="J373" i="55"/>
  <c r="D373" i="55"/>
  <c r="C373" i="55"/>
  <c r="D372" i="55"/>
  <c r="C372" i="55"/>
  <c r="J371" i="55"/>
  <c r="D371" i="55"/>
  <c r="C371" i="55"/>
  <c r="J370" i="55"/>
  <c r="D370" i="55"/>
  <c r="C370" i="55"/>
  <c r="D369" i="55"/>
  <c r="C369" i="55"/>
  <c r="D368" i="55"/>
  <c r="C368" i="55"/>
  <c r="J367" i="55"/>
  <c r="D367" i="55"/>
  <c r="C367" i="55"/>
  <c r="D366" i="55"/>
  <c r="C366" i="55"/>
  <c r="J365" i="55"/>
  <c r="D365" i="55"/>
  <c r="C365" i="55"/>
  <c r="D362" i="55"/>
  <c r="C362" i="55"/>
  <c r="J361" i="55"/>
  <c r="D361" i="55"/>
  <c r="C361" i="55"/>
  <c r="J358" i="55"/>
  <c r="D358" i="55"/>
  <c r="C358" i="55"/>
  <c r="J357" i="55"/>
  <c r="D357" i="55"/>
  <c r="C357" i="55"/>
  <c r="D356" i="55"/>
  <c r="C356" i="55"/>
  <c r="J355" i="55"/>
  <c r="D355" i="55"/>
  <c r="C355" i="55"/>
  <c r="J354" i="55"/>
  <c r="D354" i="55"/>
  <c r="C354" i="55"/>
  <c r="J353" i="55"/>
  <c r="D353" i="55"/>
  <c r="C353" i="55"/>
  <c r="D352" i="55"/>
  <c r="C352" i="55"/>
  <c r="J351" i="55"/>
  <c r="D351" i="55"/>
  <c r="C351" i="55"/>
  <c r="J350" i="55"/>
  <c r="D350" i="55"/>
  <c r="C350" i="55"/>
  <c r="J349" i="55"/>
  <c r="D349" i="55"/>
  <c r="C349" i="55"/>
  <c r="D348" i="55"/>
  <c r="C348" i="55"/>
  <c r="J347" i="55"/>
  <c r="D347" i="55"/>
  <c r="C347" i="55"/>
  <c r="J346" i="55"/>
  <c r="D346" i="55"/>
  <c r="C346" i="55"/>
  <c r="J345" i="55"/>
  <c r="D345" i="55"/>
  <c r="C345" i="55"/>
  <c r="D344" i="55"/>
  <c r="C344" i="55"/>
  <c r="J343" i="55"/>
  <c r="D343" i="55"/>
  <c r="C343" i="55"/>
  <c r="E339" i="55"/>
  <c r="D340" i="55"/>
  <c r="C340" i="55"/>
  <c r="J337" i="55"/>
  <c r="D337" i="55"/>
  <c r="C337" i="55"/>
  <c r="D336" i="55"/>
  <c r="C336" i="55"/>
  <c r="J335" i="55"/>
  <c r="D335" i="55"/>
  <c r="C335" i="55"/>
  <c r="J334" i="55"/>
  <c r="D334" i="55"/>
  <c r="C334" i="55"/>
  <c r="J333" i="55"/>
  <c r="D333" i="55"/>
  <c r="C333" i="55"/>
  <c r="D332" i="55"/>
  <c r="C332" i="55"/>
  <c r="J331" i="55"/>
  <c r="D331" i="55"/>
  <c r="C331" i="55"/>
  <c r="J328" i="55"/>
  <c r="D328" i="55"/>
  <c r="C328" i="55"/>
  <c r="J327" i="55"/>
  <c r="D327" i="55"/>
  <c r="C327" i="55"/>
  <c r="D326" i="55"/>
  <c r="C326" i="55"/>
  <c r="J325" i="55"/>
  <c r="D325" i="55"/>
  <c r="C325" i="55"/>
  <c r="J324" i="55"/>
  <c r="D324" i="55"/>
  <c r="C324" i="55"/>
  <c r="J323" i="55"/>
  <c r="D323" i="55"/>
  <c r="C323" i="55"/>
  <c r="D322" i="55"/>
  <c r="C322" i="55"/>
  <c r="J319" i="55"/>
  <c r="D319" i="55"/>
  <c r="C319" i="55"/>
  <c r="J318" i="55"/>
  <c r="D318" i="55"/>
  <c r="C318" i="55"/>
  <c r="J317" i="55"/>
  <c r="D317" i="55"/>
  <c r="C317" i="55"/>
  <c r="D316" i="55"/>
  <c r="C316" i="55"/>
  <c r="J315" i="55"/>
  <c r="D315" i="55"/>
  <c r="C315" i="55"/>
  <c r="J314" i="55"/>
  <c r="D314" i="55"/>
  <c r="C314" i="55"/>
  <c r="J313" i="55"/>
  <c r="D313" i="55"/>
  <c r="C313" i="55"/>
  <c r="D310" i="55"/>
  <c r="C310" i="55"/>
  <c r="J309" i="55"/>
  <c r="D309" i="55"/>
  <c r="C309" i="55"/>
  <c r="J308" i="55"/>
  <c r="D308" i="55"/>
  <c r="C308" i="55"/>
  <c r="J307" i="55"/>
  <c r="D307" i="55"/>
  <c r="C307" i="55"/>
  <c r="D306" i="55"/>
  <c r="C306" i="55"/>
  <c r="J305" i="55"/>
  <c r="D305" i="55"/>
  <c r="C305" i="55"/>
  <c r="J304" i="55"/>
  <c r="D304" i="55"/>
  <c r="C304" i="55"/>
  <c r="J301" i="55"/>
  <c r="D301" i="55"/>
  <c r="C301" i="55"/>
  <c r="D300" i="55"/>
  <c r="C300" i="55"/>
  <c r="J299" i="55"/>
  <c r="D299" i="55"/>
  <c r="C299" i="55"/>
  <c r="J298" i="55"/>
  <c r="D298" i="55"/>
  <c r="C298" i="55"/>
  <c r="J297" i="55"/>
  <c r="D297" i="55"/>
  <c r="C297" i="55"/>
  <c r="D296" i="55"/>
  <c r="C296" i="55"/>
  <c r="J295" i="55"/>
  <c r="D295" i="55"/>
  <c r="C295" i="55"/>
  <c r="J292" i="55"/>
  <c r="D292" i="55"/>
  <c r="C292" i="55"/>
  <c r="J291" i="55"/>
  <c r="D291" i="55"/>
  <c r="C291" i="55"/>
  <c r="D290" i="55"/>
  <c r="C290" i="55"/>
  <c r="J289" i="55"/>
  <c r="D289" i="55"/>
  <c r="C289" i="55"/>
  <c r="J288" i="55"/>
  <c r="D288" i="55"/>
  <c r="C288" i="55"/>
  <c r="D287" i="55"/>
  <c r="C287" i="55"/>
  <c r="D286" i="55"/>
  <c r="C286" i="55"/>
  <c r="J283" i="55"/>
  <c r="D283" i="55"/>
  <c r="C283" i="55"/>
  <c r="J282" i="55"/>
  <c r="D282" i="55"/>
  <c r="C282" i="55"/>
  <c r="D281" i="55"/>
  <c r="C281" i="55"/>
  <c r="D280" i="55"/>
  <c r="C280" i="55"/>
  <c r="J279" i="55"/>
  <c r="D279" i="55"/>
  <c r="C279" i="55"/>
  <c r="J278" i="55"/>
  <c r="D278" i="55"/>
  <c r="C278" i="55"/>
  <c r="J277" i="55"/>
  <c r="D277" i="55"/>
  <c r="C277" i="55"/>
  <c r="D274" i="55"/>
  <c r="C274" i="55"/>
  <c r="J273" i="55"/>
  <c r="D273" i="55"/>
  <c r="C273" i="55"/>
  <c r="J272" i="55"/>
  <c r="D272" i="55"/>
  <c r="C272" i="55"/>
  <c r="J271" i="55"/>
  <c r="D271" i="55"/>
  <c r="C271" i="55"/>
  <c r="D270" i="55"/>
  <c r="C270" i="55"/>
  <c r="J269" i="55"/>
  <c r="D269" i="55"/>
  <c r="C269" i="55"/>
  <c r="J268" i="55"/>
  <c r="D268" i="55"/>
  <c r="C268" i="55"/>
  <c r="J267" i="55"/>
  <c r="D267" i="55"/>
  <c r="C267" i="55"/>
  <c r="D264" i="55"/>
  <c r="C264" i="55"/>
  <c r="J263" i="55"/>
  <c r="D263" i="55"/>
  <c r="C263" i="55"/>
  <c r="J262" i="55"/>
  <c r="D262" i="55"/>
  <c r="C262" i="55"/>
  <c r="J261" i="55"/>
  <c r="D261" i="55"/>
  <c r="C261" i="55"/>
  <c r="D260" i="55"/>
  <c r="C260" i="55"/>
  <c r="J259" i="55"/>
  <c r="D259" i="55"/>
  <c r="C259" i="55"/>
  <c r="J258" i="55"/>
  <c r="D258" i="55"/>
  <c r="C258" i="55"/>
  <c r="D257" i="55"/>
  <c r="C257" i="55"/>
  <c r="D256" i="55"/>
  <c r="C256" i="55"/>
  <c r="J253" i="55"/>
  <c r="D253" i="55"/>
  <c r="C253" i="55"/>
  <c r="J252" i="55"/>
  <c r="D252" i="55"/>
  <c r="C252" i="55"/>
  <c r="J251" i="55"/>
  <c r="D251" i="55"/>
  <c r="C251" i="55"/>
  <c r="D250" i="55"/>
  <c r="C250" i="55"/>
  <c r="J249" i="55"/>
  <c r="D249" i="55"/>
  <c r="C249" i="55"/>
  <c r="J248" i="55"/>
  <c r="D248" i="55"/>
  <c r="C248" i="55"/>
  <c r="J247" i="55"/>
  <c r="D247" i="55"/>
  <c r="C247" i="55"/>
  <c r="D246" i="55"/>
  <c r="C246" i="55"/>
  <c r="J245" i="55"/>
  <c r="D245" i="55"/>
  <c r="C245" i="55"/>
  <c r="J244" i="55"/>
  <c r="D244" i="55"/>
  <c r="C244" i="55"/>
  <c r="J243" i="55"/>
  <c r="D243" i="55"/>
  <c r="C243" i="55"/>
  <c r="D240" i="55"/>
  <c r="C240" i="55"/>
  <c r="D239" i="55"/>
  <c r="C239" i="55"/>
  <c r="J236" i="55"/>
  <c r="D236" i="55"/>
  <c r="C236" i="55"/>
  <c r="J235" i="55"/>
  <c r="D235" i="55"/>
  <c r="C235" i="55"/>
  <c r="D234" i="55"/>
  <c r="C234" i="55"/>
  <c r="J231" i="55"/>
  <c r="D231" i="55"/>
  <c r="C231" i="55"/>
  <c r="J230" i="55"/>
  <c r="D230" i="55"/>
  <c r="C230" i="55"/>
  <c r="J229" i="55"/>
  <c r="D229" i="55"/>
  <c r="C229" i="55"/>
  <c r="D228" i="55"/>
  <c r="C228" i="55"/>
  <c r="J227" i="55"/>
  <c r="D227" i="55"/>
  <c r="C227" i="55"/>
  <c r="D226" i="55"/>
  <c r="C226" i="55"/>
  <c r="J225" i="55"/>
  <c r="D225" i="55"/>
  <c r="C225" i="55"/>
  <c r="D222" i="55"/>
  <c r="C222" i="55"/>
  <c r="J221" i="55"/>
  <c r="D221" i="55"/>
  <c r="C221" i="55"/>
  <c r="J220" i="55"/>
  <c r="D220" i="55"/>
  <c r="C220" i="55"/>
  <c r="J219" i="55"/>
  <c r="D219" i="55"/>
  <c r="C219" i="55"/>
  <c r="D218" i="55"/>
  <c r="C218" i="55"/>
  <c r="J217" i="55"/>
  <c r="D217" i="55"/>
  <c r="C217" i="55"/>
  <c r="J216" i="55"/>
  <c r="D216" i="55"/>
  <c r="C216" i="55"/>
  <c r="J215" i="55"/>
  <c r="D215" i="55"/>
  <c r="C215" i="55"/>
  <c r="D214" i="55"/>
  <c r="C214" i="55"/>
  <c r="J213" i="55"/>
  <c r="D213" i="55"/>
  <c r="C213" i="55"/>
  <c r="J212" i="55"/>
  <c r="D212" i="55"/>
  <c r="C212" i="55"/>
  <c r="J211" i="55"/>
  <c r="D211" i="55"/>
  <c r="C211" i="55"/>
  <c r="D210" i="55"/>
  <c r="C210" i="55"/>
  <c r="J209" i="55"/>
  <c r="D209" i="55"/>
  <c r="C209" i="55"/>
  <c r="J206" i="55"/>
  <c r="D206" i="55"/>
  <c r="C206" i="55"/>
  <c r="J205" i="55"/>
  <c r="D205" i="55"/>
  <c r="C205" i="55"/>
  <c r="D204" i="55"/>
  <c r="C204" i="55"/>
  <c r="J203" i="55"/>
  <c r="D203" i="55"/>
  <c r="C203" i="55"/>
  <c r="J200" i="55"/>
  <c r="D200" i="55"/>
  <c r="C200" i="55"/>
  <c r="J199" i="55"/>
  <c r="D199" i="55"/>
  <c r="C199" i="55"/>
  <c r="D198" i="55"/>
  <c r="C198" i="55"/>
  <c r="J197" i="55"/>
  <c r="D197" i="55"/>
  <c r="C197" i="55"/>
  <c r="J196" i="55"/>
  <c r="D196" i="55"/>
  <c r="C196" i="55"/>
  <c r="J195" i="55"/>
  <c r="D195" i="55"/>
  <c r="C195" i="55"/>
  <c r="D194" i="55"/>
  <c r="C194" i="55"/>
  <c r="J191" i="55"/>
  <c r="D191" i="55"/>
  <c r="C191" i="55"/>
  <c r="J190" i="55"/>
  <c r="D190" i="55"/>
  <c r="C190" i="55"/>
  <c r="J189" i="55"/>
  <c r="D189" i="55"/>
  <c r="C189" i="55"/>
  <c r="D188" i="55"/>
  <c r="C188" i="55"/>
  <c r="J187" i="55"/>
  <c r="D187" i="55"/>
  <c r="C187" i="55"/>
  <c r="J186" i="55"/>
  <c r="D186" i="55"/>
  <c r="C186" i="55"/>
  <c r="J185" i="55"/>
  <c r="D185" i="55"/>
  <c r="C185" i="55"/>
  <c r="D182" i="55"/>
  <c r="C182" i="55"/>
  <c r="D181" i="55"/>
  <c r="C181" i="55"/>
  <c r="J180" i="55"/>
  <c r="D180" i="55"/>
  <c r="C180" i="55"/>
  <c r="D179" i="55"/>
  <c r="C179" i="55"/>
  <c r="D178" i="55"/>
  <c r="C178" i="55"/>
  <c r="J175" i="55"/>
  <c r="D175" i="55"/>
  <c r="C175" i="55"/>
  <c r="J174" i="55"/>
  <c r="D174" i="55"/>
  <c r="C174" i="55"/>
  <c r="J173" i="55"/>
  <c r="D173" i="55"/>
  <c r="C173" i="55"/>
  <c r="D172" i="55"/>
  <c r="C172" i="55"/>
  <c r="J171" i="55"/>
  <c r="D171" i="55"/>
  <c r="C171" i="55"/>
  <c r="J170" i="55"/>
  <c r="D170" i="55"/>
  <c r="C170" i="55"/>
  <c r="J169" i="55"/>
  <c r="D169" i="55"/>
  <c r="C169" i="55"/>
  <c r="D168" i="55"/>
  <c r="C168" i="55"/>
  <c r="J167" i="55"/>
  <c r="D167" i="55"/>
  <c r="C167" i="55"/>
  <c r="J166" i="55"/>
  <c r="D166" i="55"/>
  <c r="C166" i="55"/>
  <c r="J165" i="55"/>
  <c r="D165" i="55"/>
  <c r="C165" i="55"/>
  <c r="D164" i="55"/>
  <c r="C164" i="55"/>
  <c r="J163" i="55"/>
  <c r="D163" i="55"/>
  <c r="C163" i="55"/>
  <c r="J162" i="55"/>
  <c r="D162" i="55"/>
  <c r="C162" i="55"/>
  <c r="J161" i="55"/>
  <c r="D161" i="55"/>
  <c r="C161" i="55"/>
  <c r="D158" i="55"/>
  <c r="C158" i="55"/>
  <c r="J157" i="55"/>
  <c r="D157" i="55"/>
  <c r="C157" i="55"/>
  <c r="D156" i="55"/>
  <c r="C156" i="55"/>
  <c r="D155" i="55"/>
  <c r="C155" i="55"/>
  <c r="D154" i="55"/>
  <c r="C154" i="55"/>
  <c r="J151" i="55"/>
  <c r="D151" i="55"/>
  <c r="C151" i="55"/>
  <c r="D150" i="55"/>
  <c r="C150" i="55"/>
  <c r="J149" i="55"/>
  <c r="D149" i="55"/>
  <c r="C149" i="55"/>
  <c r="D148" i="55"/>
  <c r="C148" i="55"/>
  <c r="J145" i="55"/>
  <c r="D145" i="55"/>
  <c r="C145" i="55"/>
  <c r="J144" i="55"/>
  <c r="D144" i="55"/>
  <c r="C144" i="55"/>
  <c r="J143" i="55"/>
  <c r="D143" i="55"/>
  <c r="C143" i="55"/>
  <c r="D142" i="55"/>
  <c r="C142" i="55"/>
  <c r="D141" i="55"/>
  <c r="C141" i="55"/>
  <c r="J140" i="55"/>
  <c r="D140" i="55"/>
  <c r="C140" i="55"/>
  <c r="J139" i="55"/>
  <c r="D139" i="55"/>
  <c r="C139" i="55"/>
  <c r="D138" i="55"/>
  <c r="C138" i="55"/>
  <c r="J137" i="55"/>
  <c r="D137" i="55"/>
  <c r="C137" i="55"/>
  <c r="J136" i="55"/>
  <c r="D136" i="55"/>
  <c r="C136" i="55"/>
  <c r="D135" i="55"/>
  <c r="C135" i="55"/>
  <c r="D134" i="55"/>
  <c r="C134" i="55"/>
  <c r="J131" i="55"/>
  <c r="D131" i="55"/>
  <c r="C131" i="55"/>
  <c r="D130" i="55"/>
  <c r="C130" i="55"/>
  <c r="J129" i="55"/>
  <c r="D129" i="55"/>
  <c r="C129" i="55"/>
  <c r="D128" i="55"/>
  <c r="C128" i="55"/>
  <c r="J127" i="55"/>
  <c r="D127" i="55"/>
  <c r="C127" i="55"/>
  <c r="D126" i="55"/>
  <c r="C126" i="55"/>
  <c r="J125" i="55"/>
  <c r="D125" i="55"/>
  <c r="C125" i="55"/>
  <c r="D124" i="55"/>
  <c r="C124" i="55"/>
  <c r="J123" i="55"/>
  <c r="D123" i="55"/>
  <c r="C123" i="55"/>
  <c r="J122" i="55"/>
  <c r="D122" i="55"/>
  <c r="C122" i="55"/>
  <c r="J121" i="55"/>
  <c r="D121" i="55"/>
  <c r="C121" i="55"/>
  <c r="D120" i="55"/>
  <c r="C120" i="55"/>
  <c r="J119" i="55"/>
  <c r="D119" i="55"/>
  <c r="C119" i="55"/>
  <c r="J118" i="55"/>
  <c r="D118" i="55"/>
  <c r="C118" i="55"/>
  <c r="D117" i="55"/>
  <c r="C117" i="55"/>
  <c r="D116" i="55"/>
  <c r="C116" i="55"/>
  <c r="J109" i="55"/>
  <c r="D109" i="55"/>
  <c r="C109" i="55"/>
  <c r="D108" i="55"/>
  <c r="C108" i="55"/>
  <c r="J107" i="55"/>
  <c r="D107" i="55"/>
  <c r="C107" i="55"/>
  <c r="D104" i="55"/>
  <c r="C104" i="55"/>
  <c r="J103" i="55"/>
  <c r="D103" i="55"/>
  <c r="C103" i="55"/>
  <c r="J102" i="55"/>
  <c r="D102" i="55"/>
  <c r="C102" i="55"/>
  <c r="J99" i="55"/>
  <c r="D99" i="55"/>
  <c r="C99" i="55"/>
  <c r="D98" i="55"/>
  <c r="C98" i="55"/>
  <c r="J97" i="55"/>
  <c r="D97" i="55"/>
  <c r="C97" i="55"/>
  <c r="J94" i="55"/>
  <c r="D94" i="55"/>
  <c r="C94" i="55"/>
  <c r="J93" i="55"/>
  <c r="D93" i="55"/>
  <c r="C93" i="55"/>
  <c r="D92" i="55"/>
  <c r="C92" i="55"/>
  <c r="D89" i="55"/>
  <c r="C89" i="55"/>
  <c r="J88" i="55"/>
  <c r="D88" i="55"/>
  <c r="C88" i="55"/>
  <c r="J87" i="55"/>
  <c r="D87" i="55"/>
  <c r="C87" i="55"/>
  <c r="D86" i="55"/>
  <c r="C86" i="55"/>
  <c r="D85" i="55"/>
  <c r="C85" i="55"/>
  <c r="J84" i="55"/>
  <c r="D84" i="55"/>
  <c r="C84" i="55"/>
  <c r="J83" i="55"/>
  <c r="D83" i="55"/>
  <c r="C83" i="55"/>
  <c r="D82" i="55"/>
  <c r="C82" i="55"/>
  <c r="D81" i="55"/>
  <c r="C81" i="55"/>
  <c r="J80" i="55"/>
  <c r="D80" i="55"/>
  <c r="C80" i="55"/>
  <c r="J79" i="55"/>
  <c r="D79" i="55"/>
  <c r="C79" i="55"/>
  <c r="D78" i="55"/>
  <c r="C78" i="55"/>
  <c r="D77" i="55"/>
  <c r="C77" i="55"/>
  <c r="J76" i="55"/>
  <c r="D76" i="55"/>
  <c r="C76" i="55"/>
  <c r="J75" i="55"/>
  <c r="D75" i="55"/>
  <c r="C75" i="55"/>
  <c r="D74" i="55"/>
  <c r="C74" i="55"/>
  <c r="D73" i="55"/>
  <c r="C73" i="55"/>
  <c r="J72" i="55"/>
  <c r="D72" i="55"/>
  <c r="C72" i="55"/>
  <c r="J71" i="55"/>
  <c r="D71" i="55"/>
  <c r="C71" i="55"/>
  <c r="D70" i="55"/>
  <c r="C70" i="55"/>
  <c r="D69" i="55"/>
  <c r="C69" i="55"/>
  <c r="J510" i="55"/>
  <c r="J492" i="55"/>
  <c r="J194" i="55"/>
  <c r="E65" i="55"/>
  <c r="D66" i="55"/>
  <c r="C66" i="55"/>
  <c r="E62" i="55"/>
  <c r="D63" i="55"/>
  <c r="C63" i="55"/>
  <c r="J60" i="55"/>
  <c r="D60" i="55"/>
  <c r="C60" i="55"/>
  <c r="E56" i="55"/>
  <c r="D57" i="55"/>
  <c r="C57" i="55"/>
  <c r="E53" i="55"/>
  <c r="D54" i="55"/>
  <c r="C54" i="55"/>
  <c r="J51" i="55"/>
  <c r="D51" i="55"/>
  <c r="C51" i="55"/>
  <c r="E47" i="55"/>
  <c r="D48" i="55"/>
  <c r="C48" i="55"/>
  <c r="J45" i="55"/>
  <c r="D45" i="55"/>
  <c r="C45" i="55"/>
  <c r="E41" i="55"/>
  <c r="D42" i="55"/>
  <c r="C42" i="55"/>
  <c r="E38" i="55"/>
  <c r="D39" i="55"/>
  <c r="C39"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44" i="55"/>
  <c r="J638" i="55"/>
  <c r="J634" i="55"/>
  <c r="J630" i="55"/>
  <c r="J626" i="55"/>
  <c r="J621" i="55"/>
  <c r="J620" i="55"/>
  <c r="J616" i="55"/>
  <c r="J610" i="55"/>
  <c r="J606" i="55"/>
  <c r="J602" i="55"/>
  <c r="J598" i="55"/>
  <c r="J592" i="55"/>
  <c r="J588" i="55"/>
  <c r="J584" i="55"/>
  <c r="J572" i="55"/>
  <c r="J566" i="55"/>
  <c r="J560" i="55"/>
  <c r="J550" i="55"/>
  <c r="J542" i="55"/>
  <c r="E535" i="55"/>
  <c r="J504" i="55"/>
  <c r="J498" i="55"/>
  <c r="J476" i="55"/>
  <c r="E475" i="55"/>
  <c r="J464" i="55"/>
  <c r="J446" i="55"/>
  <c r="J439" i="55"/>
  <c r="J426" i="55"/>
  <c r="J422" i="55"/>
  <c r="J418" i="55"/>
  <c r="J412" i="55"/>
  <c r="J408" i="55"/>
  <c r="J400" i="55"/>
  <c r="J395" i="55"/>
  <c r="J384" i="55"/>
  <c r="J372" i="55"/>
  <c r="J369" i="55"/>
  <c r="J368" i="55"/>
  <c r="J362" i="55"/>
  <c r="J356" i="55"/>
  <c r="J352" i="55"/>
  <c r="J348" i="55"/>
  <c r="J336" i="55"/>
  <c r="J326" i="55"/>
  <c r="J322" i="55"/>
  <c r="J316" i="55"/>
  <c r="J310" i="55"/>
  <c r="J306" i="55"/>
  <c r="J300" i="55"/>
  <c r="J296" i="55"/>
  <c r="J290" i="55"/>
  <c r="J286" i="55"/>
  <c r="J280" i="55"/>
  <c r="J274" i="55"/>
  <c r="J270" i="55"/>
  <c r="J264" i="55"/>
  <c r="J260" i="55"/>
  <c r="J256" i="55"/>
  <c r="J250" i="55"/>
  <c r="J246" i="55"/>
  <c r="J240" i="55"/>
  <c r="J234" i="55"/>
  <c r="J228" i="55"/>
  <c r="J222" i="55"/>
  <c r="J218" i="55"/>
  <c r="J214" i="55"/>
  <c r="J198" i="55"/>
  <c r="J188" i="55"/>
  <c r="J182" i="55"/>
  <c r="J178" i="55"/>
  <c r="J172" i="55"/>
  <c r="J168" i="55"/>
  <c r="J164" i="55"/>
  <c r="J158" i="55"/>
  <c r="J154" i="55"/>
  <c r="J148" i="55"/>
  <c r="J142" i="55"/>
  <c r="J138" i="55"/>
  <c r="J134" i="55"/>
  <c r="J128" i="55"/>
  <c r="J124" i="55"/>
  <c r="J120" i="55"/>
  <c r="J116" i="55"/>
  <c r="J104" i="55"/>
  <c r="J98" i="55"/>
  <c r="J82" i="55"/>
  <c r="J78" i="55"/>
  <c r="J74" i="55"/>
  <c r="J70"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63" i="55"/>
  <c r="J39" i="55"/>
  <c r="E50" i="55"/>
  <c r="J155" i="55"/>
  <c r="J156" i="55"/>
  <c r="J340" i="55"/>
  <c r="J117" i="55"/>
  <c r="J85" i="55"/>
  <c r="J530" i="55"/>
  <c r="E388" i="55"/>
  <c r="E429" i="55"/>
  <c r="E30" i="55"/>
  <c r="E91" i="55"/>
  <c r="E466" i="55"/>
  <c r="J181" i="55"/>
  <c r="J48" i="55"/>
  <c r="J463" i="55"/>
  <c r="E462" i="55"/>
  <c r="J629" i="55"/>
  <c r="E147" i="55"/>
  <c r="J399" i="55"/>
  <c r="E398" i="55"/>
  <c r="E502" i="55"/>
  <c r="E101" i="55"/>
  <c r="E133" i="55"/>
  <c r="J141" i="55"/>
  <c r="E59" i="55"/>
  <c r="J150" i="55"/>
  <c r="E538" i="55"/>
  <c r="J554" i="55"/>
  <c r="E579" i="55"/>
  <c r="J622" i="55"/>
  <c r="E106" i="55"/>
  <c r="E177" i="55"/>
  <c r="E381" i="55"/>
  <c r="E436" i="55"/>
  <c r="E9" i="55"/>
  <c r="J287" i="55"/>
  <c r="E285" i="55"/>
  <c r="J493" i="55"/>
  <c r="E491" i="55"/>
  <c r="E496" i="55"/>
  <c r="E595" i="55"/>
  <c r="E44" i="55"/>
  <c r="E115" i="55"/>
  <c r="J281" i="55"/>
  <c r="J379" i="55"/>
  <c r="J499" i="55"/>
  <c r="E526" i="55"/>
  <c r="J581" i="55"/>
  <c r="J547" i="55"/>
  <c r="E532" i="55"/>
  <c r="J539" i="55"/>
  <c r="E553" i="55"/>
  <c r="J577" i="55"/>
  <c r="J587" i="55"/>
  <c r="J605" i="55"/>
  <c r="J635" i="55"/>
  <c r="J533" i="55"/>
  <c r="J536" i="55"/>
  <c r="J543" i="55"/>
  <c r="J556" i="55"/>
  <c r="J565" i="55"/>
  <c r="E568" i="55"/>
  <c r="J586" i="55"/>
  <c r="J591" i="55"/>
  <c r="J604" i="55"/>
  <c r="J609" i="55"/>
  <c r="E624" i="55"/>
  <c r="J631" i="55"/>
  <c r="J580" i="55"/>
  <c r="J597" i="55"/>
  <c r="J618" i="55"/>
  <c r="J627" i="55"/>
  <c r="E642" i="55"/>
  <c r="J546" i="55"/>
  <c r="J559" i="55"/>
  <c r="E562" i="55"/>
  <c r="J571" i="55"/>
  <c r="E574" i="55"/>
  <c r="J583" i="55"/>
  <c r="J593" i="55"/>
  <c r="J596" i="55"/>
  <c r="J601" i="55"/>
  <c r="E612" i="55"/>
  <c r="J617" i="55"/>
  <c r="J639" i="55"/>
  <c r="J646" i="55"/>
  <c r="J628" i="55"/>
  <c r="J632" i="55"/>
  <c r="J636" i="55"/>
  <c r="J640" i="55"/>
  <c r="J643" i="55"/>
  <c r="E303" i="55"/>
  <c r="E312" i="55"/>
  <c r="J390" i="55"/>
  <c r="J393" i="55"/>
  <c r="J420" i="55"/>
  <c r="E469" i="55"/>
  <c r="J470" i="55"/>
  <c r="E514" i="55"/>
  <c r="J516" i="55"/>
  <c r="J524" i="55"/>
  <c r="E294" i="55"/>
  <c r="J366" i="55"/>
  <c r="E364" i="55"/>
  <c r="E376" i="55"/>
  <c r="J378" i="55"/>
  <c r="J389" i="55"/>
  <c r="J417" i="55"/>
  <c r="J425" i="55"/>
  <c r="J427" i="55"/>
  <c r="J521" i="55"/>
  <c r="E276" i="55"/>
  <c r="E330" i="55"/>
  <c r="J332" i="55"/>
  <c r="J405" i="55"/>
  <c r="E404" i="55"/>
  <c r="J411" i="55"/>
  <c r="E414" i="55"/>
  <c r="J416" i="55"/>
  <c r="J424" i="55"/>
  <c r="J431" i="55"/>
  <c r="J520" i="55"/>
  <c r="E321" i="55"/>
  <c r="E342" i="55"/>
  <c r="J344" i="55"/>
  <c r="J394" i="55"/>
  <c r="J396" i="55"/>
  <c r="E407" i="55"/>
  <c r="J410" i="55"/>
  <c r="J421" i="55"/>
  <c r="J430" i="55"/>
  <c r="J517" i="55"/>
  <c r="J438" i="55"/>
  <c r="J442" i="55"/>
  <c r="E448" i="55"/>
  <c r="J452" i="55"/>
  <c r="E455" i="55"/>
  <c r="J458" i="55"/>
  <c r="E478" i="55"/>
  <c r="J482" i="55"/>
  <c r="J486" i="55"/>
  <c r="J489" i="55"/>
  <c r="J494" i="55"/>
  <c r="J506" i="55"/>
  <c r="E509" i="55"/>
  <c r="J511" i="55"/>
  <c r="E360" i="55"/>
  <c r="J432" i="55"/>
  <c r="J473" i="55"/>
  <c r="J497" i="55"/>
  <c r="J500" i="55"/>
  <c r="E160" i="55"/>
  <c r="J210" i="55"/>
  <c r="E208" i="55"/>
  <c r="E224" i="55"/>
  <c r="J226" i="55"/>
  <c r="J239" i="55"/>
  <c r="E238" i="55"/>
  <c r="E255" i="55"/>
  <c r="J257" i="55"/>
  <c r="E96" i="55"/>
  <c r="J108" i="55"/>
  <c r="J126" i="55"/>
  <c r="E153" i="55"/>
  <c r="J130" i="55"/>
  <c r="J135" i="55"/>
  <c r="J179" i="55"/>
  <c r="E184" i="55"/>
  <c r="J204" i="55"/>
  <c r="E202" i="55"/>
  <c r="E233" i="55"/>
  <c r="E242" i="55"/>
  <c r="E266" i="55"/>
  <c r="E193" i="55"/>
  <c r="J11" i="55"/>
  <c r="J15" i="55"/>
  <c r="J19" i="55"/>
  <c r="J23" i="55"/>
  <c r="J27" i="55"/>
  <c r="J57" i="55"/>
  <c r="J12" i="55"/>
  <c r="J16" i="55"/>
  <c r="J20" i="55"/>
  <c r="J24" i="55"/>
  <c r="J42" i="55"/>
  <c r="J54" i="55"/>
  <c r="J66" i="55"/>
  <c r="J73" i="55"/>
  <c r="J77" i="55"/>
  <c r="J81" i="55"/>
  <c r="J86" i="55"/>
  <c r="J89" i="55"/>
  <c r="J92" i="55"/>
  <c r="V32" i="54"/>
  <c r="N32" i="54"/>
  <c r="S32" i="54" s="1"/>
  <c r="G36" i="54" l="1"/>
  <c r="G39" i="54" s="1"/>
  <c r="M40" i="54" s="1"/>
  <c r="O34" i="54"/>
  <c r="P34" i="54" s="1"/>
  <c r="S34" i="54"/>
  <c r="O11" i="54"/>
  <c r="P11" i="54" s="1"/>
  <c r="Q11" i="54" s="1"/>
  <c r="M37" i="54"/>
  <c r="S35" i="54"/>
  <c r="H388" i="55"/>
  <c r="J388" i="55" s="1"/>
  <c r="H509" i="55"/>
  <c r="J509" i="55" s="1"/>
  <c r="H303" i="55"/>
  <c r="J303" i="55" s="1"/>
  <c r="H381" i="55"/>
  <c r="J381" i="55" s="1"/>
  <c r="H455" i="55"/>
  <c r="J455" i="55" s="1"/>
  <c r="O32" i="54"/>
  <c r="N35" i="54"/>
  <c r="V39" i="54"/>
  <c r="P455" i="55" l="1"/>
  <c r="P381" i="55"/>
  <c r="P509" i="55"/>
  <c r="P388" i="55"/>
  <c r="P303"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5" i="54" s="1"/>
  <c r="R57" i="54" s="1"/>
  <c r="E9" i="22" s="1"/>
  <c r="G9" i="22" s="1"/>
  <c r="E69" i="55" s="1"/>
  <c r="R54"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9" i="55" l="1"/>
  <c r="E68" i="55"/>
  <c r="E649" i="55" s="1"/>
  <c r="J69" i="55"/>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7" i="9"/>
  <c r="P40" i="9"/>
  <c r="P43" i="9"/>
  <c r="P46" i="9"/>
  <c r="P49" i="9"/>
  <c r="P52" i="9"/>
  <c r="P55" i="9"/>
  <c r="P58" i="9"/>
  <c r="P61" i="9"/>
  <c r="P64" i="9"/>
  <c r="P67" i="9"/>
  <c r="P75" i="9" l="1"/>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71"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V70" i="52" l="1"/>
  <c r="AK9" i="34"/>
  <c r="Z70" i="52"/>
  <c r="AR70" i="52"/>
  <c r="AG9" i="34"/>
  <c r="AB70" i="52"/>
  <c r="Q9" i="34"/>
  <c r="AJ70" i="52"/>
  <c r="Y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6"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71" i="9" l="1"/>
  <c r="AW69" i="9"/>
  <c r="J69" i="9"/>
  <c r="J67" i="9" s="1"/>
  <c r="F69" i="9"/>
  <c r="AW68" i="9"/>
  <c r="F68" i="9"/>
  <c r="AV67" i="9"/>
  <c r="AU67" i="9"/>
  <c r="AT67" i="9"/>
  <c r="AS67" i="9"/>
  <c r="AR67" i="9"/>
  <c r="AQ67" i="9"/>
  <c r="AP67" i="9"/>
  <c r="AO67" i="9"/>
  <c r="AN67" i="9"/>
  <c r="AM67" i="9"/>
  <c r="AL67" i="9"/>
  <c r="AK67" i="9"/>
  <c r="AJ67" i="9"/>
  <c r="AI67" i="9"/>
  <c r="AH67" i="9"/>
  <c r="AG67" i="9"/>
  <c r="AF67" i="9"/>
  <c r="AE67" i="9"/>
  <c r="AD67" i="9"/>
  <c r="AC67" i="9"/>
  <c r="AB67" i="9"/>
  <c r="AA67" i="9"/>
  <c r="Z67" i="9"/>
  <c r="Y67" i="9"/>
  <c r="X67" i="9"/>
  <c r="W67" i="9"/>
  <c r="V67" i="9"/>
  <c r="U67" i="9"/>
  <c r="T67" i="9"/>
  <c r="S67" i="9"/>
  <c r="R67" i="9"/>
  <c r="Q67" i="9"/>
  <c r="L67" i="9"/>
  <c r="K67" i="9"/>
  <c r="I67" i="9"/>
  <c r="G67" i="9"/>
  <c r="F67" i="9" l="1"/>
  <c r="AW67"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G25" i="9"/>
  <c r="I25" i="9"/>
  <c r="K25" i="9"/>
  <c r="L25" i="9"/>
  <c r="G29" i="9"/>
  <c r="I29" i="9"/>
  <c r="K29" i="9"/>
  <c r="L29" i="9"/>
  <c r="G37" i="9"/>
  <c r="I37" i="9"/>
  <c r="K37" i="9"/>
  <c r="L37" i="9"/>
  <c r="G40" i="9"/>
  <c r="I40" i="9"/>
  <c r="K40" i="9"/>
  <c r="L40" i="9"/>
  <c r="G43" i="9"/>
  <c r="I43" i="9"/>
  <c r="K43" i="9"/>
  <c r="L43" i="9"/>
  <c r="G46" i="9"/>
  <c r="I46" i="9"/>
  <c r="K46" i="9"/>
  <c r="L46" i="9"/>
  <c r="G49" i="9"/>
  <c r="I49" i="9"/>
  <c r="K49" i="9"/>
  <c r="L49" i="9"/>
  <c r="G55" i="9"/>
  <c r="I55" i="9"/>
  <c r="K55" i="9"/>
  <c r="L55" i="9"/>
  <c r="G58" i="9"/>
  <c r="I58" i="9"/>
  <c r="K58" i="9"/>
  <c r="L58" i="9"/>
  <c r="G61" i="9"/>
  <c r="I61" i="9"/>
  <c r="K61" i="9"/>
  <c r="L61" i="9"/>
  <c r="G64" i="9"/>
  <c r="I64" i="9"/>
  <c r="K64" i="9"/>
  <c r="L64" i="9"/>
  <c r="G52" i="9"/>
  <c r="I52" i="9"/>
  <c r="K52" i="9"/>
  <c r="L52" i="9"/>
  <c r="F9" i="22"/>
  <c r="J9" i="9"/>
  <c r="G8" i="22"/>
  <c r="F26" i="9"/>
  <c r="F9" i="9"/>
  <c r="F62" i="9"/>
  <c r="AV64" i="9"/>
  <c r="AU64" i="9"/>
  <c r="AT64" i="9"/>
  <c r="AS64" i="9"/>
  <c r="AR64" i="9"/>
  <c r="AQ64" i="9"/>
  <c r="AP64" i="9"/>
  <c r="AO64" i="9"/>
  <c r="AN64" i="9"/>
  <c r="AM64" i="9"/>
  <c r="AL64" i="9"/>
  <c r="AK64" i="9"/>
  <c r="AJ64" i="9"/>
  <c r="AI64" i="9"/>
  <c r="AH64" i="9"/>
  <c r="AG64" i="9"/>
  <c r="AF64" i="9"/>
  <c r="AE64" i="9"/>
  <c r="AD64" i="9"/>
  <c r="AV61" i="9"/>
  <c r="AU61" i="9"/>
  <c r="AT61" i="9"/>
  <c r="AS61" i="9"/>
  <c r="AR61" i="9"/>
  <c r="AQ61" i="9"/>
  <c r="AP61" i="9"/>
  <c r="AO61" i="9"/>
  <c r="AN61" i="9"/>
  <c r="AM61" i="9"/>
  <c r="AL61" i="9"/>
  <c r="AK61" i="9"/>
  <c r="AJ61" i="9"/>
  <c r="AI61" i="9"/>
  <c r="AH61" i="9"/>
  <c r="AG61" i="9"/>
  <c r="AF61" i="9"/>
  <c r="AE61" i="9"/>
  <c r="AD61" i="9"/>
  <c r="AV58" i="9"/>
  <c r="AU58" i="9"/>
  <c r="AT58" i="9"/>
  <c r="AS58" i="9"/>
  <c r="AR58" i="9"/>
  <c r="AQ58" i="9"/>
  <c r="AP58" i="9"/>
  <c r="AO58" i="9"/>
  <c r="AN58" i="9"/>
  <c r="AM58" i="9"/>
  <c r="AL58" i="9"/>
  <c r="AK58" i="9"/>
  <c r="AJ58" i="9"/>
  <c r="AI58" i="9"/>
  <c r="AH58" i="9"/>
  <c r="AG58" i="9"/>
  <c r="AF58" i="9"/>
  <c r="AE58" i="9"/>
  <c r="AD58" i="9"/>
  <c r="AV55" i="9"/>
  <c r="AU55" i="9"/>
  <c r="AT55" i="9"/>
  <c r="AS55" i="9"/>
  <c r="AR55" i="9"/>
  <c r="AQ55" i="9"/>
  <c r="AP55" i="9"/>
  <c r="AO55" i="9"/>
  <c r="AN55" i="9"/>
  <c r="AM55" i="9"/>
  <c r="AL55" i="9"/>
  <c r="AK55" i="9"/>
  <c r="AJ55" i="9"/>
  <c r="AI55" i="9"/>
  <c r="AH55" i="9"/>
  <c r="AG55" i="9"/>
  <c r="AF55" i="9"/>
  <c r="AE55" i="9"/>
  <c r="AD55" i="9"/>
  <c r="AV52" i="9"/>
  <c r="AU52" i="9"/>
  <c r="AT52" i="9"/>
  <c r="AS52" i="9"/>
  <c r="AR52" i="9"/>
  <c r="AQ52" i="9"/>
  <c r="AP52" i="9"/>
  <c r="AO52" i="9"/>
  <c r="AN52" i="9"/>
  <c r="AM52" i="9"/>
  <c r="AL52" i="9"/>
  <c r="AK52" i="9"/>
  <c r="AJ52" i="9"/>
  <c r="AI52" i="9"/>
  <c r="AH52" i="9"/>
  <c r="AG52" i="9"/>
  <c r="AF52" i="9"/>
  <c r="AE52" i="9"/>
  <c r="AD52" i="9"/>
  <c r="AV49" i="9"/>
  <c r="AU49" i="9"/>
  <c r="AT49" i="9"/>
  <c r="AS49" i="9"/>
  <c r="AR49" i="9"/>
  <c r="AQ49" i="9"/>
  <c r="AP49" i="9"/>
  <c r="AO49" i="9"/>
  <c r="AN49" i="9"/>
  <c r="AM49" i="9"/>
  <c r="AL49" i="9"/>
  <c r="AK49" i="9"/>
  <c r="AJ49" i="9"/>
  <c r="AI49" i="9"/>
  <c r="AH49" i="9"/>
  <c r="AG49" i="9"/>
  <c r="AF49" i="9"/>
  <c r="AE49" i="9"/>
  <c r="AD49" i="9"/>
  <c r="AV46" i="9"/>
  <c r="AU46" i="9"/>
  <c r="AT46" i="9"/>
  <c r="AS46" i="9"/>
  <c r="AR46" i="9"/>
  <c r="AQ46" i="9"/>
  <c r="AP46" i="9"/>
  <c r="AO46" i="9"/>
  <c r="AN46" i="9"/>
  <c r="AM46" i="9"/>
  <c r="AL46" i="9"/>
  <c r="AK46" i="9"/>
  <c r="AJ46" i="9"/>
  <c r="AI46" i="9"/>
  <c r="AH46" i="9"/>
  <c r="AG46" i="9"/>
  <c r="AF46" i="9"/>
  <c r="AE46" i="9"/>
  <c r="AD46" i="9"/>
  <c r="AV43" i="9"/>
  <c r="AU43" i="9"/>
  <c r="AT43" i="9"/>
  <c r="AS43" i="9"/>
  <c r="AR43" i="9"/>
  <c r="AQ43" i="9"/>
  <c r="AP43" i="9"/>
  <c r="AO43" i="9"/>
  <c r="AN43" i="9"/>
  <c r="AM43" i="9"/>
  <c r="AL43" i="9"/>
  <c r="AK43" i="9"/>
  <c r="AJ43" i="9"/>
  <c r="AI43" i="9"/>
  <c r="AH43" i="9"/>
  <c r="AG43" i="9"/>
  <c r="AF43" i="9"/>
  <c r="AE43" i="9"/>
  <c r="AD43" i="9"/>
  <c r="AV40" i="9"/>
  <c r="AU40" i="9"/>
  <c r="AT40" i="9"/>
  <c r="AS40" i="9"/>
  <c r="AR40" i="9"/>
  <c r="AQ40" i="9"/>
  <c r="AP40" i="9"/>
  <c r="AO40" i="9"/>
  <c r="AN40" i="9"/>
  <c r="AM40" i="9"/>
  <c r="AL40" i="9"/>
  <c r="AK40" i="9"/>
  <c r="AJ40" i="9"/>
  <c r="AI40" i="9"/>
  <c r="AH40" i="9"/>
  <c r="AG40" i="9"/>
  <c r="AF40" i="9"/>
  <c r="AE40" i="9"/>
  <c r="AD40" i="9"/>
  <c r="AV37" i="9"/>
  <c r="AU37" i="9"/>
  <c r="AT37" i="9"/>
  <c r="AS37" i="9"/>
  <c r="AR37" i="9"/>
  <c r="AQ37" i="9"/>
  <c r="AP37" i="9"/>
  <c r="AO37" i="9"/>
  <c r="AN37" i="9"/>
  <c r="AM37" i="9"/>
  <c r="AL37" i="9"/>
  <c r="AK37" i="9"/>
  <c r="AJ37" i="9"/>
  <c r="AI37" i="9"/>
  <c r="AH37" i="9"/>
  <c r="AG37" i="9"/>
  <c r="AF37" i="9"/>
  <c r="AE37" i="9"/>
  <c r="AD37"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I13" i="34" s="1"/>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R71" i="9" l="1"/>
  <c r="AG10" i="34" s="1"/>
  <c r="AV71" i="9"/>
  <c r="AK10" i="34" s="1"/>
  <c r="AF71" i="9"/>
  <c r="U10" i="34" s="1"/>
  <c r="AJ71"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5" i="9"/>
  <c r="AH75" i="9"/>
  <c r="AL75" i="9"/>
  <c r="AP75" i="9"/>
  <c r="AT75" i="9"/>
  <c r="AN71" i="9"/>
  <c r="AC10" i="34" s="1"/>
  <c r="AF75" i="9"/>
  <c r="AJ75" i="9"/>
  <c r="AJ76" i="9" s="1"/>
  <c r="AN75" i="9"/>
  <c r="AR75" i="9"/>
  <c r="AV75" i="9"/>
  <c r="AV76" i="9" s="1"/>
  <c r="AK71" i="9"/>
  <c r="Z10" i="34" s="1"/>
  <c r="AO71" i="9"/>
  <c r="AD10" i="34" s="1"/>
  <c r="AS71" i="9"/>
  <c r="AH10" i="34" s="1"/>
  <c r="AK75" i="9"/>
  <c r="AO75" i="9"/>
  <c r="AS75" i="9"/>
  <c r="AD71" i="9"/>
  <c r="S10" i="34" s="1"/>
  <c r="AH71" i="9"/>
  <c r="AL71" i="9"/>
  <c r="AP71" i="9"/>
  <c r="AE10" i="34" s="1"/>
  <c r="AT71" i="9"/>
  <c r="AI10" i="34" s="1"/>
  <c r="AE71" i="9"/>
  <c r="AI71" i="9"/>
  <c r="AM71" i="9"/>
  <c r="AB10" i="34" s="1"/>
  <c r="AQ71" i="9"/>
  <c r="AF10" i="34" s="1"/>
  <c r="AU71" i="9"/>
  <c r="AJ10" i="34" s="1"/>
  <c r="AE75" i="9"/>
  <c r="AI75" i="9"/>
  <c r="AM75" i="9"/>
  <c r="AQ75" i="9"/>
  <c r="AU75" i="9"/>
  <c r="AG71" i="9"/>
  <c r="V10" i="34" s="1"/>
  <c r="AG75" i="9"/>
  <c r="AF76" i="9"/>
  <c r="AR76"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S106" i="23"/>
  <c r="AS107" i="23" s="1"/>
  <c r="AV106" i="23"/>
  <c r="AV107" i="23" s="1"/>
  <c r="AG67" i="33"/>
  <c r="AG68" i="33" s="1"/>
  <c r="AK67" i="33"/>
  <c r="AK68" i="33"/>
  <c r="AO67" i="33"/>
  <c r="AO68" i="33" s="1"/>
  <c r="AS67" i="33"/>
  <c r="AS68" i="33"/>
  <c r="AD67" i="33"/>
  <c r="AD68" i="33" s="1"/>
  <c r="AH67" i="33"/>
  <c r="AH68" i="33" s="1"/>
  <c r="AL67" i="33"/>
  <c r="AL68" i="33" s="1"/>
  <c r="AP67" i="33"/>
  <c r="AP68" i="33" s="1"/>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U115" i="25" s="1"/>
  <c r="AJ15" i="34" s="1"/>
  <c r="AT21" i="25"/>
  <c r="AS21" i="25"/>
  <c r="AR21" i="25"/>
  <c r="AQ21" i="25"/>
  <c r="AQ115" i="25" s="1"/>
  <c r="AF15" i="34" s="1"/>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L106" i="23" l="1"/>
  <c r="AA12" i="34"/>
  <c r="AF68" i="33"/>
  <c r="U13" i="34"/>
  <c r="AN67" i="33"/>
  <c r="AN68" i="33" s="1"/>
  <c r="AC13" i="34"/>
  <c r="AQ67" i="33"/>
  <c r="AQ68" i="33" s="1"/>
  <c r="AF13" i="34"/>
  <c r="AO107" i="23"/>
  <c r="AD12" i="34"/>
  <c r="AR106" i="23"/>
  <c r="AR107" i="23" s="1"/>
  <c r="AG12" i="34"/>
  <c r="AT106" i="23"/>
  <c r="AT107" i="23" s="1"/>
  <c r="AI12" i="34"/>
  <c r="AQ106" i="23"/>
  <c r="AQ107" i="23" s="1"/>
  <c r="AF12" i="34"/>
  <c r="AT76" i="9"/>
  <c r="AP106" i="23"/>
  <c r="AP107" i="23" s="1"/>
  <c r="AE12" i="34"/>
  <c r="AJ67" i="33"/>
  <c r="AJ68" i="33" s="1"/>
  <c r="Y13" i="34"/>
  <c r="AE106" i="23"/>
  <c r="AE107" i="23" s="1"/>
  <c r="AG106" i="23"/>
  <c r="AG107" i="23" s="1"/>
  <c r="AI106" i="23"/>
  <c r="AI107" i="23" s="1"/>
  <c r="X12" i="34"/>
  <c r="AH106" i="23"/>
  <c r="AH107" i="23" s="1"/>
  <c r="W12" i="34"/>
  <c r="AD106" i="23"/>
  <c r="S12" i="34"/>
  <c r="AF106" i="23"/>
  <c r="AF107" i="23" s="1"/>
  <c r="AG83" i="22"/>
  <c r="AG84" i="22" s="1"/>
  <c r="AF83" i="22"/>
  <c r="AF84" i="22" s="1"/>
  <c r="AD76"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6" i="9"/>
  <c r="X10" i="34"/>
  <c r="AP76" i="9"/>
  <c r="AO76" i="9"/>
  <c r="AE76" i="9"/>
  <c r="T10" i="34"/>
  <c r="AH76" i="9"/>
  <c r="W10" i="34"/>
  <c r="AL76"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6" i="9"/>
  <c r="AK76" i="9"/>
  <c r="AM76" i="9"/>
  <c r="AQ76" i="9"/>
  <c r="AS76" i="9"/>
  <c r="AN76" i="9"/>
  <c r="AG76"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K119" i="25"/>
  <c r="AK120" i="25" s="1"/>
  <c r="AS119" i="25"/>
  <c r="AS120" i="25" s="1"/>
  <c r="AH119" i="25"/>
  <c r="AH120" i="25" s="1"/>
  <c r="AL119" i="25"/>
  <c r="AL120" i="25" s="1"/>
  <c r="AP119" i="25"/>
  <c r="AP120" i="25" s="1"/>
  <c r="AT119" i="25"/>
  <c r="AT120" i="25"/>
  <c r="AE119" i="25"/>
  <c r="AE120" i="25" s="1"/>
  <c r="AM119" i="25"/>
  <c r="AM120" i="25" s="1"/>
  <c r="AQ119" i="25"/>
  <c r="AQ120" i="25" s="1"/>
  <c r="AU119" i="25"/>
  <c r="AU120" i="25" s="1"/>
  <c r="AF119" i="25"/>
  <c r="AJ119" i="25"/>
  <c r="AJ120" i="25" s="1"/>
  <c r="AV119" i="25"/>
  <c r="AV120" i="25" s="1"/>
  <c r="AO119" i="25"/>
  <c r="AO120" i="25" s="1"/>
  <c r="AD119" i="25"/>
  <c r="AD120" i="25" s="1"/>
  <c r="AI119" i="25"/>
  <c r="AI120" i="25" s="1"/>
  <c r="AN119" i="25" l="1"/>
  <c r="AN120" i="25" s="1"/>
  <c r="AC15" i="34"/>
  <c r="AG75" i="24"/>
  <c r="V14" i="34"/>
  <c r="AI74" i="24"/>
  <c r="X14" i="34"/>
  <c r="AL74" i="24"/>
  <c r="AA14" i="34"/>
  <c r="AO74" i="24"/>
  <c r="AO75" i="24" s="1"/>
  <c r="AD14" i="34"/>
  <c r="AR74" i="24"/>
  <c r="AR75" i="24" s="1"/>
  <c r="AG14" i="34"/>
  <c r="AR119" i="25"/>
  <c r="AR120" i="25" s="1"/>
  <c r="AG15" i="34"/>
  <c r="AU75" i="24"/>
  <c r="AJ14" i="34"/>
  <c r="AE75" i="24"/>
  <c r="T14" i="34"/>
  <c r="AH75" i="24"/>
  <c r="W14" i="34"/>
  <c r="AK74" i="24"/>
  <c r="AK75" i="24" s="1"/>
  <c r="Z14" i="34"/>
  <c r="AG119" i="25"/>
  <c r="AG120" i="25" s="1"/>
  <c r="AF120" i="25"/>
  <c r="U15" i="34"/>
  <c r="AI75" i="2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R66" i="47" l="1"/>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s="1"/>
  <c r="AS68" i="35"/>
  <c r="AS69" i="35" s="1"/>
  <c r="AD70" i="47"/>
  <c r="AD71" i="47" s="1"/>
  <c r="AL70" i="47"/>
  <c r="AL71" i="47" s="1"/>
  <c r="AP70" i="47"/>
  <c r="AT70" i="47"/>
  <c r="AT71" i="47" s="1"/>
  <c r="AU70" i="47"/>
  <c r="AU71" i="47"/>
  <c r="AJ70" i="47"/>
  <c r="AJ71" i="47" s="1"/>
  <c r="AN70" i="47"/>
  <c r="AN71" i="47" s="1"/>
  <c r="AR70" i="47"/>
  <c r="AR71" i="47" s="1"/>
  <c r="AV70" i="47"/>
  <c r="AV71" i="47" s="1"/>
  <c r="AG70" i="47"/>
  <c r="AG71" i="47"/>
  <c r="AK70" i="47"/>
  <c r="AK71" i="47" s="1"/>
  <c r="AO70" i="47"/>
  <c r="AO71" i="47" s="1"/>
  <c r="AS70" i="47"/>
  <c r="AS71" i="47" s="1"/>
  <c r="AO73" i="43"/>
  <c r="AO74" i="43" s="1"/>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s="1"/>
  <c r="AL61" i="46"/>
  <c r="AL62" i="46" s="1"/>
  <c r="AT61" i="46"/>
  <c r="AT62" i="46"/>
  <c r="AK61" i="46"/>
  <c r="AK62" i="46" s="1"/>
  <c r="AP61" i="46"/>
  <c r="AE61" i="46"/>
  <c r="AE62" i="46" s="1"/>
  <c r="AI61" i="46"/>
  <c r="AI62" i="46" s="1"/>
  <c r="AM61" i="46"/>
  <c r="AM62" i="46" s="1"/>
  <c r="AQ61" i="46"/>
  <c r="AQ62" i="46" s="1"/>
  <c r="AU61" i="46"/>
  <c r="AU62" i="46" s="1"/>
  <c r="AJ61" i="46"/>
  <c r="AJ62" i="46" s="1"/>
  <c r="AN61" i="46"/>
  <c r="AN62" i="46" s="1"/>
  <c r="AH78" i="45"/>
  <c r="AH79" i="45" s="1"/>
  <c r="AL78" i="45"/>
  <c r="AL79" i="45" s="1"/>
  <c r="AP78" i="45"/>
  <c r="AP79" i="45" s="1"/>
  <c r="AT78" i="45"/>
  <c r="AT79" i="45"/>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F70" i="47" l="1"/>
  <c r="AF71" i="47" s="1"/>
  <c r="AC70" i="49"/>
  <c r="AC71" i="49" s="1"/>
  <c r="R23" i="34"/>
  <c r="AQ70" i="49"/>
  <c r="AQ71" i="49" s="1"/>
  <c r="AF23" i="34"/>
  <c r="AH70" i="49"/>
  <c r="AH71" i="49" s="1"/>
  <c r="W23" i="34"/>
  <c r="W27" i="34" s="1"/>
  <c r="AM73" i="43"/>
  <c r="AB19" i="34"/>
  <c r="AP73" i="43"/>
  <c r="AP74" i="43" s="1"/>
  <c r="AE19" i="34"/>
  <c r="AS73" i="43"/>
  <c r="AS74" i="43" s="1"/>
  <c r="AH19" i="34"/>
  <c r="AM70" i="47"/>
  <c r="AB18" i="34"/>
  <c r="AG88" i="44"/>
  <c r="AG89" i="44" s="1"/>
  <c r="AI88" i="44"/>
  <c r="AI89" i="44" s="1"/>
  <c r="X22" i="34"/>
  <c r="AQ70" i="47"/>
  <c r="AQ71" i="47" s="1"/>
  <c r="AF18" i="34"/>
  <c r="AP71" i="47"/>
  <c r="AE18" i="34"/>
  <c r="AN88" i="44"/>
  <c r="AN89" i="44" s="1"/>
  <c r="AC22" i="34"/>
  <c r="AL88" i="44"/>
  <c r="AL89" i="44" s="1"/>
  <c r="AA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R88" i="44"/>
  <c r="AR89" i="44" s="1"/>
  <c r="AG22" i="34"/>
  <c r="AF88" i="44"/>
  <c r="AF89" i="44" s="1"/>
  <c r="U22" i="34"/>
  <c r="AH88" i="44"/>
  <c r="AH89" i="44" s="1"/>
  <c r="W22" i="34"/>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P62" i="46"/>
  <c r="AE20" i="34"/>
  <c r="AS61" i="46"/>
  <c r="AS62" i="46" s="1"/>
  <c r="AH20" i="34"/>
  <c r="AV61" i="46"/>
  <c r="AV62" i="46" s="1"/>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B70" i="49"/>
  <c r="AB71" i="49" s="1"/>
  <c r="Q23" i="34"/>
  <c r="AK70" i="49"/>
  <c r="AK71" i="49" s="1"/>
  <c r="Z23" i="34"/>
  <c r="AT70" i="49"/>
  <c r="AT71" i="49" s="1"/>
  <c r="AI23" i="34"/>
  <c r="AN70" i="49"/>
  <c r="AN71" i="49" s="1"/>
  <c r="AC23" i="34"/>
  <c r="AC27" i="34" s="1"/>
  <c r="AR70" i="49"/>
  <c r="AR71" i="49" s="1"/>
  <c r="AG23" i="34"/>
  <c r="AQ73" i="43"/>
  <c r="AQ74" i="43" s="1"/>
  <c r="AF19" i="34"/>
  <c r="AF27" i="34" s="1"/>
  <c r="AT73" i="43"/>
  <c r="AT74" i="43" s="1"/>
  <c r="AI19" i="34"/>
  <c r="AD73" i="43"/>
  <c r="AD74" i="43" s="1"/>
  <c r="S19" i="34"/>
  <c r="AM88" i="44"/>
  <c r="AM89" i="44" s="1"/>
  <c r="AB22" i="34"/>
  <c r="AK89" i="44"/>
  <c r="Z22" i="34"/>
  <c r="AR61" i="46"/>
  <c r="AR62" i="46" s="1"/>
  <c r="AG20" i="34"/>
  <c r="AM68" i="35"/>
  <c r="AM69" i="35" s="1"/>
  <c r="AB17" i="34"/>
  <c r="AP88" i="44"/>
  <c r="AP89" i="44" s="1"/>
  <c r="AE22" i="34"/>
  <c r="AE70" i="47"/>
  <c r="AE71" i="47" s="1"/>
  <c r="AO69" i="35"/>
  <c r="AE69" i="35"/>
  <c r="AG73" i="43"/>
  <c r="AG74" i="43" s="1"/>
  <c r="AU79" i="45"/>
  <c r="AE79" i="45"/>
  <c r="AG27" i="34"/>
  <c r="AM71" i="47"/>
  <c r="AI27" i="34"/>
  <c r="AM74" i="43"/>
  <c r="Z27" i="34"/>
  <c r="AD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c r="I71" i="48"/>
  <c r="I70" i="48"/>
  <c r="I68" i="48"/>
  <c r="I67" i="48"/>
  <c r="I66" i="48" s="1"/>
  <c r="I65" i="48"/>
  <c r="I64" i="48"/>
  <c r="I63" i="48" s="1"/>
  <c r="I62" i="48"/>
  <c r="I61" i="48"/>
  <c r="I60" i="48" s="1"/>
  <c r="I59" i="48"/>
  <c r="I58" i="48"/>
  <c r="I57" i="48" s="1"/>
  <c r="I56" i="48"/>
  <c r="I55" i="48"/>
  <c r="I53" i="48"/>
  <c r="I52" i="48"/>
  <c r="I51" i="48" s="1"/>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2" i="48" s="1"/>
  <c r="E71" i="48"/>
  <c r="E70" i="48"/>
  <c r="E69" i="48" s="1"/>
  <c r="E68" i="48"/>
  <c r="E67" i="48"/>
  <c r="E66" i="48"/>
  <c r="E65" i="48"/>
  <c r="E63" i="48" s="1"/>
  <c r="E64" i="48"/>
  <c r="E62" i="48"/>
  <c r="E61" i="48"/>
  <c r="E60" i="48" s="1"/>
  <c r="E59" i="48"/>
  <c r="E58" i="48"/>
  <c r="E57" i="48" s="1"/>
  <c r="E56" i="48"/>
  <c r="E55" i="48"/>
  <c r="E54" i="48"/>
  <c r="E53" i="48"/>
  <c r="E51" i="48" s="1"/>
  <c r="E52" i="48"/>
  <c r="E50" i="48"/>
  <c r="E49" i="48"/>
  <c r="E48" i="48" s="1"/>
  <c r="E47" i="48"/>
  <c r="E46" i="48"/>
  <c r="E45" i="48" s="1"/>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s="1"/>
  <c r="J66" i="45"/>
  <c r="J65" i="45"/>
  <c r="J63" i="45"/>
  <c r="J62" i="45"/>
  <c r="J60" i="45"/>
  <c r="J59" i="45"/>
  <c r="J58" i="45"/>
  <c r="J57" i="45"/>
  <c r="J56" i="45"/>
  <c r="J54" i="45"/>
  <c r="J53" i="45"/>
  <c r="J51" i="45"/>
  <c r="J50" i="45"/>
  <c r="J48" i="45"/>
  <c r="J47" i="45"/>
  <c r="J46" i="45"/>
  <c r="J45" i="45"/>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4" i="45" s="1"/>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c r="J49" i="46"/>
  <c r="J48" i="46"/>
  <c r="J46" i="46"/>
  <c r="J45" i="46"/>
  <c r="J44" i="46" s="1"/>
  <c r="J43" i="46"/>
  <c r="J42" i="46"/>
  <c r="J41" i="46" s="1"/>
  <c r="J40" i="46"/>
  <c r="J38" i="46" s="1"/>
  <c r="J39" i="46"/>
  <c r="J37" i="46"/>
  <c r="J36" i="46"/>
  <c r="J34" i="46"/>
  <c r="J33" i="46"/>
  <c r="J32" i="46" s="1"/>
  <c r="J31" i="46"/>
  <c r="J30" i="46"/>
  <c r="J29" i="46"/>
  <c r="J28" i="46"/>
  <c r="J27" i="46"/>
  <c r="J26" i="46" s="1"/>
  <c r="J25" i="46"/>
  <c r="J24" i="46"/>
  <c r="J23" i="46" s="1"/>
  <c r="J22" i="46"/>
  <c r="J21" i="46"/>
  <c r="J20" i="46" s="1"/>
  <c r="J19" i="46"/>
  <c r="J18" i="46"/>
  <c r="J17" i="46"/>
  <c r="J16" i="46"/>
  <c r="J15" i="46"/>
  <c r="J14" i="46"/>
  <c r="J13" i="46"/>
  <c r="J12" i="46"/>
  <c r="J11" i="46"/>
  <c r="J10" i="46"/>
  <c r="J9" i="46"/>
  <c r="F55" i="46"/>
  <c r="F54" i="46"/>
  <c r="F52" i="46"/>
  <c r="F51" i="46"/>
  <c r="F49" i="46"/>
  <c r="F48" i="46"/>
  <c r="F47" i="46" s="1"/>
  <c r="F46" i="46"/>
  <c r="F44" i="46" s="1"/>
  <c r="F45" i="46"/>
  <c r="F43" i="46"/>
  <c r="F42" i="46"/>
  <c r="F41" i="46" s="1"/>
  <c r="F40" i="46"/>
  <c r="F39" i="46"/>
  <c r="F38" i="46"/>
  <c r="F37" i="46"/>
  <c r="F36" i="46"/>
  <c r="F34" i="46"/>
  <c r="F33" i="46"/>
  <c r="F31" i="46"/>
  <c r="F30" i="46"/>
  <c r="F29" i="46" s="1"/>
  <c r="F28" i="46"/>
  <c r="F27" i="46"/>
  <c r="F26" i="46" s="1"/>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s="1"/>
  <c r="J49" i="47"/>
  <c r="J48" i="47"/>
  <c r="J47" i="47" s="1"/>
  <c r="J46" i="47"/>
  <c r="J45" i="47"/>
  <c r="J43" i="47"/>
  <c r="J42" i="47"/>
  <c r="J40" i="47"/>
  <c r="J39" i="47"/>
  <c r="J38" i="47"/>
  <c r="J37" i="47"/>
  <c r="J36" i="47"/>
  <c r="J35" i="47"/>
  <c r="J34" i="47"/>
  <c r="J33" i="47"/>
  <c r="J32" i="47"/>
  <c r="J31" i="47"/>
  <c r="J30" i="47"/>
  <c r="J27" i="47" s="1"/>
  <c r="J29" i="47"/>
  <c r="J28" i="47"/>
  <c r="J26" i="47"/>
  <c r="J25" i="47"/>
  <c r="J24" i="47"/>
  <c r="J23" i="47"/>
  <c r="J21" i="47"/>
  <c r="J20" i="47" s="1"/>
  <c r="J19" i="47"/>
  <c r="J18" i="47"/>
  <c r="J17" i="47"/>
  <c r="J16" i="47"/>
  <c r="J15" i="47"/>
  <c r="J14" i="47"/>
  <c r="J13" i="47"/>
  <c r="J12" i="47"/>
  <c r="J11" i="47"/>
  <c r="J10" i="47"/>
  <c r="J9" i="47"/>
  <c r="F64" i="47"/>
  <c r="F63" i="47"/>
  <c r="F61" i="47"/>
  <c r="F60" i="47"/>
  <c r="F59" i="47" s="1"/>
  <c r="F58" i="47"/>
  <c r="F57" i="47"/>
  <c r="F55" i="47"/>
  <c r="F54" i="47"/>
  <c r="F53" i="47" s="1"/>
  <c r="F52" i="47"/>
  <c r="F51" i="47"/>
  <c r="F49" i="47"/>
  <c r="F48" i="47"/>
  <c r="F47" i="47" s="1"/>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7" i="35"/>
  <c r="J36" i="35"/>
  <c r="J35" i="35"/>
  <c r="J34" i="35"/>
  <c r="J32" i="35"/>
  <c r="J31" i="35"/>
  <c r="J29" i="35"/>
  <c r="J28" i="35"/>
  <c r="J27" i="35"/>
  <c r="J26" i="35"/>
  <c r="J25" i="35"/>
  <c r="J24" i="35"/>
  <c r="J22" i="35"/>
  <c r="J21" i="35"/>
  <c r="J20" i="35"/>
  <c r="J19" i="35"/>
  <c r="J18" i="35"/>
  <c r="J17" i="35"/>
  <c r="J16" i="35"/>
  <c r="J15" i="35"/>
  <c r="J14" i="35"/>
  <c r="J13" i="35"/>
  <c r="J12" i="35"/>
  <c r="J11" i="35"/>
  <c r="J10" i="35"/>
  <c r="J9" i="35"/>
  <c r="J8" i="35" s="1"/>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s="1"/>
  <c r="J79" i="26"/>
  <c r="J78" i="26"/>
  <c r="J77" i="26"/>
  <c r="J76" i="26"/>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6" i="26"/>
  <c r="J45" i="26"/>
  <c r="J44" i="26"/>
  <c r="J43" i="26"/>
  <c r="J41" i="26"/>
  <c r="J40" i="26"/>
  <c r="J39" i="26"/>
  <c r="J38" i="26"/>
  <c r="J37" i="26"/>
  <c r="J36" i="26"/>
  <c r="J35" i="26"/>
  <c r="J34" i="26"/>
  <c r="J33" i="26"/>
  <c r="J32" i="26"/>
  <c r="J31" i="26"/>
  <c r="J29" i="26"/>
  <c r="J28" i="26"/>
  <c r="J26" i="26" s="1"/>
  <c r="J27" i="26"/>
  <c r="J25" i="26"/>
  <c r="J24" i="26"/>
  <c r="J23" i="26"/>
  <c r="J22" i="26"/>
  <c r="J21" i="26"/>
  <c r="J20" i="26"/>
  <c r="J19" i="26"/>
  <c r="J18" i="26"/>
  <c r="J17" i="26"/>
  <c r="J16" i="26"/>
  <c r="J15" i="26"/>
  <c r="J14" i="26"/>
  <c r="J13" i="26"/>
  <c r="J12" i="26"/>
  <c r="J11" i="26"/>
  <c r="J8" i="26" s="1"/>
  <c r="J10" i="26"/>
  <c r="J9"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0" i="26" s="1"/>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J47" i="26" l="1"/>
  <c r="J42" i="26"/>
  <c r="J73" i="26"/>
  <c r="J60" i="35"/>
  <c r="J8" i="47"/>
  <c r="J44" i="47"/>
  <c r="J21" i="43"/>
  <c r="F23" i="46"/>
  <c r="J35" i="46"/>
  <c r="F8" i="45"/>
  <c r="F67" i="45"/>
  <c r="J8" i="45"/>
  <c r="J70" i="45"/>
  <c r="J41" i="44"/>
  <c r="I8" i="48"/>
  <c r="J30" i="26"/>
  <c r="J23" i="35"/>
  <c r="J33" i="35"/>
  <c r="F50" i="47"/>
  <c r="F56" i="47"/>
  <c r="F62" i="47"/>
  <c r="J41" i="47"/>
  <c r="J53" i="43"/>
  <c r="J59" i="43"/>
  <c r="J65" i="43"/>
  <c r="F35" i="46"/>
  <c r="F50" i="46"/>
  <c r="J47" i="46"/>
  <c r="J44" i="45"/>
  <c r="J55" i="45"/>
  <c r="J53" i="44"/>
  <c r="I45" i="48"/>
  <c r="I54" i="48"/>
  <c r="I69"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s="1"/>
  <c r="J16" i="33"/>
  <c r="J15" i="33"/>
  <c r="J14" i="33"/>
  <c r="J13" i="33"/>
  <c r="J12" i="33"/>
  <c r="J11" i="33"/>
  <c r="J10" i="33"/>
  <c r="J9" i="33"/>
  <c r="F61" i="33"/>
  <c r="F60" i="33"/>
  <c r="F59" i="33" s="1"/>
  <c r="F58" i="33"/>
  <c r="F57" i="33"/>
  <c r="F56" i="33"/>
  <c r="F55" i="33"/>
  <c r="F54" i="33"/>
  <c r="F52" i="33"/>
  <c r="F51" i="33"/>
  <c r="F50" i="33" s="1"/>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98" i="23" l="1"/>
  <c r="J8" i="33"/>
  <c r="J33" i="24"/>
  <c r="J54" i="24"/>
  <c r="J60" i="24"/>
  <c r="J51" i="25"/>
  <c r="J96" i="25"/>
  <c r="J66" i="47"/>
  <c r="F35" i="33"/>
  <c r="F53" i="33"/>
  <c r="J26" i="33"/>
  <c r="J35" i="33"/>
  <c r="J32" i="25"/>
  <c r="J87" i="25"/>
  <c r="J64" i="35"/>
  <c r="J8" i="25"/>
  <c r="J60"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6" i="9"/>
  <c r="J64" i="9" s="1"/>
  <c r="J63" i="9"/>
  <c r="J62" i="9"/>
  <c r="J60" i="9"/>
  <c r="J59" i="9"/>
  <c r="J57" i="9"/>
  <c r="J56" i="9"/>
  <c r="J54" i="9"/>
  <c r="J53" i="9"/>
  <c r="J51" i="9"/>
  <c r="J50" i="9"/>
  <c r="J48" i="9"/>
  <c r="J47" i="9"/>
  <c r="J45" i="9"/>
  <c r="J44" i="9"/>
  <c r="J42" i="9"/>
  <c r="J41" i="9"/>
  <c r="J39" i="9"/>
  <c r="J38" i="9"/>
  <c r="J36" i="9"/>
  <c r="J30" i="9"/>
  <c r="J28" i="9"/>
  <c r="J26" i="9"/>
  <c r="J24" i="9"/>
  <c r="J23" i="9"/>
  <c r="J22" i="9"/>
  <c r="J21" i="9"/>
  <c r="J20" i="9"/>
  <c r="J19" i="9"/>
  <c r="J18" i="9"/>
  <c r="J17" i="9"/>
  <c r="J16" i="9"/>
  <c r="J15" i="9"/>
  <c r="J14" i="9"/>
  <c r="J13" i="9"/>
  <c r="J12" i="9"/>
  <c r="J11" i="9"/>
  <c r="J10" i="9"/>
  <c r="F66" i="9"/>
  <c r="F65" i="9"/>
  <c r="F63" i="9"/>
  <c r="F61" i="9" s="1"/>
  <c r="F60" i="9"/>
  <c r="F59" i="9"/>
  <c r="F57" i="9"/>
  <c r="F56" i="9"/>
  <c r="F54" i="9"/>
  <c r="F53" i="9"/>
  <c r="F51" i="9"/>
  <c r="F50" i="9"/>
  <c r="F48" i="9"/>
  <c r="F47" i="9"/>
  <c r="F45" i="9"/>
  <c r="F44" i="9"/>
  <c r="F42" i="9"/>
  <c r="F41" i="9"/>
  <c r="F39" i="9"/>
  <c r="F38" i="9"/>
  <c r="F36" i="9"/>
  <c r="F30" i="9"/>
  <c r="F28" i="9"/>
  <c r="F25" i="9" s="1"/>
  <c r="F10" i="9"/>
  <c r="F11" i="9"/>
  <c r="F12" i="9"/>
  <c r="F13" i="9"/>
  <c r="F14" i="9"/>
  <c r="F15" i="9"/>
  <c r="F16" i="9"/>
  <c r="F17" i="9"/>
  <c r="F18" i="9"/>
  <c r="F19" i="9"/>
  <c r="F20" i="9"/>
  <c r="F21" i="9"/>
  <c r="F22" i="9"/>
  <c r="F23" i="9"/>
  <c r="F24" i="9"/>
  <c r="F37" i="9" l="1"/>
  <c r="F43" i="9"/>
  <c r="F49" i="9"/>
  <c r="F55" i="9"/>
  <c r="J29" i="9"/>
  <c r="J40" i="9"/>
  <c r="J46" i="9"/>
  <c r="J52" i="9"/>
  <c r="J58" i="9"/>
  <c r="F8" i="22"/>
  <c r="F64" i="9"/>
  <c r="F29" i="9"/>
  <c r="F40" i="9"/>
  <c r="F46" i="9"/>
  <c r="F52" i="9"/>
  <c r="F58" i="9"/>
  <c r="J25" i="9"/>
  <c r="J37" i="9"/>
  <c r="J43" i="9"/>
  <c r="J49" i="9"/>
  <c r="J55" i="9"/>
  <c r="J61"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71"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5" i="9" s="1"/>
  <c r="E1" i="9"/>
  <c r="B41" i="22" l="1"/>
  <c r="B101" i="55" s="1"/>
  <c r="B104" i="55" s="1"/>
  <c r="G105" i="55" s="1"/>
  <c r="B51" i="22"/>
  <c r="B56" i="9"/>
  <c r="N57" i="9" s="1"/>
  <c r="N55" i="9" s="1"/>
  <c r="B56" i="55"/>
  <c r="B57" i="55" s="1"/>
  <c r="G58" i="55" s="1"/>
  <c r="B58" i="25"/>
  <c r="N59" i="25" s="1"/>
  <c r="B285" i="55"/>
  <c r="B292" i="55" s="1"/>
  <c r="G293" i="55" s="1"/>
  <c r="B44" i="45"/>
  <c r="B574" i="55" s="1"/>
  <c r="B577" i="55" s="1"/>
  <c r="G578" i="55" s="1"/>
  <c r="B38" i="45"/>
  <c r="B44" i="47"/>
  <c r="B38" i="47"/>
  <c r="H56" i="9"/>
  <c r="B55" i="22"/>
  <c r="N56" i="22" s="1"/>
  <c r="B8" i="22"/>
  <c r="B68" i="55" s="1"/>
  <c r="B89" i="55" s="1"/>
  <c r="G90" i="55" s="1"/>
  <c r="B69" i="22"/>
  <c r="N70" i="22" s="1"/>
  <c r="H42" i="22"/>
  <c r="B59" i="22"/>
  <c r="N60" i="22" s="1"/>
  <c r="B66" i="22"/>
  <c r="N67" i="22" s="1"/>
  <c r="B72" i="22"/>
  <c r="N73" i="22" s="1"/>
  <c r="B26" i="49"/>
  <c r="B8" i="49"/>
  <c r="B24" i="44"/>
  <c r="B8" i="44"/>
  <c r="B41" i="44"/>
  <c r="B612" i="55" s="1"/>
  <c r="B32" i="45"/>
  <c r="B23" i="45"/>
  <c r="B8" i="45"/>
  <c r="B26" i="46"/>
  <c r="B23" i="46"/>
  <c r="B29" i="46"/>
  <c r="B20" i="46"/>
  <c r="B8" i="46"/>
  <c r="B21" i="43"/>
  <c r="B491" i="55" s="1"/>
  <c r="B494" i="55" s="1"/>
  <c r="G495" i="55" s="1"/>
  <c r="B26" i="43"/>
  <c r="B39" i="43"/>
  <c r="B509" i="55" s="1"/>
  <c r="B512" i="55" s="1"/>
  <c r="G513" i="55" s="1"/>
  <c r="B8" i="43"/>
  <c r="B32" i="43"/>
  <c r="B27" i="47"/>
  <c r="B455" i="55" s="1"/>
  <c r="B460" i="55" s="1"/>
  <c r="G461" i="55" s="1"/>
  <c r="B8" i="47"/>
  <c r="B47" i="47"/>
  <c r="B41" i="47"/>
  <c r="B20" i="47"/>
  <c r="B34" i="47"/>
  <c r="B462" i="55" s="1"/>
  <c r="B464" i="55" s="1"/>
  <c r="G465" i="55" s="1"/>
  <c r="B23" i="35"/>
  <c r="B429" i="55" s="1"/>
  <c r="B434" i="55" s="1"/>
  <c r="G435" i="55" s="1"/>
  <c r="B8" i="35"/>
  <c r="B73" i="26"/>
  <c r="B30" i="26"/>
  <c r="B8" i="26"/>
  <c r="B64" i="26"/>
  <c r="B70" i="26"/>
  <c r="B54" i="26"/>
  <c r="B42" i="26"/>
  <c r="B376" i="55" s="1"/>
  <c r="B379" i="55" s="1"/>
  <c r="G380" i="55" s="1"/>
  <c r="B26" i="26"/>
  <c r="B47" i="26"/>
  <c r="B381" i="55" s="1"/>
  <c r="B386" i="55" s="1"/>
  <c r="G387" i="55" s="1"/>
  <c r="B105" i="25"/>
  <c r="B21" i="25"/>
  <c r="B255" i="55" s="1"/>
  <c r="B264" i="55" s="1"/>
  <c r="G265" i="55" s="1"/>
  <c r="B78" i="25"/>
  <c r="B96" i="25"/>
  <c r="B69" i="25"/>
  <c r="B303" i="55" s="1"/>
  <c r="B8" i="25"/>
  <c r="B32" i="25"/>
  <c r="B266" i="55" s="1"/>
  <c r="B274" i="55" s="1"/>
  <c r="G275" i="55" s="1"/>
  <c r="B87" i="25"/>
  <c r="B42" i="25"/>
  <c r="B276" i="55" s="1"/>
  <c r="B60" i="25"/>
  <c r="B38" i="24"/>
  <c r="B33" i="24"/>
  <c r="B24" i="24"/>
  <c r="B8" i="24"/>
  <c r="B8" i="33"/>
  <c r="B26" i="33"/>
  <c r="B17" i="33"/>
  <c r="B193" i="55" s="1"/>
  <c r="B200" i="55" s="1"/>
  <c r="G201" i="55" s="1"/>
  <c r="B70" i="23"/>
  <c r="B177" i="55" s="1"/>
  <c r="B182" i="55" s="1"/>
  <c r="G183" i="55" s="1"/>
  <c r="B77" i="23"/>
  <c r="B40" i="23"/>
  <c r="B53" i="23"/>
  <c r="B160" i="55" s="1"/>
  <c r="B175" i="55" s="1"/>
  <c r="G176" i="55" s="1"/>
  <c r="B8" i="23"/>
  <c r="B26" i="23"/>
  <c r="B133" i="55" s="1"/>
  <c r="B145" i="55" s="1"/>
  <c r="G146" i="55" s="1"/>
  <c r="B46" i="23"/>
  <c r="B153" i="55" s="1"/>
  <c r="B158" i="55" s="1"/>
  <c r="G159" i="55" s="1"/>
  <c r="B46" i="22"/>
  <c r="B63" i="22"/>
  <c r="N64" i="22" s="1"/>
  <c r="B31" i="22"/>
  <c r="B36" i="22"/>
  <c r="B96" i="55" s="1"/>
  <c r="B99" i="55" s="1"/>
  <c r="G100" i="55" s="1"/>
  <c r="B61" i="9"/>
  <c r="B67" i="9"/>
  <c r="B68" i="9" s="1"/>
  <c r="B8" i="9"/>
  <c r="B9" i="55" s="1"/>
  <c r="B24" i="55" s="1"/>
  <c r="B46" i="9"/>
  <c r="B64" i="9"/>
  <c r="B58" i="9"/>
  <c r="B25" i="9"/>
  <c r="B37" i="9"/>
  <c r="B40" i="9"/>
  <c r="B43" i="9"/>
  <c r="B29" i="9"/>
  <c r="B49" i="9"/>
  <c r="B52"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D39" i="48"/>
  <c r="AE39" i="48" s="1"/>
  <c r="AC39" i="48"/>
  <c r="G39" i="48"/>
  <c r="AC38" i="48"/>
  <c r="AD38" i="48" s="1"/>
  <c r="AE38" i="48" s="1"/>
  <c r="G38" i="48"/>
  <c r="AC37" i="48"/>
  <c r="AD37" i="48" s="1"/>
  <c r="AE37" i="48" s="1"/>
  <c r="G37" i="48"/>
  <c r="AD36" i="48"/>
  <c r="AE36" i="48" s="1"/>
  <c r="AC36" i="48"/>
  <c r="G36" i="48"/>
  <c r="AD35" i="48"/>
  <c r="AE35" i="48" s="1"/>
  <c r="AC35" i="48"/>
  <c r="G35" i="48"/>
  <c r="AC34" i="48"/>
  <c r="AD34" i="48" s="1"/>
  <c r="AE34" i="48" s="1"/>
  <c r="G34" i="48"/>
  <c r="AC33" i="48"/>
  <c r="AD33" i="48" s="1"/>
  <c r="AE33" i="48" s="1"/>
  <c r="G33" i="48"/>
  <c r="AD32" i="48"/>
  <c r="AE32" i="48" s="1"/>
  <c r="AC32" i="48"/>
  <c r="G32" i="48"/>
  <c r="AD31" i="48"/>
  <c r="AE31" i="48" s="1"/>
  <c r="AC31" i="48"/>
  <c r="G31" i="48"/>
  <c r="AC30" i="48"/>
  <c r="AD30" i="48" s="1"/>
  <c r="AE30" i="48" s="1"/>
  <c r="G30" i="48"/>
  <c r="AC29" i="48"/>
  <c r="AD29" i="48" s="1"/>
  <c r="AE29" i="48" s="1"/>
  <c r="G29" i="48"/>
  <c r="AD28" i="48"/>
  <c r="AE28" i="48" s="1"/>
  <c r="AC28" i="48"/>
  <c r="G28" i="48"/>
  <c r="AD27" i="48"/>
  <c r="AE27" i="48" s="1"/>
  <c r="AC27" i="48"/>
  <c r="G27" i="48"/>
  <c r="AC26" i="48"/>
  <c r="AD26" i="48" s="1"/>
  <c r="AE26" i="48" s="1"/>
  <c r="G26" i="48"/>
  <c r="AC25" i="48"/>
  <c r="AD25" i="48" s="1"/>
  <c r="AE25" i="48" s="1"/>
  <c r="G25" i="48"/>
  <c r="AD24" i="48"/>
  <c r="AE24" i="48" s="1"/>
  <c r="AC24" i="48"/>
  <c r="G24" i="48"/>
  <c r="AD23" i="48"/>
  <c r="AE23" i="48" s="1"/>
  <c r="AC23" i="48"/>
  <c r="G23" i="48"/>
  <c r="AC22" i="48"/>
  <c r="AD22" i="48" s="1"/>
  <c r="AE22" i="48" s="1"/>
  <c r="G22" i="48"/>
  <c r="AC21" i="48"/>
  <c r="AD21" i="48" s="1"/>
  <c r="AE21" i="48" s="1"/>
  <c r="G21" i="48"/>
  <c r="AD20" i="48"/>
  <c r="AE20" i="48" s="1"/>
  <c r="AC20" i="48"/>
  <c r="G20" i="48"/>
  <c r="AD19" i="48"/>
  <c r="AE19" i="48" s="1"/>
  <c r="AC19" i="48"/>
  <c r="G19" i="48"/>
  <c r="AC18" i="48"/>
  <c r="AD18" i="48" s="1"/>
  <c r="AE18" i="48" s="1"/>
  <c r="G18" i="48"/>
  <c r="AC17" i="48"/>
  <c r="AD17" i="48" s="1"/>
  <c r="AE17" i="48" s="1"/>
  <c r="G17" i="48"/>
  <c r="AD16" i="48"/>
  <c r="AE16" i="48" s="1"/>
  <c r="AC16" i="48"/>
  <c r="G16" i="48"/>
  <c r="AD15" i="48"/>
  <c r="AE15" i="48" s="1"/>
  <c r="AC15" i="48"/>
  <c r="G15" i="48"/>
  <c r="AC14" i="48"/>
  <c r="AD14" i="48" s="1"/>
  <c r="AE14" i="48" s="1"/>
  <c r="G14" i="48"/>
  <c r="AC13" i="48"/>
  <c r="AD13" i="48" s="1"/>
  <c r="AE13" i="48" s="1"/>
  <c r="G13" i="48"/>
  <c r="G8" i="48" s="1"/>
  <c r="AD12" i="48"/>
  <c r="AE12" i="48" s="1"/>
  <c r="AC12" i="48"/>
  <c r="G12" i="48"/>
  <c r="E8" i="48"/>
  <c r="AD11" i="48"/>
  <c r="AE11" i="48" s="1"/>
  <c r="AC11" i="48"/>
  <c r="G11" i="48"/>
  <c r="AD10" i="48"/>
  <c r="AE10" i="48" s="1"/>
  <c r="AC10" i="48"/>
  <c r="G10" i="48"/>
  <c r="AC9" i="48"/>
  <c r="AD9" i="48" s="1"/>
  <c r="AE9" i="48" s="1"/>
  <c r="G9" i="48"/>
  <c r="AB8" i="48"/>
  <c r="AA8" i="48"/>
  <c r="Z8" i="48"/>
  <c r="Y8" i="48"/>
  <c r="X8" i="48"/>
  <c r="W8" i="48"/>
  <c r="V8" i="48"/>
  <c r="U8" i="48"/>
  <c r="T8" i="48"/>
  <c r="S8" i="48"/>
  <c r="R8" i="48"/>
  <c r="Q8" i="48"/>
  <c r="P8" i="48"/>
  <c r="O8" i="48"/>
  <c r="N8" i="48"/>
  <c r="AC8" i="48" s="1"/>
  <c r="M8" i="48"/>
  <c r="M79" i="48" s="1"/>
  <c r="K8" i="48"/>
  <c r="J8" i="48"/>
  <c r="H8" i="48"/>
  <c r="H79" i="48" s="1"/>
  <c r="I25" i="8" s="1"/>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B84" i="44" s="1"/>
  <c r="Q22" i="34" s="1"/>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70" i="49" l="1"/>
  <c r="AA71" i="49" s="1"/>
  <c r="P23" i="34"/>
  <c r="D79" i="48"/>
  <c r="D25" i="8" s="1"/>
  <c r="AC84" i="44"/>
  <c r="R22" i="34" s="1"/>
  <c r="AC42" i="48"/>
  <c r="AD42" i="48" s="1"/>
  <c r="AJ70" i="49"/>
  <c r="AJ71" i="49" s="1"/>
  <c r="Y23" i="34"/>
  <c r="K79" i="48"/>
  <c r="AA84" i="44"/>
  <c r="P22" i="34" s="1"/>
  <c r="AM70" i="49"/>
  <c r="AM71" i="49" s="1"/>
  <c r="AB23" i="34"/>
  <c r="G25" i="55"/>
  <c r="G9" i="55" s="1"/>
  <c r="I25" i="55"/>
  <c r="I9" i="55" s="1"/>
  <c r="F25" i="55"/>
  <c r="G133" i="55"/>
  <c r="F146" i="55"/>
  <c r="I146" i="55"/>
  <c r="I133" i="55" s="1"/>
  <c r="I275" i="55"/>
  <c r="I266" i="55" s="1"/>
  <c r="G266" i="55"/>
  <c r="F275" i="55"/>
  <c r="F495" i="55"/>
  <c r="I495" i="55"/>
  <c r="I491" i="55" s="1"/>
  <c r="G491" i="55"/>
  <c r="F58" i="55"/>
  <c r="I58" i="55"/>
  <c r="I56" i="55" s="1"/>
  <c r="I176" i="55"/>
  <c r="I160" i="55" s="1"/>
  <c r="F176" i="55"/>
  <c r="G160" i="55"/>
  <c r="I201" i="55"/>
  <c r="I193" i="55" s="1"/>
  <c r="F201" i="55"/>
  <c r="G462" i="55"/>
  <c r="I465" i="55"/>
  <c r="I462" i="55" s="1"/>
  <c r="F465" i="55"/>
  <c r="F513" i="55"/>
  <c r="I513" i="55"/>
  <c r="F293" i="55"/>
  <c r="G285" i="55"/>
  <c r="I293" i="55"/>
  <c r="I285" i="55" s="1"/>
  <c r="F183" i="55"/>
  <c r="I183" i="55"/>
  <c r="I177" i="55" s="1"/>
  <c r="F265" i="55"/>
  <c r="G255" i="55"/>
  <c r="I265" i="55"/>
  <c r="I255" i="55" s="1"/>
  <c r="I380" i="55"/>
  <c r="I376" i="55" s="1"/>
  <c r="F380" i="55"/>
  <c r="G376" i="55"/>
  <c r="G429" i="55"/>
  <c r="I435" i="55"/>
  <c r="I429" i="55" s="1"/>
  <c r="F435" i="55"/>
  <c r="F578" i="55"/>
  <c r="I578" i="55"/>
  <c r="I574" i="55" s="1"/>
  <c r="F100" i="55"/>
  <c r="I100" i="55"/>
  <c r="I96" i="55" s="1"/>
  <c r="G96" i="55"/>
  <c r="F159" i="55"/>
  <c r="I159" i="55"/>
  <c r="I153" i="55" s="1"/>
  <c r="G153" i="55"/>
  <c r="I387" i="55"/>
  <c r="F387" i="55"/>
  <c r="F461" i="55"/>
  <c r="I461" i="55"/>
  <c r="G68" i="55"/>
  <c r="F90" i="55"/>
  <c r="I90" i="55"/>
  <c r="I68" i="55" s="1"/>
  <c r="I105" i="55"/>
  <c r="I101" i="55" s="1"/>
  <c r="G101" i="55"/>
  <c r="F105" i="55"/>
  <c r="B44" i="22"/>
  <c r="N45" i="22" s="1"/>
  <c r="N41" i="22" s="1"/>
  <c r="G193" i="55"/>
  <c r="G56" i="55"/>
  <c r="G177" i="55"/>
  <c r="G574" i="55"/>
  <c r="B53" i="22"/>
  <c r="B111" i="55"/>
  <c r="B113" i="55" s="1"/>
  <c r="G114" i="55" s="1"/>
  <c r="N52" i="22"/>
  <c r="B53" i="9"/>
  <c r="N54" i="9" s="1"/>
  <c r="N52" i="9" s="1"/>
  <c r="B53" i="55"/>
  <c r="B54" i="55" s="1"/>
  <c r="G55" i="55" s="1"/>
  <c r="B50" i="9"/>
  <c r="N51" i="9" s="1"/>
  <c r="N49" i="9" s="1"/>
  <c r="B50" i="55"/>
  <c r="B51" i="55" s="1"/>
  <c r="G52" i="55" s="1"/>
  <c r="B30" i="9"/>
  <c r="N36" i="9" s="1"/>
  <c r="N29" i="9" s="1"/>
  <c r="B30" i="55"/>
  <c r="B31" i="55" s="1"/>
  <c r="G37" i="55" s="1"/>
  <c r="B44" i="9"/>
  <c r="N45" i="9" s="1"/>
  <c r="N43" i="9" s="1"/>
  <c r="B44" i="55"/>
  <c r="B45" i="55" s="1"/>
  <c r="G46" i="55" s="1"/>
  <c r="B41" i="9"/>
  <c r="N42" i="9" s="1"/>
  <c r="N40" i="9" s="1"/>
  <c r="B41" i="55"/>
  <c r="B42" i="55" s="1"/>
  <c r="G43" i="55" s="1"/>
  <c r="B38" i="9"/>
  <c r="N39" i="9" s="1"/>
  <c r="N37" i="9" s="1"/>
  <c r="B38" i="55"/>
  <c r="B39" i="55" s="1"/>
  <c r="G40" i="55" s="1"/>
  <c r="B26" i="9"/>
  <c r="N28" i="9" s="1"/>
  <c r="N25" i="9" s="1"/>
  <c r="B26" i="55"/>
  <c r="B27" i="55" s="1"/>
  <c r="G29" i="55" s="1"/>
  <c r="B59" i="9"/>
  <c r="N60" i="9" s="1"/>
  <c r="N58" i="9" s="1"/>
  <c r="B59" i="55"/>
  <c r="B60" i="55" s="1"/>
  <c r="G61" i="55" s="1"/>
  <c r="B65" i="9"/>
  <c r="N66" i="9" s="1"/>
  <c r="N64" i="9" s="1"/>
  <c r="B65" i="55"/>
  <c r="B66" i="55" s="1"/>
  <c r="G67" i="55" s="1"/>
  <c r="B47" i="9"/>
  <c r="N48" i="9" s="1"/>
  <c r="N46" i="9" s="1"/>
  <c r="B47" i="55"/>
  <c r="B48" i="55" s="1"/>
  <c r="G49" i="55" s="1"/>
  <c r="B62" i="9"/>
  <c r="N63" i="9" s="1"/>
  <c r="N61" i="9" s="1"/>
  <c r="B62" i="55"/>
  <c r="B63" i="55" s="1"/>
  <c r="G64" i="55" s="1"/>
  <c r="B34" i="22"/>
  <c r="N35" i="22" s="1"/>
  <c r="N31" i="22" s="1"/>
  <c r="B91" i="55"/>
  <c r="B94" i="55" s="1"/>
  <c r="G95" i="55" s="1"/>
  <c r="B49" i="22"/>
  <c r="N50" i="22" s="1"/>
  <c r="N46" i="22" s="1"/>
  <c r="B106" i="55"/>
  <c r="B109" i="55" s="1"/>
  <c r="G110" i="55" s="1"/>
  <c r="B24" i="23"/>
  <c r="N25" i="23" s="1"/>
  <c r="B115" i="55"/>
  <c r="B131" i="55" s="1"/>
  <c r="G132" i="55" s="1"/>
  <c r="B44" i="23"/>
  <c r="N45" i="23" s="1"/>
  <c r="N40" i="23" s="1"/>
  <c r="B147" i="55"/>
  <c r="B151" i="55" s="1"/>
  <c r="G152" i="55" s="1"/>
  <c r="B30" i="33"/>
  <c r="N31" i="33" s="1"/>
  <c r="N26" i="33" s="1"/>
  <c r="B202" i="55"/>
  <c r="B206" i="55" s="1"/>
  <c r="G207" i="55" s="1"/>
  <c r="B15" i="33"/>
  <c r="N16" i="33" s="1"/>
  <c r="B184" i="55"/>
  <c r="B191" i="55" s="1"/>
  <c r="G192" i="55" s="1"/>
  <c r="B22" i="24"/>
  <c r="N23" i="24" s="1"/>
  <c r="B208" i="55"/>
  <c r="B222" i="55" s="1"/>
  <c r="G223" i="55" s="1"/>
  <c r="B31" i="24"/>
  <c r="N32" i="24" s="1"/>
  <c r="N24" i="24" s="1"/>
  <c r="B224" i="55"/>
  <c r="B231" i="55" s="1"/>
  <c r="G232" i="55" s="1"/>
  <c r="B36" i="24"/>
  <c r="N37" i="24" s="1"/>
  <c r="N33" i="24" s="1"/>
  <c r="B233" i="55"/>
  <c r="B236" i="55" s="1"/>
  <c r="G237" i="55" s="1"/>
  <c r="B39" i="24"/>
  <c r="N41" i="24" s="1"/>
  <c r="N38" i="24" s="1"/>
  <c r="B238" i="55"/>
  <c r="B67" i="25"/>
  <c r="N68" i="25" s="1"/>
  <c r="N60" i="25" s="1"/>
  <c r="B294" i="55"/>
  <c r="B301" i="55" s="1"/>
  <c r="G302" i="55" s="1"/>
  <c r="B283" i="55"/>
  <c r="G284" i="55" s="1"/>
  <c r="B278" i="55"/>
  <c r="B94" i="25"/>
  <c r="N95" i="25" s="1"/>
  <c r="N87" i="25" s="1"/>
  <c r="B321" i="55"/>
  <c r="B328" i="55" s="1"/>
  <c r="G329" i="55" s="1"/>
  <c r="B19" i="25"/>
  <c r="N20" i="25" s="1"/>
  <c r="B242" i="55"/>
  <c r="B253" i="55" s="1"/>
  <c r="G254" i="55" s="1"/>
  <c r="B310" i="55"/>
  <c r="G311" i="55" s="1"/>
  <c r="B309" i="55"/>
  <c r="B103" i="25"/>
  <c r="N104" i="25" s="1"/>
  <c r="N96" i="25" s="1"/>
  <c r="B330" i="55"/>
  <c r="B337" i="55" s="1"/>
  <c r="G338" i="55" s="1"/>
  <c r="B85" i="25"/>
  <c r="N86" i="25" s="1"/>
  <c r="N78" i="25" s="1"/>
  <c r="B312" i="55"/>
  <c r="B319" i="55" s="1"/>
  <c r="G320" i="55" s="1"/>
  <c r="B106" i="25"/>
  <c r="N107" i="25" s="1"/>
  <c r="N105" i="25" s="1"/>
  <c r="B339" i="55"/>
  <c r="B340" i="55" s="1"/>
  <c r="G341" i="55" s="1"/>
  <c r="B28" i="26"/>
  <c r="N29" i="26" s="1"/>
  <c r="N26" i="26" s="1"/>
  <c r="B360" i="55"/>
  <c r="B362" i="55" s="1"/>
  <c r="G363" i="55" s="1"/>
  <c r="B62" i="26"/>
  <c r="N63" i="26" s="1"/>
  <c r="B388" i="55"/>
  <c r="B396" i="55" s="1"/>
  <c r="G397" i="55" s="1"/>
  <c r="B71" i="26"/>
  <c r="N72" i="26" s="1"/>
  <c r="N70" i="26" s="1"/>
  <c r="B404" i="55"/>
  <c r="B405" i="55" s="1"/>
  <c r="G406" i="55" s="1"/>
  <c r="B68" i="26"/>
  <c r="N69" i="26" s="1"/>
  <c r="B398" i="55"/>
  <c r="B402" i="55" s="1"/>
  <c r="G403" i="55" s="1"/>
  <c r="B24" i="26"/>
  <c r="N25" i="26" s="1"/>
  <c r="B342" i="55"/>
  <c r="B358" i="55" s="1"/>
  <c r="G359" i="55" s="1"/>
  <c r="B40" i="26"/>
  <c r="N41" i="26" s="1"/>
  <c r="B364" i="55"/>
  <c r="B374" i="55" s="1"/>
  <c r="G375" i="55" s="1"/>
  <c r="B78" i="26"/>
  <c r="N79" i="26" s="1"/>
  <c r="N73" i="26" s="1"/>
  <c r="B407" i="55"/>
  <c r="B412" i="55" s="1"/>
  <c r="G413" i="55" s="1"/>
  <c r="B21" i="35"/>
  <c r="B414" i="55"/>
  <c r="B427" i="55" s="1"/>
  <c r="G428" i="55" s="1"/>
  <c r="B25" i="47"/>
  <c r="N26" i="47" s="1"/>
  <c r="B448" i="55"/>
  <c r="B453" i="55" s="1"/>
  <c r="G454" i="55" s="1"/>
  <c r="B42" i="47"/>
  <c r="N43" i="47" s="1"/>
  <c r="B469" i="55"/>
  <c r="B470" i="55" s="1"/>
  <c r="G471" i="55" s="1"/>
  <c r="B48" i="47"/>
  <c r="N49" i="47" s="1"/>
  <c r="AX49" i="47" s="1"/>
  <c r="AY49" i="47" s="1"/>
  <c r="B475" i="55"/>
  <c r="B476" i="55" s="1"/>
  <c r="G477" i="55" s="1"/>
  <c r="B18" i="47"/>
  <c r="N19" i="47" s="1"/>
  <c r="AX19" i="47" s="1"/>
  <c r="AY19" i="47" s="1"/>
  <c r="B436" i="55"/>
  <c r="B446" i="55" s="1"/>
  <c r="G447" i="55" s="1"/>
  <c r="B37" i="43"/>
  <c r="N38" i="43" s="1"/>
  <c r="AX38" i="43" s="1"/>
  <c r="AY38" i="43" s="1"/>
  <c r="B502" i="55"/>
  <c r="B507" i="55" s="1"/>
  <c r="G508" i="55" s="1"/>
  <c r="B19" i="43"/>
  <c r="N20" i="43" s="1"/>
  <c r="AX20" i="43" s="1"/>
  <c r="AY20" i="43" s="1"/>
  <c r="B478" i="55"/>
  <c r="B489" i="55" s="1"/>
  <c r="G490" i="55" s="1"/>
  <c r="B30" i="43"/>
  <c r="N31" i="43" s="1"/>
  <c r="AX31" i="43" s="1"/>
  <c r="AY31" i="43" s="1"/>
  <c r="B496" i="55"/>
  <c r="B500" i="55" s="1"/>
  <c r="G501" i="55" s="1"/>
  <c r="B18" i="46"/>
  <c r="N19" i="46" s="1"/>
  <c r="N8" i="46" s="1"/>
  <c r="B514" i="55"/>
  <c r="B524" i="55" s="1"/>
  <c r="G525" i="55" s="1"/>
  <c r="B21" i="46"/>
  <c r="N22" i="46" s="1"/>
  <c r="N20" i="46" s="1"/>
  <c r="B526" i="55"/>
  <c r="B527" i="55" s="1"/>
  <c r="G528" i="55" s="1"/>
  <c r="B30" i="46"/>
  <c r="N31" i="46" s="1"/>
  <c r="N29" i="46" s="1"/>
  <c r="B535" i="55"/>
  <c r="B536" i="55" s="1"/>
  <c r="G537" i="55" s="1"/>
  <c r="B24" i="46"/>
  <c r="N25" i="46" s="1"/>
  <c r="B529" i="55"/>
  <c r="B530" i="55" s="1"/>
  <c r="G531" i="55" s="1"/>
  <c r="B27" i="46"/>
  <c r="N28" i="46" s="1"/>
  <c r="AX28" i="46" s="1"/>
  <c r="AY28" i="46" s="1"/>
  <c r="B532" i="55"/>
  <c r="B533" i="55" s="1"/>
  <c r="G534" i="55" s="1"/>
  <c r="B21" i="45"/>
  <c r="N22" i="45" s="1"/>
  <c r="AX22" i="45" s="1"/>
  <c r="AY22" i="45" s="1"/>
  <c r="B538" i="55"/>
  <c r="B551" i="55" s="1"/>
  <c r="G552" i="55" s="1"/>
  <c r="B24" i="45"/>
  <c r="B30" i="45" s="1"/>
  <c r="B553" i="55"/>
  <c r="B36" i="45"/>
  <c r="N37" i="45" s="1"/>
  <c r="N32" i="45" s="1"/>
  <c r="B562" i="55"/>
  <c r="B566" i="55" s="1"/>
  <c r="G567" i="55" s="1"/>
  <c r="B622" i="55"/>
  <c r="G623" i="55" s="1"/>
  <c r="B615" i="55"/>
  <c r="B22" i="44"/>
  <c r="N23" i="44" s="1"/>
  <c r="N8" i="44" s="1"/>
  <c r="B579" i="55"/>
  <c r="B39" i="44"/>
  <c r="N40" i="44" s="1"/>
  <c r="AX40" i="44" s="1"/>
  <c r="AY40" i="44" s="1"/>
  <c r="B595" i="55"/>
  <c r="B610" i="55" s="1"/>
  <c r="G611" i="55" s="1"/>
  <c r="N25" i="49"/>
  <c r="N8" i="49" s="1"/>
  <c r="B624" i="55"/>
  <c r="B640" i="55" s="1"/>
  <c r="G641" i="55" s="1"/>
  <c r="N31" i="49"/>
  <c r="AX31" i="49" s="1"/>
  <c r="AY31" i="49" s="1"/>
  <c r="B642" i="55"/>
  <c r="B646" i="55" s="1"/>
  <c r="G647" i="55" s="1"/>
  <c r="B39" i="47"/>
  <c r="N40" i="47" s="1"/>
  <c r="AX40" i="47" s="1"/>
  <c r="AY40" i="47" s="1"/>
  <c r="B466" i="55"/>
  <c r="B467" i="55" s="1"/>
  <c r="G468" i="55" s="1"/>
  <c r="B45" i="47"/>
  <c r="N46" i="47" s="1"/>
  <c r="AX46" i="47" s="1"/>
  <c r="AY46" i="47" s="1"/>
  <c r="B472" i="55"/>
  <c r="B473" i="55" s="1"/>
  <c r="G474" i="55" s="1"/>
  <c r="B42" i="45"/>
  <c r="N43" i="45" s="1"/>
  <c r="N38" i="45" s="1"/>
  <c r="B568" i="55"/>
  <c r="B572" i="55" s="1"/>
  <c r="G573" i="55" s="1"/>
  <c r="O69" i="9"/>
  <c r="O67" i="9" s="1"/>
  <c r="N69" i="9"/>
  <c r="N67" i="9" s="1"/>
  <c r="AX67" i="9" s="1"/>
  <c r="AY67"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50" i="9"/>
  <c r="H38" i="9"/>
  <c r="H47"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44" i="9"/>
  <c r="H59" i="9"/>
  <c r="H68" i="9"/>
  <c r="AX68" i="9"/>
  <c r="AY68" i="9" s="1"/>
  <c r="H64" i="22"/>
  <c r="N63" i="22"/>
  <c r="H27" i="23"/>
  <c r="N26" i="23"/>
  <c r="H39" i="24"/>
  <c r="H88" i="25"/>
  <c r="H97" i="25"/>
  <c r="H48" i="26"/>
  <c r="H71" i="26"/>
  <c r="H74" i="26"/>
  <c r="H21" i="47"/>
  <c r="H33" i="45"/>
  <c r="H67" i="22"/>
  <c r="N66" i="22"/>
  <c r="AX21" i="47"/>
  <c r="AY21" i="47" s="1"/>
  <c r="AX42" i="44"/>
  <c r="AY42" i="44" s="1"/>
  <c r="H53" i="9"/>
  <c r="H41" i="9"/>
  <c r="H65" i="9"/>
  <c r="H62"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5" i="55" l="1"/>
  <c r="AC73" i="43"/>
  <c r="AC74" i="43" s="1"/>
  <c r="R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X73" i="43"/>
  <c r="X74" i="43" s="1"/>
  <c r="M19"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201" i="55"/>
  <c r="P25" i="55"/>
  <c r="P293" i="55"/>
  <c r="P105" i="55"/>
  <c r="P461" i="55"/>
  <c r="P183" i="55"/>
  <c r="P100" i="55"/>
  <c r="P435" i="55"/>
  <c r="P380" i="55"/>
  <c r="P265" i="55"/>
  <c r="P58" i="55"/>
  <c r="P495" i="55"/>
  <c r="P90" i="55"/>
  <c r="P578" i="55"/>
  <c r="P387" i="55"/>
  <c r="P159" i="55"/>
  <c r="P513" i="55"/>
  <c r="P176" i="55"/>
  <c r="P275" i="55"/>
  <c r="P146" i="55"/>
  <c r="F284" i="55"/>
  <c r="G276" i="55"/>
  <c r="I284" i="55"/>
  <c r="I276" i="55" s="1"/>
  <c r="G568" i="55"/>
  <c r="F573" i="55"/>
  <c r="I573" i="55"/>
  <c r="I568" i="55" s="1"/>
  <c r="I468" i="55"/>
  <c r="I466" i="55" s="1"/>
  <c r="F468" i="55"/>
  <c r="F641" i="55"/>
  <c r="I641" i="55"/>
  <c r="I624" i="55" s="1"/>
  <c r="G624" i="55"/>
  <c r="F567" i="55"/>
  <c r="I567" i="55"/>
  <c r="I562" i="55" s="1"/>
  <c r="G562" i="55"/>
  <c r="F552" i="55"/>
  <c r="I552" i="55"/>
  <c r="I538" i="55" s="1"/>
  <c r="G538" i="55"/>
  <c r="I531" i="55"/>
  <c r="I529" i="55" s="1"/>
  <c r="G529" i="55"/>
  <c r="F531" i="55"/>
  <c r="F528" i="55"/>
  <c r="I528" i="55"/>
  <c r="I526" i="55" s="1"/>
  <c r="G526" i="55"/>
  <c r="I501" i="55"/>
  <c r="I496" i="55" s="1"/>
  <c r="G496" i="55"/>
  <c r="F501" i="55"/>
  <c r="G502" i="55"/>
  <c r="F508" i="55"/>
  <c r="I508" i="55"/>
  <c r="I502" i="55" s="1"/>
  <c r="G475" i="55"/>
  <c r="I477" i="55"/>
  <c r="I475" i="55" s="1"/>
  <c r="F477" i="55"/>
  <c r="F454" i="55"/>
  <c r="I454" i="55"/>
  <c r="I448" i="55" s="1"/>
  <c r="G448" i="55"/>
  <c r="I413" i="55"/>
  <c r="I407" i="55" s="1"/>
  <c r="F413" i="55"/>
  <c r="G407" i="55"/>
  <c r="I359" i="55"/>
  <c r="I342" i="55" s="1"/>
  <c r="F359" i="55"/>
  <c r="G342" i="55"/>
  <c r="I406" i="55"/>
  <c r="I404" i="55" s="1"/>
  <c r="J404" i="55" s="1"/>
  <c r="G404" i="55"/>
  <c r="F406" i="55"/>
  <c r="F363" i="55"/>
  <c r="G360" i="55"/>
  <c r="I363" i="55"/>
  <c r="I360" i="55" s="1"/>
  <c r="F320" i="55"/>
  <c r="I320" i="55"/>
  <c r="I329" i="55"/>
  <c r="F329" i="55"/>
  <c r="F302" i="55"/>
  <c r="G294" i="55"/>
  <c r="I302" i="55"/>
  <c r="I294" i="55" s="1"/>
  <c r="I237" i="55"/>
  <c r="I233" i="55" s="1"/>
  <c r="F237" i="55"/>
  <c r="G233" i="55"/>
  <c r="F223" i="55"/>
  <c r="G208" i="55"/>
  <c r="I223" i="55"/>
  <c r="I208" i="55" s="1"/>
  <c r="F207" i="55"/>
  <c r="I207" i="55"/>
  <c r="I202" i="55" s="1"/>
  <c r="G202" i="55"/>
  <c r="F132" i="55"/>
  <c r="G115" i="55"/>
  <c r="I132" i="55"/>
  <c r="I115" i="55" s="1"/>
  <c r="F95" i="55"/>
  <c r="I95" i="55"/>
  <c r="I91" i="55" s="1"/>
  <c r="G91" i="55"/>
  <c r="F49" i="55"/>
  <c r="I49" i="55"/>
  <c r="I47" i="55" s="1"/>
  <c r="G47" i="55"/>
  <c r="F61" i="55"/>
  <c r="I61" i="55"/>
  <c r="G59" i="55"/>
  <c r="F40" i="55"/>
  <c r="I40" i="55"/>
  <c r="I38" i="55" s="1"/>
  <c r="G44" i="55"/>
  <c r="I46" i="55"/>
  <c r="I44" i="55" s="1"/>
  <c r="F46" i="55"/>
  <c r="F52" i="55"/>
  <c r="I52" i="55"/>
  <c r="I50" i="55" s="1"/>
  <c r="G50" i="55"/>
  <c r="F114" i="55"/>
  <c r="I114" i="55"/>
  <c r="I111" i="55" s="1"/>
  <c r="G111" i="55"/>
  <c r="F623" i="55"/>
  <c r="I623" i="55"/>
  <c r="I612" i="55" s="1"/>
  <c r="I311" i="55"/>
  <c r="F311" i="55"/>
  <c r="F474" i="55"/>
  <c r="G472" i="55"/>
  <c r="I474" i="55"/>
  <c r="I472" i="55" s="1"/>
  <c r="I647" i="55"/>
  <c r="I642" i="55" s="1"/>
  <c r="G642" i="55"/>
  <c r="F647" i="55"/>
  <c r="F611" i="55"/>
  <c r="G595" i="55"/>
  <c r="I611" i="55"/>
  <c r="I595" i="55" s="1"/>
  <c r="F534" i="55"/>
  <c r="G532" i="55"/>
  <c r="I534" i="55"/>
  <c r="I532" i="55" s="1"/>
  <c r="I537" i="55"/>
  <c r="I535" i="55" s="1"/>
  <c r="F537" i="55"/>
  <c r="G535" i="55"/>
  <c r="F525" i="55"/>
  <c r="I525" i="55"/>
  <c r="I514" i="55" s="1"/>
  <c r="G514" i="55"/>
  <c r="I490" i="55"/>
  <c r="I478" i="55" s="1"/>
  <c r="F490" i="55"/>
  <c r="G478" i="55"/>
  <c r="I447" i="55"/>
  <c r="I436" i="55" s="1"/>
  <c r="F447" i="55"/>
  <c r="G436" i="55"/>
  <c r="F471" i="55"/>
  <c r="I471" i="55"/>
  <c r="I469" i="55" s="1"/>
  <c r="G469" i="55"/>
  <c r="F428" i="55"/>
  <c r="I428" i="55"/>
  <c r="I414" i="55" s="1"/>
  <c r="F375" i="55"/>
  <c r="G364" i="55"/>
  <c r="I375" i="55"/>
  <c r="I364" i="55" s="1"/>
  <c r="F403" i="55"/>
  <c r="G398" i="55"/>
  <c r="I403" i="55"/>
  <c r="I398" i="55" s="1"/>
  <c r="F397" i="55"/>
  <c r="I397" i="55"/>
  <c r="I341" i="55"/>
  <c r="I339" i="55" s="1"/>
  <c r="F341" i="55"/>
  <c r="G339" i="55"/>
  <c r="F338" i="55"/>
  <c r="I338" i="55"/>
  <c r="I254" i="55"/>
  <c r="I242" i="55" s="1"/>
  <c r="F254" i="55"/>
  <c r="G242" i="55"/>
  <c r="F232" i="55"/>
  <c r="G224" i="55"/>
  <c r="I232" i="55"/>
  <c r="I224" i="55" s="1"/>
  <c r="G184" i="55"/>
  <c r="F192" i="55"/>
  <c r="I192" i="55"/>
  <c r="I184" i="55" s="1"/>
  <c r="G147" i="55"/>
  <c r="F152" i="55"/>
  <c r="I152" i="55"/>
  <c r="I147" i="55" s="1"/>
  <c r="G106" i="55"/>
  <c r="F110" i="55"/>
  <c r="I110" i="55"/>
  <c r="I106" i="55" s="1"/>
  <c r="F64" i="55"/>
  <c r="I64" i="55"/>
  <c r="I62" i="55" s="1"/>
  <c r="G62" i="55"/>
  <c r="G65" i="55"/>
  <c r="I67" i="55"/>
  <c r="I65" i="55" s="1"/>
  <c r="F67" i="55"/>
  <c r="G26" i="55"/>
  <c r="F29" i="55"/>
  <c r="I29" i="55"/>
  <c r="I26" i="55" s="1"/>
  <c r="G41" i="55"/>
  <c r="F43" i="55"/>
  <c r="I43" i="55"/>
  <c r="I41" i="55" s="1"/>
  <c r="F37" i="55"/>
  <c r="I37" i="55"/>
  <c r="I30" i="55" s="1"/>
  <c r="G30" i="55"/>
  <c r="G53" i="55"/>
  <c r="F55" i="55"/>
  <c r="I55" i="55"/>
  <c r="I53" i="55" s="1"/>
  <c r="Y70" i="47"/>
  <c r="Y71" i="47" s="1"/>
  <c r="N18" i="34"/>
  <c r="AA70" i="47"/>
  <c r="P18" i="34"/>
  <c r="Z70" i="47"/>
  <c r="Z71" i="47" s="1"/>
  <c r="O18" i="34"/>
  <c r="X70" i="47"/>
  <c r="X71" i="47" s="1"/>
  <c r="M18" i="34"/>
  <c r="AC70" i="47"/>
  <c r="AC71" i="47" s="1"/>
  <c r="R18" i="34"/>
  <c r="AB70" i="47"/>
  <c r="AB71" i="47" s="1"/>
  <c r="Q18" i="34"/>
  <c r="G466" i="55"/>
  <c r="I59" i="55"/>
  <c r="G38" i="55"/>
  <c r="G414" i="55"/>
  <c r="F101" i="55"/>
  <c r="F266" i="55"/>
  <c r="F9" i="55"/>
  <c r="F462" i="55"/>
  <c r="F193" i="55"/>
  <c r="G612" i="55"/>
  <c r="F574" i="55"/>
  <c r="F429" i="55"/>
  <c r="F376" i="55"/>
  <c r="F177" i="55"/>
  <c r="F491" i="55"/>
  <c r="F133" i="55"/>
  <c r="F285" i="55"/>
  <c r="F255" i="55"/>
  <c r="F153" i="55"/>
  <c r="F56" i="55"/>
  <c r="F68" i="55"/>
  <c r="F96" i="55"/>
  <c r="F160" i="55"/>
  <c r="O54" i="22"/>
  <c r="N54" i="22"/>
  <c r="AX8" i="49"/>
  <c r="AY8" i="49" s="1"/>
  <c r="N26" i="49"/>
  <c r="N66" i="49" s="1"/>
  <c r="G16" i="56" s="1"/>
  <c r="I16" i="56" s="1"/>
  <c r="AX25" i="49"/>
  <c r="AY25" i="49" s="1"/>
  <c r="AX37" i="45"/>
  <c r="AY37" i="45" s="1"/>
  <c r="B240" i="55"/>
  <c r="G241" i="55" s="1"/>
  <c r="B239" i="55"/>
  <c r="N26" i="43"/>
  <c r="AX26" i="43" s="1"/>
  <c r="AY26" i="43" s="1"/>
  <c r="B593" i="55"/>
  <c r="G594" i="55" s="1"/>
  <c r="B583" i="55"/>
  <c r="B560" i="55"/>
  <c r="G561" i="55" s="1"/>
  <c r="B554" i="55"/>
  <c r="AX33" i="43"/>
  <c r="AY33" i="43" s="1"/>
  <c r="AX19" i="46"/>
  <c r="AY19" i="46" s="1"/>
  <c r="N8" i="47"/>
  <c r="AX8" i="47" s="1"/>
  <c r="AY8" i="47" s="1"/>
  <c r="H69" i="9"/>
  <c r="H67" i="9" s="1"/>
  <c r="AX69" i="9"/>
  <c r="AY69"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7" i="55" l="1"/>
  <c r="P413" i="55"/>
  <c r="P29" i="55"/>
  <c r="P152" i="55"/>
  <c r="P428" i="55"/>
  <c r="P490" i="55"/>
  <c r="P525" i="55"/>
  <c r="P311" i="55"/>
  <c r="P114" i="55"/>
  <c r="P46" i="55"/>
  <c r="P61" i="55"/>
  <c r="P207" i="55"/>
  <c r="P552" i="55"/>
  <c r="P468" i="55"/>
  <c r="P43" i="55"/>
  <c r="P110" i="55"/>
  <c r="P254" i="55"/>
  <c r="P338" i="55"/>
  <c r="P375" i="55"/>
  <c r="P447" i="55"/>
  <c r="P611" i="55"/>
  <c r="P623" i="55"/>
  <c r="P40" i="55"/>
  <c r="P132" i="55"/>
  <c r="P237" i="55"/>
  <c r="P302" i="55"/>
  <c r="P501" i="55"/>
  <c r="P67" i="55"/>
  <c r="P403" i="55"/>
  <c r="P534" i="55"/>
  <c r="P647" i="55"/>
  <c r="P95" i="55"/>
  <c r="P363" i="55"/>
  <c r="P454" i="55"/>
  <c r="P528" i="55"/>
  <c r="P641" i="55"/>
  <c r="P55" i="55"/>
  <c r="P37" i="55"/>
  <c r="P64" i="55"/>
  <c r="P192" i="55"/>
  <c r="P232" i="55"/>
  <c r="P341" i="55"/>
  <c r="P397" i="55"/>
  <c r="P471" i="55"/>
  <c r="P474" i="55"/>
  <c r="P52" i="55"/>
  <c r="P49" i="55"/>
  <c r="P223" i="55"/>
  <c r="P329" i="55"/>
  <c r="P320" i="55"/>
  <c r="P406" i="55"/>
  <c r="P359" i="55"/>
  <c r="P477" i="55"/>
  <c r="P508" i="55"/>
  <c r="P531" i="55"/>
  <c r="P567" i="55"/>
  <c r="P573" i="55"/>
  <c r="P284" i="55"/>
  <c r="I561" i="55"/>
  <c r="I553" i="55" s="1"/>
  <c r="G553" i="55"/>
  <c r="F561" i="55"/>
  <c r="F241" i="55"/>
  <c r="I241" i="55"/>
  <c r="I238" i="55" s="1"/>
  <c r="G238" i="55"/>
  <c r="I594" i="55"/>
  <c r="I579" i="55" s="1"/>
  <c r="G579" i="55"/>
  <c r="F594" i="55"/>
  <c r="AX24" i="44"/>
  <c r="AY24" i="44" s="1"/>
  <c r="H266" i="55"/>
  <c r="H429" i="55"/>
  <c r="H193" i="55"/>
  <c r="H255" i="55"/>
  <c r="H8" i="55"/>
  <c r="H101" i="55"/>
  <c r="F41" i="55"/>
  <c r="F339" i="55"/>
  <c r="F595" i="55"/>
  <c r="F50" i="55"/>
  <c r="F115" i="55"/>
  <c r="F404" i="55"/>
  <c r="P404" i="55" s="1"/>
  <c r="F496" i="55"/>
  <c r="H56" i="55"/>
  <c r="F224" i="55"/>
  <c r="F478" i="55"/>
  <c r="F532" i="55"/>
  <c r="F472" i="55"/>
  <c r="F91" i="55"/>
  <c r="F233" i="55"/>
  <c r="F312" i="55"/>
  <c r="F448" i="55"/>
  <c r="H462" i="55"/>
  <c r="F53" i="55"/>
  <c r="F65" i="55"/>
  <c r="F62" i="55"/>
  <c r="F414" i="55"/>
  <c r="F436" i="55"/>
  <c r="F535" i="55"/>
  <c r="F642" i="55"/>
  <c r="F38" i="55"/>
  <c r="F47" i="55"/>
  <c r="F294" i="55"/>
  <c r="F407" i="55"/>
  <c r="F502" i="55"/>
  <c r="F529" i="55"/>
  <c r="F538" i="55"/>
  <c r="F568" i="55"/>
  <c r="F111" i="55"/>
  <c r="H285" i="55"/>
  <c r="H491" i="55"/>
  <c r="H376" i="55"/>
  <c r="H574" i="55"/>
  <c r="F106" i="55"/>
  <c r="F242" i="55"/>
  <c r="F398" i="55"/>
  <c r="F208" i="55"/>
  <c r="F466" i="55"/>
  <c r="H68" i="55"/>
  <c r="F612" i="55"/>
  <c r="H9" i="55"/>
  <c r="F321" i="55"/>
  <c r="F562" i="55"/>
  <c r="H96" i="55"/>
  <c r="H133" i="55"/>
  <c r="H177" i="55"/>
  <c r="H160" i="55"/>
  <c r="H153" i="55"/>
  <c r="F276" i="55"/>
  <c r="F30" i="55"/>
  <c r="F26" i="55"/>
  <c r="F147" i="55"/>
  <c r="F184" i="55"/>
  <c r="F330" i="55"/>
  <c r="F364" i="55"/>
  <c r="F469" i="55"/>
  <c r="F514" i="55"/>
  <c r="F44" i="55"/>
  <c r="F59" i="55"/>
  <c r="F202" i="55"/>
  <c r="F360" i="55"/>
  <c r="F342" i="55"/>
  <c r="F475" i="55"/>
  <c r="F526" i="55"/>
  <c r="F624"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41" i="55" l="1"/>
  <c r="P561" i="55"/>
  <c r="P594" i="55"/>
  <c r="J160" i="55"/>
  <c r="P160" i="55"/>
  <c r="J133" i="55"/>
  <c r="P133" i="55"/>
  <c r="J9" i="55"/>
  <c r="P9" i="55"/>
  <c r="J574" i="55"/>
  <c r="P574" i="55"/>
  <c r="J255" i="55"/>
  <c r="P255" i="55"/>
  <c r="J96" i="55"/>
  <c r="P96" i="55"/>
  <c r="J376" i="55"/>
  <c r="P376" i="55"/>
  <c r="J462" i="55"/>
  <c r="P462" i="55"/>
  <c r="J68" i="55"/>
  <c r="P68" i="55"/>
  <c r="J491" i="55"/>
  <c r="P491" i="55"/>
  <c r="J56" i="55"/>
  <c r="P56" i="55"/>
  <c r="J101" i="55"/>
  <c r="P101" i="55"/>
  <c r="J429" i="55"/>
  <c r="P429" i="55"/>
  <c r="J153" i="55"/>
  <c r="P153" i="55"/>
  <c r="J177" i="55"/>
  <c r="P177" i="55"/>
  <c r="J285" i="55"/>
  <c r="P285" i="55"/>
  <c r="J266" i="55"/>
  <c r="P266" i="55"/>
  <c r="J193" i="55"/>
  <c r="P193" i="55"/>
  <c r="I649" i="55"/>
  <c r="G649" i="55"/>
  <c r="H276" i="55"/>
  <c r="H469" i="55"/>
  <c r="H562" i="55"/>
  <c r="H502" i="55"/>
  <c r="H59" i="55"/>
  <c r="H26" i="55"/>
  <c r="H208" i="55"/>
  <c r="J8" i="55"/>
  <c r="P8" i="55"/>
  <c r="H53" i="55"/>
  <c r="H339" i="55"/>
  <c r="F553" i="55"/>
  <c r="H321" i="55"/>
  <c r="H612" i="55"/>
  <c r="H111" i="55"/>
  <c r="F238" i="55"/>
  <c r="H47" i="55"/>
  <c r="H642" i="55"/>
  <c r="H472" i="55"/>
  <c r="H478" i="55"/>
  <c r="H50" i="55"/>
  <c r="H624" i="55"/>
  <c r="H364" i="55"/>
  <c r="H184" i="55"/>
  <c r="F579" i="55"/>
  <c r="H466" i="55"/>
  <c r="H398" i="55"/>
  <c r="H106" i="55"/>
  <c r="H529" i="55"/>
  <c r="H436" i="55"/>
  <c r="H62" i="55"/>
  <c r="H312" i="55"/>
  <c r="H91" i="55"/>
  <c r="H532" i="55"/>
  <c r="H224" i="55"/>
  <c r="H496" i="55"/>
  <c r="H115" i="55"/>
  <c r="H595" i="55"/>
  <c r="H41" i="55"/>
  <c r="H475" i="55"/>
  <c r="H360" i="55"/>
  <c r="H514" i="55"/>
  <c r="H526" i="55"/>
  <c r="H242" i="55"/>
  <c r="H568" i="55"/>
  <c r="H538" i="55"/>
  <c r="H294" i="55"/>
  <c r="H448" i="55"/>
  <c r="H233" i="55"/>
  <c r="H342" i="55"/>
  <c r="H44" i="55"/>
  <c r="H330" i="55"/>
  <c r="H147" i="55"/>
  <c r="H30" i="55"/>
  <c r="H407" i="55"/>
  <c r="H202" i="55"/>
  <c r="H38" i="55"/>
  <c r="H535" i="55"/>
  <c r="H414" i="55"/>
  <c r="H65"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202" i="55" l="1"/>
  <c r="P202" i="55"/>
  <c r="J448" i="55"/>
  <c r="P448" i="55"/>
  <c r="J242" i="55"/>
  <c r="P242" i="55"/>
  <c r="J496" i="55"/>
  <c r="P496" i="55"/>
  <c r="J312" i="55"/>
  <c r="P312" i="55"/>
  <c r="J106" i="55"/>
  <c r="P106" i="55"/>
  <c r="J478" i="55"/>
  <c r="P478" i="55"/>
  <c r="J502" i="55"/>
  <c r="P502" i="55"/>
  <c r="J407" i="55"/>
  <c r="P407" i="55"/>
  <c r="J44" i="55"/>
  <c r="P44" i="55"/>
  <c r="J294" i="55"/>
  <c r="P294" i="55"/>
  <c r="J526" i="55"/>
  <c r="P526" i="55"/>
  <c r="J41" i="55"/>
  <c r="P41" i="55"/>
  <c r="J224" i="55"/>
  <c r="P224" i="55"/>
  <c r="J62" i="55"/>
  <c r="P62" i="55"/>
  <c r="J398" i="55"/>
  <c r="P398" i="55"/>
  <c r="J472" i="55"/>
  <c r="P472" i="55"/>
  <c r="J111" i="55"/>
  <c r="P111" i="55"/>
  <c r="J339" i="55"/>
  <c r="P339" i="55"/>
  <c r="J208" i="55"/>
  <c r="P208" i="55"/>
  <c r="J562" i="55"/>
  <c r="P562" i="55"/>
  <c r="J535" i="55"/>
  <c r="P535" i="55"/>
  <c r="J30" i="55"/>
  <c r="P30" i="55"/>
  <c r="J342" i="55"/>
  <c r="P342" i="55"/>
  <c r="J538" i="55"/>
  <c r="P538" i="55"/>
  <c r="J514" i="55"/>
  <c r="P514" i="55"/>
  <c r="J595" i="55"/>
  <c r="P595" i="55"/>
  <c r="J532" i="55"/>
  <c r="P532" i="55"/>
  <c r="J436" i="55"/>
  <c r="P436" i="55"/>
  <c r="J466" i="55"/>
  <c r="P466" i="55"/>
  <c r="J624" i="55"/>
  <c r="P624" i="55"/>
  <c r="J642" i="55"/>
  <c r="P642" i="55"/>
  <c r="J612" i="55"/>
  <c r="P612" i="55"/>
  <c r="J53" i="55"/>
  <c r="P53" i="55"/>
  <c r="J26" i="55"/>
  <c r="P26" i="55"/>
  <c r="J469" i="55"/>
  <c r="P469" i="55"/>
  <c r="J38" i="55"/>
  <c r="P38" i="55"/>
  <c r="J147" i="55"/>
  <c r="P147" i="55"/>
  <c r="J233" i="55"/>
  <c r="P233" i="55"/>
  <c r="J568" i="55"/>
  <c r="P568" i="55"/>
  <c r="J360" i="55"/>
  <c r="P360" i="55"/>
  <c r="J115" i="55"/>
  <c r="P115" i="55"/>
  <c r="J91" i="55"/>
  <c r="P91" i="55"/>
  <c r="J529" i="55"/>
  <c r="P529" i="55"/>
  <c r="J50" i="55"/>
  <c r="P50" i="55"/>
  <c r="J47" i="55"/>
  <c r="P47" i="55"/>
  <c r="J321" i="55"/>
  <c r="P321" i="55"/>
  <c r="J59" i="55"/>
  <c r="P59" i="55"/>
  <c r="J276" i="55"/>
  <c r="P276" i="55"/>
  <c r="J65" i="55"/>
  <c r="P65" i="55"/>
  <c r="J330" i="55"/>
  <c r="P330" i="55"/>
  <c r="J475" i="55"/>
  <c r="P475" i="55"/>
  <c r="J184" i="55"/>
  <c r="P184" i="55"/>
  <c r="J414" i="55"/>
  <c r="P414" i="55"/>
  <c r="J364" i="55"/>
  <c r="P364" i="55"/>
  <c r="F649" i="55"/>
  <c r="H649" i="55" s="1"/>
  <c r="J649" i="55" s="1"/>
  <c r="H238" i="55"/>
  <c r="H553" i="55"/>
  <c r="H579"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8" i="55" l="1"/>
  <c r="P238" i="55"/>
  <c r="J579" i="55"/>
  <c r="P579" i="55"/>
  <c r="J553" i="55"/>
  <c r="P553"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71" i="9" s="1"/>
  <c r="H12" i="9"/>
  <c r="H13" i="9"/>
  <c r="H14" i="9"/>
  <c r="H15" i="9"/>
  <c r="H16" i="9"/>
  <c r="H17" i="9"/>
  <c r="H18" i="9"/>
  <c r="H19" i="9"/>
  <c r="H20" i="9"/>
  <c r="H21" i="9"/>
  <c r="H22" i="9"/>
  <c r="H23" i="9"/>
  <c r="H10" i="9"/>
  <c r="N8" i="9" l="1"/>
  <c r="N71" i="9" l="1"/>
  <c r="N75" i="9"/>
  <c r="A16" i="34"/>
  <c r="AA64" i="9"/>
  <c r="Z64" i="9"/>
  <c r="AA61" i="9"/>
  <c r="Z61" i="9"/>
  <c r="AA58" i="9"/>
  <c r="Z58" i="9"/>
  <c r="AA55" i="9"/>
  <c r="Z55" i="9"/>
  <c r="AA52" i="9"/>
  <c r="Z52" i="9"/>
  <c r="AA49" i="9"/>
  <c r="Z49" i="9"/>
  <c r="AA46" i="9"/>
  <c r="Z46" i="9"/>
  <c r="AA43" i="9"/>
  <c r="Z43" i="9"/>
  <c r="AA40" i="9"/>
  <c r="Z40" i="9"/>
  <c r="AA37" i="9"/>
  <c r="Z37" i="9"/>
  <c r="AA29" i="9"/>
  <c r="Z29" i="9"/>
  <c r="AA25" i="9"/>
  <c r="Z25" i="9"/>
  <c r="AB64" i="9"/>
  <c r="AB61" i="9"/>
  <c r="AB58" i="9"/>
  <c r="AB55" i="9"/>
  <c r="AB52" i="9"/>
  <c r="AB49" i="9"/>
  <c r="AB46" i="9"/>
  <c r="AB43" i="9"/>
  <c r="AB40" i="9"/>
  <c r="AB37" i="9"/>
  <c r="AB29" i="9"/>
  <c r="AB25" i="9"/>
  <c r="AC64" i="9"/>
  <c r="AC61" i="9"/>
  <c r="AC58" i="9"/>
  <c r="AC55" i="9"/>
  <c r="AC52" i="9"/>
  <c r="AC49" i="9"/>
  <c r="AC46" i="9"/>
  <c r="AC43" i="9"/>
  <c r="AC40" i="9"/>
  <c r="AC37" i="9"/>
  <c r="AC29" i="9"/>
  <c r="AC25" i="9"/>
  <c r="Y64" i="9"/>
  <c r="Y61" i="9"/>
  <c r="Y58" i="9"/>
  <c r="Y55" i="9"/>
  <c r="Y52" i="9"/>
  <c r="Y49" i="9"/>
  <c r="Y46" i="9"/>
  <c r="Y43" i="9"/>
  <c r="Y40" i="9"/>
  <c r="Y37" i="9"/>
  <c r="Y29" i="9"/>
  <c r="Y25" i="9"/>
  <c r="R25" i="9"/>
  <c r="S25" i="9"/>
  <c r="T25" i="9"/>
  <c r="U25" i="9"/>
  <c r="V25" i="9"/>
  <c r="W25" i="9"/>
  <c r="X25" i="9"/>
  <c r="R29" i="9"/>
  <c r="S29" i="9"/>
  <c r="T29" i="9"/>
  <c r="U29" i="9"/>
  <c r="V29" i="9"/>
  <c r="W29" i="9"/>
  <c r="X29" i="9"/>
  <c r="R37" i="9"/>
  <c r="S37" i="9"/>
  <c r="T37" i="9"/>
  <c r="U37" i="9"/>
  <c r="V37" i="9"/>
  <c r="W37" i="9"/>
  <c r="X37" i="9"/>
  <c r="R40" i="9"/>
  <c r="S40" i="9"/>
  <c r="T40" i="9"/>
  <c r="U40" i="9"/>
  <c r="V40" i="9"/>
  <c r="W40" i="9"/>
  <c r="X40" i="9"/>
  <c r="R43" i="9"/>
  <c r="S43" i="9"/>
  <c r="T43" i="9"/>
  <c r="U43" i="9"/>
  <c r="V43" i="9"/>
  <c r="W43" i="9"/>
  <c r="X43" i="9"/>
  <c r="R46" i="9"/>
  <c r="S46" i="9"/>
  <c r="T46" i="9"/>
  <c r="U46" i="9"/>
  <c r="V46" i="9"/>
  <c r="W46" i="9"/>
  <c r="X46" i="9"/>
  <c r="R49" i="9"/>
  <c r="S49" i="9"/>
  <c r="T49" i="9"/>
  <c r="U49" i="9"/>
  <c r="V49" i="9"/>
  <c r="W49" i="9"/>
  <c r="X49" i="9"/>
  <c r="R52" i="9"/>
  <c r="S52" i="9"/>
  <c r="T52" i="9"/>
  <c r="U52" i="9"/>
  <c r="V52" i="9"/>
  <c r="W52" i="9"/>
  <c r="X52" i="9"/>
  <c r="R55" i="9"/>
  <c r="S55" i="9"/>
  <c r="T55" i="9"/>
  <c r="U55" i="9"/>
  <c r="V55" i="9"/>
  <c r="W55" i="9"/>
  <c r="X55" i="9"/>
  <c r="R58" i="9"/>
  <c r="S58" i="9"/>
  <c r="T58" i="9"/>
  <c r="U58" i="9"/>
  <c r="V58" i="9"/>
  <c r="W58" i="9"/>
  <c r="X58" i="9"/>
  <c r="R61" i="9"/>
  <c r="S61" i="9"/>
  <c r="T61" i="9"/>
  <c r="U61" i="9"/>
  <c r="V61" i="9"/>
  <c r="W61" i="9"/>
  <c r="X61" i="9"/>
  <c r="R64" i="9"/>
  <c r="S64" i="9"/>
  <c r="T64" i="9"/>
  <c r="U64" i="9"/>
  <c r="V64" i="9"/>
  <c r="W64" i="9"/>
  <c r="X64" i="9"/>
  <c r="Q25" i="9"/>
  <c r="Q29" i="9"/>
  <c r="Q37" i="9"/>
  <c r="Q40" i="9"/>
  <c r="Q43" i="9"/>
  <c r="Q46" i="9"/>
  <c r="Q49" i="9"/>
  <c r="Q52" i="9"/>
  <c r="Q55" i="9"/>
  <c r="Q58" i="9"/>
  <c r="Q61" i="9"/>
  <c r="Q64" i="9"/>
  <c r="AW26" i="9"/>
  <c r="AW28" i="9"/>
  <c r="AW30" i="9"/>
  <c r="AW36" i="9"/>
  <c r="AW38" i="9"/>
  <c r="AW39" i="9"/>
  <c r="AW41" i="9"/>
  <c r="AW42" i="9"/>
  <c r="AW44" i="9"/>
  <c r="AW45" i="9"/>
  <c r="AW47" i="9"/>
  <c r="AW48" i="9"/>
  <c r="AW50" i="9"/>
  <c r="AW51" i="9"/>
  <c r="AW53" i="9"/>
  <c r="AW54" i="9"/>
  <c r="AW56" i="9"/>
  <c r="AW57" i="9"/>
  <c r="AW59" i="9"/>
  <c r="AW60" i="9"/>
  <c r="AW62" i="9"/>
  <c r="AW63" i="9"/>
  <c r="AW65" i="9"/>
  <c r="AW66" i="9"/>
  <c r="AW70" i="9"/>
  <c r="AW16" i="9"/>
  <c r="AW17" i="9"/>
  <c r="AX17" i="9" s="1"/>
  <c r="AY17" i="9" s="1"/>
  <c r="AW18" i="9"/>
  <c r="AX18" i="9" s="1"/>
  <c r="AY18" i="9" s="1"/>
  <c r="AW19" i="9"/>
  <c r="AX19" i="9" s="1"/>
  <c r="AY19" i="9" s="1"/>
  <c r="AW20" i="9"/>
  <c r="AW21" i="9"/>
  <c r="AX21" i="9" s="1"/>
  <c r="AY21" i="9" s="1"/>
  <c r="AW22" i="9"/>
  <c r="AX22" i="9" s="1"/>
  <c r="AY22" i="9" s="1"/>
  <c r="G3" i="56" l="1"/>
  <c r="I3" i="56" s="1"/>
  <c r="N76" i="9"/>
  <c r="AX53" i="9"/>
  <c r="AX41" i="9"/>
  <c r="AX16" i="9"/>
  <c r="AY16" i="9" s="1"/>
  <c r="AX57" i="9"/>
  <c r="AX45" i="9"/>
  <c r="AX28" i="9"/>
  <c r="AX62" i="9"/>
  <c r="AX50" i="9"/>
  <c r="AX44" i="9"/>
  <c r="AX38" i="9"/>
  <c r="AX26" i="9"/>
  <c r="AX59" i="9"/>
  <c r="AX47" i="9"/>
  <c r="AX30" i="9"/>
  <c r="AX63" i="9"/>
  <c r="AX51" i="9"/>
  <c r="AX39" i="9"/>
  <c r="AX20" i="9"/>
  <c r="AY20" i="9" s="1"/>
  <c r="AX70" i="9"/>
  <c r="AY70" i="9" s="1"/>
  <c r="AX56" i="9"/>
  <c r="AX66" i="9"/>
  <c r="AX60" i="9"/>
  <c r="AX54" i="9"/>
  <c r="AX48" i="9"/>
  <c r="AX42" i="9"/>
  <c r="AX36" i="9"/>
  <c r="AX65" i="9"/>
  <c r="AW37" i="9"/>
  <c r="AW49" i="9"/>
  <c r="AX49" i="9" s="1"/>
  <c r="AW64" i="9"/>
  <c r="AX64" i="9" s="1"/>
  <c r="AW25" i="9"/>
  <c r="AW52" i="9"/>
  <c r="AX52" i="9" s="1"/>
  <c r="AW40" i="9"/>
  <c r="AW58" i="9"/>
  <c r="AX58" i="9" s="1"/>
  <c r="AW46" i="9"/>
  <c r="AX46" i="9" s="1"/>
  <c r="AW43" i="9"/>
  <c r="AW55" i="9"/>
  <c r="AX55" i="9" s="1"/>
  <c r="AW29" i="9"/>
  <c r="AX29" i="9" s="1"/>
  <c r="AW61" i="9"/>
  <c r="AX61" i="9" l="1"/>
  <c r="AX40" i="9"/>
  <c r="AX43" i="9"/>
  <c r="AX37" i="9"/>
  <c r="AX25" i="9"/>
  <c r="AY66" i="9" l="1"/>
  <c r="AY63" i="9"/>
  <c r="AY60" i="9"/>
  <c r="AY57" i="9"/>
  <c r="AY54" i="9"/>
  <c r="AY51" i="9"/>
  <c r="AY50" i="9"/>
  <c r="AY48" i="9"/>
  <c r="AY47" i="9"/>
  <c r="AY45" i="9"/>
  <c r="AY42" i="9"/>
  <c r="AY39" i="9"/>
  <c r="AY36" i="9"/>
  <c r="AY26" i="9"/>
  <c r="AY28" i="9"/>
  <c r="AY30" i="9" l="1"/>
  <c r="AY41" i="9"/>
  <c r="AY56" i="9"/>
  <c r="AY62" i="9"/>
  <c r="AY38" i="9"/>
  <c r="AY44" i="9"/>
  <c r="AY53" i="9"/>
  <c r="AY59" i="9"/>
  <c r="AY65"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71" i="9" l="1"/>
  <c r="N10" i="34" s="1"/>
  <c r="Y75" i="9"/>
  <c r="AC71" i="9"/>
  <c r="R10" i="34" s="1"/>
  <c r="AC75" i="9"/>
  <c r="X71" i="9"/>
  <c r="M10" i="34" s="1"/>
  <c r="X75" i="9"/>
  <c r="T71" i="9"/>
  <c r="I10" i="34" s="1"/>
  <c r="T75" i="9"/>
  <c r="Z71" i="9"/>
  <c r="O10" i="34" s="1"/>
  <c r="Z75" i="9"/>
  <c r="W71" i="9"/>
  <c r="L10" i="34" s="1"/>
  <c r="W75" i="9"/>
  <c r="S71" i="9"/>
  <c r="H10" i="34" s="1"/>
  <c r="S75" i="9"/>
  <c r="AA75" i="9"/>
  <c r="AA71" i="9"/>
  <c r="P10" i="34" s="1"/>
  <c r="R71" i="9"/>
  <c r="G10" i="34" s="1"/>
  <c r="R75" i="9"/>
  <c r="AB71" i="9"/>
  <c r="Q10" i="34" s="1"/>
  <c r="AB75" i="9"/>
  <c r="V75" i="9"/>
  <c r="V71" i="9"/>
  <c r="K10" i="34" s="1"/>
  <c r="U75" i="9"/>
  <c r="U71" i="9"/>
  <c r="J10" i="34" s="1"/>
  <c r="Q71" i="9"/>
  <c r="F10" i="34" s="1"/>
  <c r="Q75" i="9"/>
  <c r="AE27" i="34"/>
  <c r="S27" i="34"/>
  <c r="Y27" i="34"/>
  <c r="AB27" i="34"/>
  <c r="AY23" i="9"/>
  <c r="AY12" i="9"/>
  <c r="AY14" i="9"/>
  <c r="AY9" i="9"/>
  <c r="AY24" i="9"/>
  <c r="AY11" i="9"/>
  <c r="AY15" i="9"/>
  <c r="AY13" i="9"/>
  <c r="AY10" i="9"/>
  <c r="AW8" i="9"/>
  <c r="R76" i="9" l="1"/>
  <c r="G27" i="34" s="1"/>
  <c r="W76" i="9"/>
  <c r="L27" i="34" s="1"/>
  <c r="AC76" i="9"/>
  <c r="R27" i="34" s="1"/>
  <c r="Z76" i="9"/>
  <c r="O27" i="34" s="1"/>
  <c r="Y76" i="9"/>
  <c r="N27" i="34" s="1"/>
  <c r="T76" i="9"/>
  <c r="I27" i="34" s="1"/>
  <c r="S76" i="9"/>
  <c r="H27" i="34" s="1"/>
  <c r="U76" i="9"/>
  <c r="J27" i="34" s="1"/>
  <c r="AB76" i="9"/>
  <c r="Q27" i="34" s="1"/>
  <c r="AA76" i="9"/>
  <c r="P27" i="34" s="1"/>
  <c r="X76" i="9"/>
  <c r="V76" i="9"/>
  <c r="K27" i="34" s="1"/>
  <c r="AX8" i="9"/>
  <c r="AX75" i="9" s="1"/>
  <c r="AW75" i="9"/>
  <c r="AW71" i="9"/>
  <c r="AX71" i="9" s="1"/>
  <c r="Q76" i="9"/>
  <c r="F27" i="34" s="1"/>
  <c r="AW76" i="9" l="1"/>
  <c r="A10" i="34" l="1"/>
  <c r="L8" i="9"/>
  <c r="L71" i="9" s="1"/>
  <c r="A12" i="34" l="1"/>
  <c r="A13" i="34"/>
  <c r="A14" i="34"/>
  <c r="A15" i="34"/>
  <c r="B3" i="34"/>
  <c r="B1" i="34"/>
  <c r="I8" i="9" l="1"/>
  <c r="I71" i="9" s="1"/>
  <c r="K8" i="9"/>
  <c r="K71" i="9" s="1"/>
  <c r="G8" i="9" l="1"/>
  <c r="G71" i="9" s="1"/>
  <c r="E71" i="9"/>
  <c r="AX76"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52" i="9"/>
  <c r="AY64" i="9"/>
  <c r="AY61" i="9"/>
  <c r="AY58" i="9"/>
  <c r="AY55" i="9"/>
  <c r="AY49" i="9"/>
  <c r="I11" i="8"/>
  <c r="I29" i="8" s="1"/>
  <c r="D31" i="8" s="1"/>
  <c r="K11" i="8"/>
  <c r="K29" i="8" s="1"/>
  <c r="F31" i="8" s="1"/>
  <c r="M11" i="8"/>
  <c r="M29" i="8" s="1"/>
  <c r="H31" i="8" s="1"/>
  <c r="D11" i="8"/>
  <c r="AY46" i="9" l="1"/>
  <c r="AY43" i="9"/>
  <c r="AY40" i="9" l="1"/>
  <c r="AY37" i="9" l="1"/>
  <c r="AY29" i="9" l="1"/>
  <c r="AY25" i="9" l="1"/>
  <c r="H3" i="9" l="1"/>
  <c r="F11" i="8"/>
  <c r="F29" i="8" s="1"/>
  <c r="AY71"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7" i="9"/>
  <c r="O46" i="47"/>
  <c r="H46" i="47" s="1"/>
  <c r="O50" i="25"/>
  <c r="H50" i="25" s="1"/>
  <c r="O25" i="46"/>
  <c r="H25" i="46" s="1"/>
  <c r="O60" i="9"/>
  <c r="O19" i="46"/>
  <c r="H19" i="46" s="1"/>
  <c r="O23" i="44"/>
  <c r="H23" i="44" s="1"/>
  <c r="O47" i="52"/>
  <c r="H47" i="52" s="1"/>
  <c r="H46" i="52" s="1"/>
  <c r="O48" i="45"/>
  <c r="H48" i="45" s="1"/>
  <c r="O22" i="35"/>
  <c r="H22" i="35" s="1"/>
  <c r="O107" i="25"/>
  <c r="O39" i="23"/>
  <c r="O44" i="52"/>
  <c r="H44" i="52" s="1"/>
  <c r="H43" i="52" s="1"/>
  <c r="O46" i="26"/>
  <c r="H46" i="26" s="1"/>
  <c r="O25" i="26"/>
  <c r="O25" i="23"/>
  <c r="O36" i="9"/>
  <c r="O40" i="22"/>
  <c r="H40" i="22" s="1"/>
  <c r="O31" i="45"/>
  <c r="H31" i="45" s="1"/>
  <c r="O48" i="9"/>
  <c r="O63" i="26"/>
  <c r="H63" i="26" s="1"/>
  <c r="H54" i="26" s="1"/>
  <c r="O69" i="26"/>
  <c r="O37" i="45"/>
  <c r="O77" i="25"/>
  <c r="H77" i="25" s="1"/>
  <c r="O26" i="47"/>
  <c r="H26" i="47" s="1"/>
  <c r="O53" i="52"/>
  <c r="H53" i="52" s="1"/>
  <c r="H52" i="52" s="1"/>
  <c r="O54" i="9"/>
  <c r="O35" i="52"/>
  <c r="H35" i="52" s="1"/>
  <c r="H34" i="52" s="1"/>
  <c r="O79" i="26"/>
  <c r="H79" i="26" s="1"/>
  <c r="O69" i="23"/>
  <c r="O19" i="47"/>
  <c r="H19" i="47" s="1"/>
  <c r="H36" i="9" l="1"/>
  <c r="H29" i="9" s="1"/>
  <c r="O29" i="9"/>
  <c r="H54" i="9"/>
  <c r="H52" i="9" s="1"/>
  <c r="O52" i="9"/>
  <c r="H60" i="9"/>
  <c r="H58" i="9" s="1"/>
  <c r="O58" i="9"/>
  <c r="H57" i="9"/>
  <c r="H55" i="9" s="1"/>
  <c r="O55" i="9"/>
  <c r="H48" i="9"/>
  <c r="H46" i="9" s="1"/>
  <c r="O46"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5" i="9"/>
  <c r="O45" i="22"/>
  <c r="O41" i="22" s="1"/>
  <c r="H39" i="45"/>
  <c r="H38" i="45" s="1"/>
  <c r="O86" i="25"/>
  <c r="H86" i="25" s="1"/>
  <c r="H78" i="25" s="1"/>
  <c r="H48" i="47"/>
  <c r="O39"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63" i="9"/>
  <c r="O50" i="52"/>
  <c r="H50" i="52" s="1"/>
  <c r="H49" i="52" s="1"/>
  <c r="O41" i="52"/>
  <c r="H41" i="52" s="1"/>
  <c r="H40" i="52" s="1"/>
  <c r="O66" i="9"/>
  <c r="O32" i="24"/>
  <c r="H32" i="24" s="1"/>
  <c r="H24" i="24" s="1"/>
  <c r="O42" i="9"/>
  <c r="H27" i="46"/>
  <c r="O62" i="52"/>
  <c r="H62" i="52" s="1"/>
  <c r="H61" i="52" s="1"/>
  <c r="O51"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63" i="9" l="1"/>
  <c r="H61" i="9" s="1"/>
  <c r="O61" i="9"/>
  <c r="H66" i="9"/>
  <c r="H64" i="9" s="1"/>
  <c r="O64" i="9"/>
  <c r="H39" i="9"/>
  <c r="H37" i="9" s="1"/>
  <c r="O37" i="9"/>
  <c r="H42" i="9"/>
  <c r="H40" i="9" s="1"/>
  <c r="O40" i="9"/>
  <c r="H45" i="9"/>
  <c r="H43" i="9" s="1"/>
  <c r="O43" i="9"/>
  <c r="H28" i="9"/>
  <c r="H25" i="9" s="1"/>
  <c r="O25" i="9"/>
  <c r="H51" i="9"/>
  <c r="H49" i="9" s="1"/>
  <c r="O49"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71" i="9" l="1"/>
  <c r="H11" i="8" s="1"/>
  <c r="H75" i="9"/>
  <c r="O71"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6"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<sst xmlns="http://schemas.openxmlformats.org/spreadsheetml/2006/main" count="14934" uniqueCount="5139">
  <si>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</si>
  <si>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</si>
  <si>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</si>
  <si>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</si>
  <si>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</si>
  <si>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</si>
  <si>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</si>
  <si>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</si>
  <si>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</si>
  <si>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</si>
  <si>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</si>
  <si>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</si>
  <si>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</si>
  <si>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</si>
  <si>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</si>
  <si>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</si>
  <si>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</si>
  <si>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</si>
  <si>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</si>
  <si>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</si>
  <si>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</si>
  <si>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</si>
  <si>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</si>
  <si>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</si>
  <si>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</si>
  <si>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</si>
  <si>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</si>
  <si>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</si>
  <si>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</si>
  <si>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</si>
  <si>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</si>
  <si>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</si>
  <si>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</si>
  <si>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</si>
  <si>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</si>
  <si>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</si>
  <si>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</si>
  <si>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</si>
  <si>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</si>
  <si>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</si>
  <si>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</si>
  <si>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</si>
  <si>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</si>
  <si>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</si>
  <si>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</si>
  <si>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</si>
  <si>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</si>
  <si>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</si>
  <si>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</si>
  <si>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</si>
  <si>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</si>
  <si>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</si>
  <si>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</si>
  <si>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</si>
  <si>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</si>
  <si>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</si>
  <si>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</si>
  <si>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</si>
  <si>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</si>
  <si>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</si>
  <si>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</si>
  <si>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</si>
  <si>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</si>
  <si>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</si>
  <si>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</si>
  <si>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</si>
  <si>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</si>
  <si>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</si>
  <si>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</si>
  <si>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</si>
  <si>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</si>
  <si>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</si>
  <si>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</si>
  <si>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</si>
  <si>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</si>
  <si>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</si>
  <si>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</si>
  <si>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</si>
  <si>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</si>
  <si>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</si>
  <si>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</si>
  <si>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</si>
  <si>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</si>
  <si>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</si>
  <si>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</si>
  <si>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</si>
  <si>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</si>
  <si>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</si>
  <si>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</si>
  <si>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</si>
  <si>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</si>
  <si>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</si>
  <si>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</si>
  <si>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</si>
  <si>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</si>
  <si>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</si>
  <si>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</si>
  <si>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</si>
  <si>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</si>
  <si>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</si>
  <si>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</si>
  <si>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</si>
  <si>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</si>
  <si>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</si>
  <si>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</si>
  <si>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</si>
  <si>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</si>
  <si>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</si>
  <si>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</si>
  <si>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</si>
  <si>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</si>
  <si>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</si>
  <si>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</si>
  <si>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</si>
  <si>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</si>
  <si>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</si>
  <si>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</si>
  <si>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</si>
  <si>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</si>
  <si>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</si>
  <si>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</si>
  <si>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</si>
  <si>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</si>
  <si>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</si>
  <si>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</si>
  <si>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</si>
  <si>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</si>
  <si>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</si>
  <si>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</si>
  <si>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</si>
  <si>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</si>
  <si>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</si>
  <si>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</si>
  <si>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</si>
  <si>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</si>
  <si>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</si>
  <si>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</si>
  <si>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</si>
  <si>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</si>
  <si>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</si>
  <si>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</si>
  <si>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</si>
  <si>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</si>
  <si>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</si>
  <si>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</si>
  <si>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</si>
  <si>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</si>
  <si>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</si>
  <si>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</si>
  <si>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</si>
  <si>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</si>
  <si>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</si>
  <si>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</si>
  <si>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</si>
  <si>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</si>
  <si>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</si>
  <si>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</si>
  <si>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</si>
  <si>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</si>
  <si>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</si>
  <si>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</si>
  <si>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</si>
  <si>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</si>
  <si>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</si>
  <si>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</si>
  <si>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</si>
  <si>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</si>
  <si>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</si>
  <si>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</si>
  <si>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</si>
  <si>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</si>
  <si>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</si>
  <si>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</si>
  <si>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</si>
  <si>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</si>
  <si>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</si>
  <si>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</si>
  <si>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</si>
  <si>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</si>
  <si>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</si>
  <si>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</si>
  <si>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</si>
  <si>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</si>
  <si>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</si>
  <si>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</si>
  <si>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</si>
  <si>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</si>
  <si>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</si>
  <si>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</si>
  <si>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</si>
  <si>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</si>
  <si>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</si>
  <si>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</si>
  <si>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</si>
  <si>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</si>
  <si>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</si>
  <si>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</si>
  <si>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</si>
  <si>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</si>
  <si>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</si>
  <si>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</si>
  <si>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</si>
  <si>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</si>
  <si>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</si>
  <si>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</si>
  <si>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</si>
  <si>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</si>
  <si>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</si>
  <si>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</si>
  <si>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</si>
  <si>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</si>
  <si>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</si>
  <si>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</si>
  <si>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</si>
  <si>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</si>
  <si>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</si>
  <si>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</si>
  <si>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</si>
  <si>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</si>
  <si>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</si>
  <si>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</si>
  <si>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</si>
  <si>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</si>
  <si>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</si>
  <si>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</si>
  <si>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</si>
  <si>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</si>
  <si>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</si>
  <si>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</si>
  <si>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</si>
  <si>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</si>
  <si>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</si>
  <si>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</si>
  <si>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</si>
  <si>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</si>
  <si>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</si>
  <si>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</si>
  <si>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</si>
  <si>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</si>
  <si>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</si>
  <si>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</si>
  <si>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</si>
  <si>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</si>
  <si>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</si>
  <si>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</si>
  <si>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</si>
  <si>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</si>
  <si>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</si>
  <si>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</si>
  <si>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</si>
  <si>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</si>
  <si>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</si>
  <si>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</si>
  <si>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</si>
  <si>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</si>
  <si>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</si>
  <si>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</si>
  <si>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</si>
  <si>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</si>
  <si>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</si>
  <si>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</si>
  <si>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</si>
  <si>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</si>
  <si>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</si>
  <si>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</si>
  <si>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</si>
  <si>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</si>
  <si>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</si>
  <si>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</si>
  <si>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</si>
  <si>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</si>
  <si>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</si>
  <si>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</si>
  <si>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</si>
  <si>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</si>
  <si>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</si>
  <si>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</si>
  <si>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</si>
  <si>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</si>
  <si>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</si>
  <si>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</si>
  <si>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</si>
  <si>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</si>
  <si>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</si>
  <si>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</si>
  <si>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</si>
  <si>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</si>
  <si>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</si>
  <si>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</si>
  <si>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</si>
  <si>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</si>
  <si>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</si>
  <si>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</si>
  <si>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</si>
  <si>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</si>
  <si>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</si>
  <si>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</si>
  <si>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</si>
  <si>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</si>
  <si>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</si>
  <si>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</si>
  <si>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</si>
  <si>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</si>
  <si>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</si>
  <si>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</si>
  <si>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</si>
  <si>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</si>
  <si>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</si>
  <si>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</si>
  <si>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</si>
  <si>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</si>
  <si>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</si>
  <si>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</si>
  <si>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</si>
  <si>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</si>
  <si>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</si>
  <si>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</si>
  <si>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</si>
  <si>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</si>
  <si>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</si>
  <si>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</si>
  <si>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</si>
  <si>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</si>
  <si>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</si>
  <si>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</si>
  <si>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</si>
  <si>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</si>
  <si>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</si>
  <si>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</si>
  <si>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</si>
  <si>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</si>
  <si>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</si>
  <si>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</si>
  <si>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</si>
  <si>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</si>
  <si>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</si>
  <si>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</si>
  <si>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</si>
  <si>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</si>
  <si>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</si>
  <si>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</si>
  <si>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</si>
  <si>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</si>
  <si>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</si>
  <si>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</si>
  <si>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</si>
  <si>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</si>
  <si>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</si>
  <si>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</si>
  <si>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</si>
  <si>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</si>
  <si>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</si>
  <si>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</si>
  <si>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</si>
  <si>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</si>
  <si>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</si>
  <si>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</si>
  <si>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</si>
  <si>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</si>
  <si>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</si>
  <si>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</si>
  <si>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</si>
  <si>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</si>
  <si>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</si>
  <si>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</si>
  <si>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</si>
  <si>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</si>
  <si>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</si>
  <si>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</si>
  <si>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</si>
  <si>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</si>
  <si>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</si>
  <si>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</si>
  <si>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</si>
  <si>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</si>
  <si>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</si>
  <si>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</si>
  <si>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</si>
  <si>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</si>
  <si>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</si>
  <si>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</si>
  <si>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</si>
  <si>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</si>
  <si>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</si>
  <si>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</si>
  <si>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</si>
  <si>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</si>
  <si>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</si>
  <si>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</si>
  <si>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</si>
  <si>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</si>
  <si>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</si>
  <si>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</si>
  <si>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</si>
  <si>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</si>
  <si>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</si>
  <si>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</si>
  <si>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</si>
  <si>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</si>
  <si>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</si>
  <si>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</si>
  <si>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</si>
  <si>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</si>
  <si>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</si>
  <si>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</si>
  <si>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</si>
  <si>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</si>
  <si>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</si>
  <si>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</si>
  <si>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</si>
  <si>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</si>
  <si>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</si>
  <si>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</si>
  <si>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</si>
  <si>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</si>
  <si>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</si>
  <si>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</si>
  <si>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</si>
  <si>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</si>
  <si>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</si>
  <si>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</si>
  <si>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</si>
  <si>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</si>
  <si>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</si>
  <si>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</si>
  <si>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</si>
  <si>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</si>
  <si>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</si>
  <si>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</si>
  <si>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</si>
  <si>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</si>
  <si>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</si>
  <si>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</si>
  <si>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</si>
  <si>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</si>
  <si>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</si>
  <si>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</si>
  <si>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</si>
  <si>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</si>
  <si>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</si>
  <si>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</si>
  <si>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</si>
  <si>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</si>
  <si>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</si>
  <si>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</si>
  <si>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</si>
  <si>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</si>
  <si>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</si>
  <si>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</si>
  <si>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</si>
  <si>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</si>
  <si>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</si>
  <si>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</si>
  <si>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</si>
  <si>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</si>
  <si>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</si>
  <si>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</si>
  <si>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</si>
  <si>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</si>
  <si>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</si>
  <si>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</si>
  <si>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</si>
  <si>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</si>
  <si>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</si>
  <si>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</si>
  <si>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</si>
  <si>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</si>
  <si>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</si>
  <si>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</si>
  <si>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</si>
  <si>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</si>
  <si>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</si>
  <si>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</si>
  <si>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</si>
  <si>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</si>
  <si>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</si>
  <si>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</si>
  <si>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</si>
  <si>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</si>
  <si>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</si>
  <si>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</si>
  <si>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</si>
  <si>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</si>
  <si>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</si>
  <si>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</si>
  <si>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</si>
  <si>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</si>
  <si>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</si>
  <si>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</si>
  <si>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</si>
  <si>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</si>
  <si>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</si>
  <si>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</si>
  <si>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</si>
  <si>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</si>
  <si>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</si>
  <si>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</si>
  <si>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</si>
  <si>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</si>
  <si>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</si>
  <si>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</si>
  <si>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</si>
  <si>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</si>
  <si>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</si>
  <si>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</si>
  <si>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</si>
  <si>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</si>
  <si>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</si>
  <si>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</si>
  <si>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</si>
  <si>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</si>
  <si>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</si>
  <si>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</si>
  <si>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</si>
  <si>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</si>
  <si>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</si>
  <si>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</si>
  <si>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</si>
  <si>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</si>
  <si>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</si>
  <si>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</si>
  <si>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</si>
  <si>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</si>
  <si>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</si>
  <si>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</si>
  <si>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</si>
  <si>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</si>
  <si>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</si>
  <si>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</si>
  <si>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</si>
  <si>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</si>
  <si>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</si>
  <si>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</si>
  <si>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</si>
  <si>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</si>
  <si>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</si>
  <si>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</si>
  <si>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</si>
  <si>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</si>
  <si>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</si>
  <si>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</si>
  <si>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</si>
  <si>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</si>
  <si>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</si>
  <si>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</si>
  <si>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</si>
  <si>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</si>
  <si>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</si>
  <si>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</si>
  <si>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</si>
  <si>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</si>
  <si>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</si>
  <si>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</si>
  <si>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</si>
  <si>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</si>
  <si>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</si>
  <si>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</si>
  <si>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</si>
  <si>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</si>
  <si>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</si>
  <si>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</si>
  <si>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</si>
  <si>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</si>
  <si>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</si>
  <si>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</si>
  <si>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</si>
  <si>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</si>
  <si>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</si>
  <si>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</si>
  <si>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</si>
  <si>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</si>
  <si>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</si>
  <si>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</si>
  <si>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</si>
  <si>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</si>
  <si>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</si>
  <si>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</si>
  <si>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</si>
  <si>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</si>
  <si>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</si>
  <si>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</si>
  <si>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</si>
  <si>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</si>
  <si>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</si>
  <si>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</si>
  <si>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</si>
  <si>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</si>
  <si>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</si>
  <si>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</si>
  <si>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</si>
  <si>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</si>
  <si>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</si>
  <si>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</si>
  <si>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</si>
  <si>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</si>
  <si>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</si>
  <si>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</si>
  <si>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</si>
  <si>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</si>
  <si>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</si>
  <si>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</si>
  <si>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</si>
  <si>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</si>
  <si>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</si>
  <si>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</si>
  <si>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</si>
  <si>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</si>
  <si>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</si>
  <si>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</si>
  <si>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</si>
  <si>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</si>
  <si>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</si>
  <si>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</si>
  <si>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</si>
  <si>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</si>
  <si>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</si>
  <si>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</si>
  <si>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</si>
  <si>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</si>
  <si>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</si>
  <si>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</si>
  <si>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</si>
  <si>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</si>
  <si>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</si>
  <si>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</si>
  <si>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</si>
  <si>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</si>
  <si>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</si>
  <si>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</si>
  <si>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</si>
  <si>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</si>
  <si>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</si>
  <si>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</si>
  <si>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</si>
  <si>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</si>
  <si>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</si>
  <si>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</si>
  <si>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</si>
  <si>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</si>
  <si>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</si>
  <si>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</si>
  <si>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</si>
  <si>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</si>
  <si>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</si>
  <si>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</si>
  <si>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</si>
  <si>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</si>
  <si>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</si>
  <si>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</si>
  <si>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</si>
  <si>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</si>
  <si>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</si>
  <si>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</si>
  <si>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</si>
  <si>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</si>
  <si>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</si>
  <si>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</si>
  <si>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</si>
  <si>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</si>
  <si>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</si>
  <si>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</si>
  <si>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</si>
  <si>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</si>
  <si>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</si>
  <si>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</si>
  <si>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</si>
  <si>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</si>
  <si>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</si>
  <si>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</si>
  <si>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</si>
  <si>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</si>
  <si>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</si>
  <si>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</si>
  <si>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</si>
  <si>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</si>
  <si>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</si>
  <si>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</si>
  <si>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</si>
  <si>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</si>
  <si>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</si>
  <si>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</si>
  <si>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</si>
  <si>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</si>
  <si>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</si>
  <si>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</si>
  <si>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</si>
  <si>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</si>
  <si>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</si>
  <si>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</si>
  <si>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</si>
  <si>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</si>
  <si>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</si>
  <si>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</si>
  <si>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</si>
  <si>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</si>
  <si>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</si>
  <si>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</si>
  <si>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</si>
  <si>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</si>
  <si>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</si>
  <si>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</si>
  <si>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</si>
  <si>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</si>
  <si>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</si>
  <si>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</si>
  <si>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</si>
  <si>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</si>
  <si>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</si>
  <si>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</si>
  <si>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</si>
  <si>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</si>
  <si>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</si>
  <si>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</si>
  <si>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</si>
  <si>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</si>
  <si>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</si>
  <si>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</si>
  <si>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</si>
  <si>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</si>
  <si>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</si>
  <si>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</si>
  <si>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</si>
  <si>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</si>
  <si>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</si>
  <si>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</si>
  <si>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</si>
  <si>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</si>
  <si>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</si>
  <si>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</si>
  <si>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</si>
  <si>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</si>
  <si>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</si>
  <si>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</si>
  <si>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</si>
  <si>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</si>
  <si>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</si>
  <si>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</si>
  <si>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</si>
  <si>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</si>
  <si>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</si>
  <si>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</si>
  <si>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</si>
  <si>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</si>
  <si>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</si>
  <si>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</si>
  <si>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</si>
  <si>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</si>
  <si>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</si>
  <si>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</si>
  <si>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</si>
  <si>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</si>
  <si>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</si>
  <si>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</si>
  <si>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</si>
  <si>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</si>
  <si>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</si>
  <si>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</si>
  <si>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</si>
  <si>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</si>
  <si>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</si>
  <si>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</si>
  <si>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</si>
  <si>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</si>
  <si>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</si>
  <si>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</si>
  <si>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</si>
  <si>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</si>
  <si>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</si>
  <si>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</si>
  <si>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</si>
  <si>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</si>
  <si>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</si>
  <si>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</si>
  <si>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</si>
  <si>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</si>
  <si>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</si>
  <si>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</si>
  <si>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</si>
  <si>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</si>
  <si>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</si>
  <si>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</si>
  <si>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</si>
  <si>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</si>
  <si>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</si>
  <si>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</si>
  <si>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</si>
  <si>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</si>
  <si>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</si>
  <si>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</si>
  <si>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</si>
  <si>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</si>
  <si>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</si>
  <si>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</si>
  <si>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</si>
  <si>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</si>
  <si>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</si>
  <si>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</si>
  <si>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</si>
  <si>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</si>
  <si>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</si>
  <si>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</si>
  <si>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</si>
  <si>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</si>
  <si>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</si>
  <si>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</si>
  <si>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</si>
  <si>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</si>
  <si>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</si>
  <si>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</si>
  <si>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</si>
  <si>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</si>
  <si>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</si>
  <si>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</si>
  <si>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</si>
  <si>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</si>
  <si>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</si>
  <si>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</si>
  <si>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</si>
  <si>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</si>
  <si>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</si>
  <si>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</si>
  <si>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</si>
  <si>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</si>
  <si>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</si>
  <si>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</si>
  <si>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</si>
  <si>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</si>
  <si>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</si>
  <si>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</si>
  <si>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</si>
  <si>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</si>
  <si>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</si>
  <si>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</si>
  <si>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</si>
  <si>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</si>
  <si>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</si>
  <si>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</si>
  <si>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</si>
  <si>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</si>
  <si>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</si>
  <si>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</si>
  <si>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</si>
  <si>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</si>
  <si>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</si>
  <si>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</si>
  <si>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</si>
  <si>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</si>
  <si>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</si>
  <si>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</si>
  <si>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</si>
  <si>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</si>
  <si>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</si>
  <si>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</si>
  <si>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</si>
  <si>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</si>
  <si>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</si>
  <si>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</si>
  <si>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</si>
  <si>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</si>
  <si>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</si>
  <si>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</si>
  <si>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</si>
  <si>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</si>
  <si>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</si>
  <si>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</si>
  <si>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</si>
  <si>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</si>
  <si>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</si>
  <si>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</si>
  <si>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</si>
  <si>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</si>
  <si>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</si>
  <si>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</si>
  <si>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</si>
  <si>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</si>
  <si>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</si>
  <si>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</si>
  <si>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</si>
  <si>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</si>
  <si>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</si>
  <si>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</si>
  <si>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</si>
  <si>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</si>
  <si>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</si>
  <si>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</si>
  <si>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</si>
  <si>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</si>
  <si>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</si>
  <si>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</si>
  <si>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</si>
  <si>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</si>
  <si>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</si>
  <si>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</si>
  <si>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</si>
  <si>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</si>
  <si>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</si>
  <si>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</si>
  <si>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</si>
  <si>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</si>
  <si>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</si>
  <si>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</si>
  <si>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</si>
  <si>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</si>
  <si>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</si>
  <si>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</si>
  <si>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</si>
  <si>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</si>
  <si>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</si>
  <si>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</si>
  <si>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</si>
  <si>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</si>
  <si>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</si>
  <si>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</si>
  <si>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</si>
  <si>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</si>
  <si>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</si>
  <si>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</si>
  <si>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</si>
  <si>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</si>
  <si>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</si>
  <si>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</si>
  <si>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</si>
  <si>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</si>
  <si>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</si>
  <si>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</si>
  <si>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</si>
  <si>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</si>
  <si>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</si>
  <si>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</si>
  <si>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</si>
  <si>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</si>
  <si>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</si>
  <si>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</si>
  <si>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</si>
  <si>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</si>
  <si>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</si>
  <si>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</si>
  <si>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</si>
  <si>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</si>
  <si>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</si>
  <si>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</si>
  <si>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</si>
  <si>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</si>
  <si>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</si>
  <si>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</si>
  <si>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</si>
  <si>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</si>
  <si>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</si>
  <si>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</si>
  <si>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</si>
  <si>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</si>
  <si>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</si>
  <si>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</si>
  <si>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</si>
  <si>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</si>
  <si>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</si>
  <si>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</si>
  <si>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</si>
  <si>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</si>
  <si>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</si>
  <si>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</si>
  <si>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</si>
  <si>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</si>
  <si>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</si>
  <si>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</si>
  <si>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</si>
  <si>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</si>
  <si>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</si>
  <si>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</si>
  <si>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</si>
  <si>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</si>
  <si>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</si>
  <si>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</si>
  <si>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</si>
  <si>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</si>
  <si>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</si>
  <si>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</si>
  <si>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</si>
  <si>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</si>
  <si>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</si>
  <si>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</si>
  <si>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</si>
  <si>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</si>
  <si>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</si>
  <si>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</si>
  <si>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</si>
  <si>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</si>
  <si>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</si>
  <si>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</si>
  <si>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</si>
  <si>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</si>
  <si>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</si>
  <si>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</si>
  <si>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</si>
  <si>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</si>
  <si>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</si>
  <si>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</si>
  <si>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</si>
  <si>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</si>
  <si>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</si>
  <si>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</si>
  <si>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</si>
  <si>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</si>
  <si>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</si>
  <si>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</si>
  <si>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</si>
  <si>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</si>
  <si>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</si>
  <si>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</si>
  <si>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</si>
  <si>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</si>
  <si>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</si>
  <si>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</si>
  <si>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</si>
  <si>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</si>
  <si>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</si>
  <si>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</si>
  <si>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</si>
  <si>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</si>
  <si>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</si>
  <si>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</si>
  <si>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</si>
  <si>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</si>
  <si>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</si>
  <si>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</si>
  <si>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</si>
  <si>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</si>
  <si>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</si>
  <si>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</si>
  <si>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</si>
  <si>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</si>
  <si>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</si>
  <si>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</si>
  <si>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</si>
  <si>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</si>
  <si>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</si>
  <si>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</si>
  <si>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</si>
  <si>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</si>
  <si>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</si>
  <si>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</si>
  <si>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</si>
  <si>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</si>
  <si>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</si>
  <si>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</si>
  <si>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</si>
  <si>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</si>
  <si>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</si>
  <si>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</si>
  <si>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</si>
  <si>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</si>
  <si>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</si>
  <si>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</si>
  <si>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</si>
  <si>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</si>
  <si>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</si>
  <si>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</si>
  <si>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</si>
  <si>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</si>
  <si>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</si>
  <si>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</si>
  <si>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</si>
  <si>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</si>
  <si>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</si>
  <si>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</si>
  <si>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</si>
  <si>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</si>
  <si>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</si>
  <si>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</si>
  <si>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</si>
  <si>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</si>
  <si>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</si>
  <si>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</si>
  <si>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</si>
  <si>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</si>
  <si>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</si>
  <si>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</si>
  <si>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</si>
  <si>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</si>
  <si>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</si>
  <si>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</si>
  <si>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</si>
  <si>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</si>
  <si>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</si>
  <si>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</si>
  <si>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</si>
  <si>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</si>
  <si>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</si>
  <si>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</si>
  <si>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</si>
  <si>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</si>
  <si>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</si>
  <si>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</si>
  <si>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</si>
  <si>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</si>
  <si>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</si>
  <si>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</si>
  <si>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</si>
  <si>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</si>
  <si>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</si>
  <si>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</si>
  <si>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</si>
  <si>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</si>
  <si>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</si>
  <si>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</si>
  <si>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</si>
  <si>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</si>
  <si>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</si>
  <si>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</si>
  <si>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</si>
  <si>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</si>
  <si>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</si>
  <si>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</si>
  <si>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</si>
  <si>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</si>
  <si>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</si>
  <si>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</si>
  <si>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</si>
  <si>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</si>
  <si>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</si>
  <si>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</si>
  <si>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</si>
  <si>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</si>
  <si>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</si>
  <si>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</si>
  <si>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</si>
  <si>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</si>
  <si>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</si>
  <si>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</si>
  <si>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</si>
  <si>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</si>
  <si>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</si>
  <si>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</si>
  <si>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</si>
  <si>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</si>
  <si>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</si>
  <si>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</si>
  <si>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</si>
  <si>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</si>
  <si>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</si>
  <si>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</si>
  <si>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</si>
  <si>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</si>
  <si>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</si>
  <si>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</si>
  <si>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</si>
  <si>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</si>
  <si>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</si>
  <si>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</si>
  <si>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</si>
  <si>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</si>
  <si>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</si>
  <si>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</si>
  <si>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</si>
  <si>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</si>
  <si>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</si>
  <si>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</si>
  <si>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</si>
  <si>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</si>
  <si>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</si>
  <si>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</si>
  <si>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</si>
  <si>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</si>
  <si>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</si>
  <si>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</si>
  <si>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</si>
  <si>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</si>
  <si>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</si>
  <si>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</si>
  <si>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</si>
  <si>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</si>
  <si>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</si>
  <si>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</si>
  <si>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</si>
  <si>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</si>
  <si>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</si>
  <si>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</si>
  <si>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</si>
  <si>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</si>
  <si>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</si>
  <si>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</si>
  <si>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</si>
  <si>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</si>
  <si>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</si>
  <si>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</si>
  <si>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</si>
  <si>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</si>
  <si>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</si>
  <si>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</si>
  <si>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</si>
  <si>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</si>
  <si>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</si>
  <si>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</si>
  <si>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</si>
  <si>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</si>
  <si>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</si>
  <si>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</si>
  <si>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</si>
  <si>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</si>
  <si>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</si>
  <si>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</si>
  <si>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</si>
  <si>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</si>
  <si>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</si>
  <si>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</si>
  <si>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</si>
  <si>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</si>
  <si>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</si>
  <si>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</si>
  <si>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</si>
  <si>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</si>
  <si>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</si>
  <si>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</si>
  <si>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</si>
  <si>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</si>
  <si>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</si>
  <si>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</si>
  <si>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</si>
  <si>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</si>
  <si>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</si>
  <si>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</si>
  <si>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</si>
  <si>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</si>
  <si>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</si>
  <si>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</si>
  <si>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</si>
  <si>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</si>
  <si>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</si>
  <si>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</si>
  <si>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</si>
  <si>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</si>
  <si>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</si>
  <si>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</si>
  <si>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</si>
  <si>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</si>
  <si>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</si>
  <si>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</si>
  <si>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</si>
  <si>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</si>
  <si>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</si>
  <si>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</si>
  <si>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</si>
  <si>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</si>
  <si>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</si>
  <si>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</si>
  <si>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</si>
  <si>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</si>
  <si>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</si>
  <si>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</si>
  <si>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</si>
  <si>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</si>
  <si>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</si>
  <si>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</si>
  <si>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</si>
  <si>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</si>
  <si>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</si>
  <si>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</si>
  <si>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</si>
  <si>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</si>
  <si>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</si>
  <si>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</si>
  <si>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</si>
  <si>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</si>
  <si>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</si>
  <si>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</si>
  <si>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</si>
  <si>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</si>
  <si>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</si>
  <si>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</si>
  <si>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</si>
  <si>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</si>
  <si>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</si>
  <si>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</si>
  <si>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</si>
  <si>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</si>
  <si>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</si>
  <si>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</si>
  <si>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</si>
  <si>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</si>
  <si>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</si>
  <si>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</si>
  <si>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</si>
  <si>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</si>
  <si>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</si>
  <si>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</si>
  <si>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</si>
  <si>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</si>
  <si>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</si>
  <si>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</si>
  <si>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</si>
  <si>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</si>
  <si>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</si>
  <si>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</si>
  <si>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</si>
  <si>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</si>
  <si>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</si>
  <si>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</si>
  <si>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</si>
  <si>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</si>
  <si>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</si>
  <si>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</si>
  <si>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</si>
  <si>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</si>
  <si>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</si>
  <si>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</si>
  <si>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</si>
  <si>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</si>
  <si>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</si>
  <si>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</si>
  <si>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</si>
  <si>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</si>
  <si>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</si>
  <si>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</si>
  <si>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</si>
  <si>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</si>
  <si>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</si>
  <si>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</si>
  <si>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</si>
  <si>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</si>
  <si>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</si>
  <si>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</si>
  <si>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</si>
  <si>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</si>
  <si>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</si>
  <si>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</si>
  <si>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</si>
  <si>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</si>
  <si>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</si>
  <si>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</si>
  <si>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</si>
  <si>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</si>
  <si>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</si>
  <si>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</si>
  <si>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</si>
  <si>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</si>
  <si>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</si>
  <si>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</si>
  <si>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</si>
  <si>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</si>
  <si>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</si>
  <si>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</si>
  <si>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</si>
  <si>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</si>
  <si>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</si>
  <si>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</si>
  <si>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</si>
  <si>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</si>
  <si>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</si>
  <si>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</si>
  <si>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</si>
  <si>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</si>
  <si>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</si>
  <si>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</si>
  <si>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</si>
  <si>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</si>
  <si>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</si>
  <si>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</si>
  <si>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</si>
  <si>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</si>
  <si>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</si>
  <si>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</si>
  <si>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</si>
  <si>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</si>
  <si>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</si>
  <si>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</si>
  <si>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</si>
  <si>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</si>
  <si>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</si>
  <si>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</si>
  <si>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</si>
  <si>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</si>
  <si>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</si>
  <si>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</si>
  <si>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</si>
  <si>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</si>
  <si>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</si>
  <si>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</si>
  <si>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</si>
  <si>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</si>
  <si>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</si>
  <si>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</si>
  <si>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</si>
  <si>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</si>
  <si>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</si>
  <si>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</si>
  <si>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</si>
  <si>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</si>
  <si>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</si>
  <si>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</si>
  <si>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</si>
  <si>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</si>
  <si>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</si>
  <si>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</si>
  <si>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</si>
  <si>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</si>
  <si>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</si>
  <si>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</si>
  <si>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</si>
  <si>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</si>
  <si>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</si>
  <si>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</si>
  <si>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</si>
  <si>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</si>
  <si>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</si>
  <si>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</si>
  <si>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</si>
  <si>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</si>
  <si>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</si>
  <si>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</si>
  <si>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</si>
  <si>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</si>
  <si>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</si>
  <si>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</si>
  <si>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</si>
  <si>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</si>
  <si>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</si>
  <si>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</si>
  <si>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</si>
  <si>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</si>
  <si>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</si>
  <si>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</si>
  <si>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</si>
  <si>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</si>
  <si>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</si>
  <si>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</si>
  <si>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</si>
  <si>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</si>
  <si>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</si>
  <si>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</si>
  <si>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</si>
  <si>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</si>
  <si>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</si>
  <si>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</si>
  <si>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</si>
  <si>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</si>
  <si>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</si>
  <si>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</si>
  <si>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</si>
  <si>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</si>
  <si>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</si>
  <si>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</si>
  <si>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</si>
  <si>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</si>
  <si>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</si>
  <si>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</si>
  <si>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</si>
  <si>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</si>
  <si>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</si>
  <si>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</si>
  <si>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</si>
  <si>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</si>
  <si>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</si>
  <si>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</si>
  <si>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</si>
  <si>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</si>
  <si>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</si>
  <si>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</si>
  <si>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</si>
  <si>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</si>
  <si>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</si>
  <si>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</si>
  <si>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</si>
  <si>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</si>
  <si>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</si>
  <si>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</si>
  <si>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</si>
  <si>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</si>
  <si>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</si>
  <si>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</si>
  <si>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</si>
  <si>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</si>
  <si>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</si>
  <si>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</si>
  <si>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</si>
  <si>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</si>
  <si>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</si>
  <si>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</si>
  <si>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</si>
  <si>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</si>
  <si>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</si>
  <si>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</si>
  <si>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</si>
  <si>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</si>
  <si>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</si>
  <si>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</si>
  <si>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</si>
  <si>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</si>
  <si>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</si>
  <si>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</si>
  <si>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</si>
  <si>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</si>
  <si>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</si>
  <si>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</si>
  <si>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</si>
  <si>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</si>
  <si>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</si>
  <si>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</si>
  <si>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</si>
  <si>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</si>
  <si>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</si>
  <si>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</si>
  <si>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</si>
  <si>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</si>
  <si>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</si>
  <si>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</si>
  <si>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</si>
  <si>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</si>
  <si>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</si>
  <si>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</si>
  <si>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</si>
  <si>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</si>
  <si>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</si>
  <si>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</si>
  <si>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</si>
  <si>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</si>
  <si>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</si>
  <si>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</si>
  <si>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</si>
  <si>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</si>
  <si>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</si>
  <si>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</si>
  <si>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</si>
  <si>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</si>
  <si>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</si>
  <si>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</si>
  <si>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</si>
  <si>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</si>
  <si>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</si>
  <si>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</si>
  <si>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</si>
  <si>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</si>
  <si>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</si>
  <si>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</si>
  <si>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</si>
  <si>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</si>
  <si>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</si>
  <si>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</si>
  <si>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</si>
  <si>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</si>
  <si>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</si>
  <si>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</si>
  <si>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</si>
  <si>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</si>
  <si>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</si>
  <si>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</si>
  <si>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</si>
  <si>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</si>
  <si>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</si>
  <si>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</si>
  <si>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</si>
  <si>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</si>
  <si>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</si>
  <si>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</si>
  <si>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</si>
  <si>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</si>
  <si>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</si>
  <si>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</si>
  <si>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</si>
  <si>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</si>
  <si>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</si>
  <si>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</si>
  <si>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</si>
  <si>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</si>
  <si>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</si>
  <si>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</si>
  <si>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</si>
  <si>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</si>
  <si>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</si>
  <si>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</si>
  <si>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</si>
  <si>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</si>
  <si>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</si>
  <si>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</si>
  <si>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</si>
  <si>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</si>
  <si>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</si>
  <si>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</si>
  <si>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</si>
  <si>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</si>
  <si>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</si>
  <si>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</si>
  <si>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</si>
  <si>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</si>
  <si>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</si>
  <si>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</si>
  <si>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</si>
  <si>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</si>
  <si>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</si>
  <si>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</si>
  <si>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</si>
  <si>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</si>
  <si>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</si>
  <si>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</si>
  <si>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</si>
  <si>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</si>
  <si>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</si>
  <si>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</si>
  <si>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</si>
  <si>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</si>
  <si>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</si>
  <si>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</si>
  <si>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</si>
  <si>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</si>
  <si>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</si>
  <si>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</si>
  <si>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</si>
  <si>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</si>
  <si>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</si>
  <si>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</si>
  <si>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</si>
  <si>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</si>
  <si>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</si>
  <si>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</si>
  <si>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</si>
  <si>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</si>
  <si>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</si>
  <si>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</si>
  <si>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</si>
  <si>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</si>
  <si>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</si>
  <si>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</si>
  <si>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</si>
  <si>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</si>
  <si>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</si>
  <si>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</si>
  <si>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</si>
  <si>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</si>
  <si>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</si>
  <si>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</si>
  <si>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</si>
  <si>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</si>
  <si>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</si>
  <si>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</si>
  <si>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</si>
  <si>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</si>
  <si>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</si>
  <si>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</si>
  <si>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</si>
  <si>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</si>
  <si>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</si>
  <si>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</si>
  <si>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</si>
  <si>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</si>
  <si>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</si>
  <si>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</si>
  <si>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</si>
  <si>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</si>
  <si>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</si>
  <si>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</si>
  <si>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</si>
  <si>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</si>
  <si>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</si>
  <si>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</si>
  <si>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</si>
  <si>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</si>
  <si>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</si>
  <si>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</si>
  <si>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</si>
  <si>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</si>
  <si>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</si>
  <si>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</si>
  <si>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</si>
  <si>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</si>
  <si>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</si>
  <si>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</si>
  <si>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</si>
  <si>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</si>
  <si>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</si>
  <si>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</si>
  <si>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</si>
  <si>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</si>
  <si>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</si>
  <si>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</si>
  <si>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</si>
  <si>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</si>
  <si>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</si>
  <si>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</si>
  <si>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</si>
  <si>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</si>
  <si>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</si>
  <si>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</si>
  <si>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</si>
  <si>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</si>
  <si>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</si>
  <si>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</si>
  <si>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</si>
  <si>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</si>
  <si>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</si>
  <si>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</si>
  <si>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</si>
  <si>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</si>
  <si>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</si>
  <si>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</si>
  <si>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</si>
  <si>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</si>
  <si>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</si>
  <si>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</si>
  <si>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</si>
  <si>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</si>
  <si>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</si>
  <si>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</si>
  <si>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</si>
  <si>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</si>
  <si>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</si>
  <si>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</si>
  <si>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</si>
  <si>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</si>
  <si>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</si>
  <si>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</si>
  <si>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</si>
  <si>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</si>
  <si>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</si>
  <si>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</si>
  <si>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</si>
  <si>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</si>
  <si>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</si>
  <si>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</si>
  <si>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</si>
  <si>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</si>
  <si>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</si>
  <si>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</si>
  <si>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</si>
  <si>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</si>
  <si>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</si>
  <si>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</si>
  <si>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</si>
  <si>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</si>
  <si>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</si>
  <si>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</si>
  <si>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</si>
  <si>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</si>
  <si>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</si>
  <si>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</si>
  <si>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</si>
  <si>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</si>
  <si>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</si>
  <si>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</si>
  <si>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</si>
  <si>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</si>
  <si>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</si>
  <si>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</si>
  <si>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</si>
  <si>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</si>
  <si>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</si>
  <si>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</si>
  <si>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</si>
  <si>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</si>
  <si>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</si>
  <si>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</si>
  <si>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</si>
  <si>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</si>
  <si>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</si>
  <si>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</si>
  <si>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</si>
  <si>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</si>
  <si>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</si>
  <si>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</si>
  <si>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</si>
  <si>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</si>
  <si>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</si>
  <si>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</si>
  <si>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</si>
  <si>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</si>
  <si>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</si>
  <si>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</si>
  <si>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</si>
  <si>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</si>
  <si>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</si>
  <si>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</si>
  <si>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</si>
  <si>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</si>
  <si>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</si>
  <si>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</si>
  <si>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</si>
  <si>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</si>
  <si>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</si>
  <si>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</si>
  <si>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</si>
  <si>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</si>
  <si>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</si>
  <si>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</si>
  <si>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</si>
  <si>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</si>
  <si>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</si>
  <si>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</si>
  <si>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</si>
  <si>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</si>
  <si>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</si>
  <si>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</si>
  <si>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</si>
  <si>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</si>
  <si>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</si>
  <si>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</si>
  <si>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</si>
  <si>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</si>
  <si>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</si>
  <si>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</si>
  <si>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</si>
  <si>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</si>
  <si>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</si>
  <si>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</si>
  <si>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</si>
  <si>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</si>
  <si>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</si>
  <si>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</si>
  <si>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</si>
  <si>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</si>
  <si>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</si>
  <si>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</si>
  <si>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</si>
  <si>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</si>
  <si>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</si>
  <si>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</si>
  <si>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</si>
  <si>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</si>
  <si>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</si>
  <si>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</si>
  <si>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</si>
  <si>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</si>
  <si>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</si>
  <si>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</si>
  <si>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</si>
  <si>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</si>
  <si>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</si>
  <si>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</si>
  <si>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</si>
  <si>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</si>
  <si>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</si>
  <si>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</si>
  <si>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</si>
  <si>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</si>
  <si>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</si>
  <si>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</si>
  <si>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</si>
  <si>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</si>
  <si>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</si>
  <si>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</si>
  <si>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</si>
  <si>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</si>
  <si>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</si>
  <si>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</si>
  <si>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</si>
  <si>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</si>
  <si>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</si>
  <si>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</si>
  <si>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</si>
  <si>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</si>
  <si>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</si>
  <si>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</si>
  <si>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</si>
  <si>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</si>
  <si>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</si>
  <si>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</si>
  <si>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</si>
  <si>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</si>
  <si>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</si>
  <si>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</si>
  <si>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</si>
  <si>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</si>
  <si>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</si>
  <si>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</si>
  <si>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</si>
  <si>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</si>
  <si>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</si>
  <si>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</si>
  <si>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</si>
  <si>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</si>
  <si>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</si>
  <si>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</si>
  <si>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</si>
  <si>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</si>
  <si>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</si>
  <si>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</si>
  <si>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</si>
  <si>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</si>
  <si>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</si>
  <si>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</si>
  <si>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</si>
  <si>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</si>
  <si>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</si>
  <si>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</si>
  <si>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</si>
  <si>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</si>
  <si>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</si>
  <si>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</si>
  <si>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</si>
  <si>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</si>
  <si>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</si>
  <si>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</si>
  <si>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</si>
  <si>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</si>
  <si>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</si>
  <si>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</si>
  <si>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</si>
  <si>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</si>
  <si>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</si>
  <si>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</si>
  <si>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</si>
  <si>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</si>
  <si>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</si>
  <si>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</si>
  <si>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</si>
  <si>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</si>
  <si>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</si>
  <si>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</si>
  <si>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</si>
  <si>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</si>
  <si>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</si>
  <si>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</si>
  <si>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</si>
  <si>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</si>
  <si>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</si>
  <si>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</si>
  <si>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</si>
  <si>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</si>
  <si>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</si>
  <si>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</si>
  <si>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</si>
  <si>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</si>
  <si>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</si>
  <si>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</si>
  <si>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</si>
  <si>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</si>
  <si>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</si>
  <si>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</si>
  <si>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</si>
  <si>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</si>
  <si>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</si>
  <si>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</si>
  <si>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</si>
  <si>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</si>
  <si>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</si>
  <si>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</si>
  <si>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</si>
  <si>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</si>
  <si>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</si>
  <si>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</si>
  <si>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</si>
  <si>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</si>
  <si>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</si>
  <si>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</si>
  <si>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</si>
  <si>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</si>
  <si>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</si>
  <si>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</si>
  <si>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</si>
  <si>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</si>
  <si>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</si>
  <si>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</si>
  <si>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</si>
  <si>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</si>
  <si>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</si>
  <si>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</si>
  <si>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</si>
  <si>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</si>
  <si>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</si>
  <si>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</si>
  <si>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</si>
  <si>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</si>
  <si>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</si>
  <si>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</si>
  <si>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</si>
  <si>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</si>
  <si>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</si>
  <si>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</si>
  <si>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</si>
  <si>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</si>
  <si>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</si>
  <si>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</si>
  <si>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</si>
  <si>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</si>
  <si>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</si>
  <si>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</si>
  <si>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</si>
  <si>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</si>
  <si>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</si>
  <si>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</si>
  <si>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</si>
  <si>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</si>
  <si>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</si>
  <si>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</si>
  <si>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</si>
  <si>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</si>
  <si>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</si>
  <si>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</si>
  <si>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</si>
  <si>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</si>
  <si>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</si>
  <si>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</si>
  <si>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</si>
  <si>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</si>
  <si>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</si>
  <si>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</si>
  <si>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</si>
  <si>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</si>
  <si>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</si>
  <si>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</si>
  <si>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</si>
  <si>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</si>
  <si>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</si>
  <si>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</si>
  <si>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</si>
  <si>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</si>
  <si>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</si>
  <si>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</si>
  <si>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</si>
  <si>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</si>
  <si>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</si>
  <si>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</si>
  <si>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</si>
  <si>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</si>
  <si>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</si>
  <si>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</si>
  <si>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</si>
  <si>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</si>
  <si>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</si>
  <si>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</si>
  <si>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</si>
  <si>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</si>
  <si>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</si>
  <si>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</si>
  <si>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</si>
  <si>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</si>
  <si>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</si>
  <si>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</si>
  <si>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</si>
  <si>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</si>
  <si>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</si>
  <si>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</si>
  <si>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</si>
  <si>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</si>
  <si>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</si>
  <si>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</si>
  <si>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</si>
  <si>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</si>
  <si>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</si>
  <si>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</si>
  <si>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</si>
  <si>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</si>
  <si>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</si>
  <si>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</si>
  <si>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</si>
  <si>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</si>
  <si>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</si>
  <si>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</si>
  <si>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</si>
  <si>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</si>
  <si>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</si>
  <si>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</si>
  <si>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</si>
  <si>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</si>
  <si>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</si>
  <si>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</si>
  <si>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</si>
  <si>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</si>
  <si>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</si>
  <si>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</si>
  <si>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</si>
  <si>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</si>
  <si>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</si>
  <si>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</si>
  <si>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</si>
  <si>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</si>
  <si>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</si>
  <si>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</si>
  <si>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</si>
  <si>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</si>
  <si>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</si>
  <si>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</si>
  <si>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</si>
  <si>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</si>
  <si>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</si>
  <si>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</si>
  <si>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</si>
  <si>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</si>
  <si>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</si>
  <si>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</si>
  <si>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</si>
  <si>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</si>
  <si>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</si>
  <si>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</si>
  <si>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</si>
  <si>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</si>
  <si>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</si>
  <si>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</si>
  <si>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</si>
  <si>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</si>
  <si>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</si>
  <si>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</si>
  <si>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</si>
  <si>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</si>
  <si>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</si>
  <si>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</si>
  <si>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</si>
  <si>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</si>
  <si>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</si>
  <si>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</si>
  <si>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</si>
  <si>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</si>
  <si>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</si>
  <si>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</si>
  <si>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</si>
  <si>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</si>
  <si>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</si>
  <si>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</si>
  <si>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</si>
  <si>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</si>
  <si>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</si>
  <si>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</si>
  <si>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</si>
  <si>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</si>
  <si>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</si>
  <si>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</si>
  <si>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</si>
  <si>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</si>
  <si>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</si>
  <si>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</si>
  <si>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</si>
  <si>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</si>
  <si>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</si>
  <si>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</si>
  <si>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</si>
  <si>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</si>
  <si>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</si>
  <si>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</si>
  <si>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</si>
  <si>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</si>
  <si>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</si>
  <si>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</si>
  <si>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</si>
  <si>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</si>
  <si>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</si>
  <si>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</si>
  <si>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</si>
  <si>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</si>
  <si>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</si>
  <si>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</si>
  <si>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</si>
  <si>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</si>
  <si>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</si>
  <si>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</si>
  <si>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</si>
  <si>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</si>
  <si>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</si>
  <si>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</si>
  <si>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</si>
  <si>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</si>
  <si>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</si>
  <si>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</si>
  <si>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</si>
  <si>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</si>
  <si>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</si>
  <si>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</si>
  <si>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</si>
  <si>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</si>
  <si>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</si>
  <si>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</si>
  <si>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</si>
  <si>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</si>
  <si>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</si>
  <si>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</si>
  <si>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</si>
  <si>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</si>
  <si>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</si>
  <si>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</si>
  <si>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</si>
  <si>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</si>
  <si>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</si>
  <si>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</si>
  <si>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</si>
  <si>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</si>
  <si>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</si>
  <si>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</si>
  <si>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</si>
  <si>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</si>
  <si>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</si>
  <si>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</si>
  <si>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</si>
  <si>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</si>
  <si>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</si>
  <si>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</si>
  <si>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</si>
  <si>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</si>
  <si>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</si>
  <si>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</si>
  <si>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</si>
  <si>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</si>
  <si>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</si>
  <si>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</si>
  <si>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</si>
  <si>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</si>
  <si>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</si>
  <si>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</si>
  <si>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</si>
  <si>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</si>
  <si>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</si>
  <si>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</si>
  <si>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</si>
  <si>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</si>
  <si>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</si>
  <si>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</si>
  <si>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</si>
  <si>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</si>
  <si>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</si>
  <si>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</si>
  <si>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</si>
  <si>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</si>
  <si>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</si>
  <si>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</si>
  <si>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</si>
  <si>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</si>
  <si>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</si>
  <si>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</si>
  <si>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</si>
  <si>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</si>
  <si>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</si>
  <si>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</si>
  <si>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</si>
  <si>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</si>
  <si>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</si>
  <si>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</si>
  <si>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</si>
  <si>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</si>
  <si>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</si>
  <si>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</si>
  <si>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</si>
  <si>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</si>
  <si>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</si>
  <si>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</si>
  <si>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</si>
  <si>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</si>
  <si>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</si>
  <si>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</si>
  <si>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</si>
  <si>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</si>
  <si>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</si>
  <si>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</si>
  <si>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</si>
  <si>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</si>
  <si>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</si>
  <si>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</si>
  <si>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</si>
  <si>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</si>
  <si>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</si>
  <si>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</si>
  <si>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</si>
  <si>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</si>
  <si>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</si>
  <si>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</si>
  <si>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</si>
  <si>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</si>
  <si>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</si>
  <si>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</si>
  <si>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</si>
  <si>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</si>
  <si>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</si>
  <si>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</si>
  <si>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</si>
  <si>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</si>
  <si>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</si>
  <si>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</si>
  <si>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</si>
  <si>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</si>
  <si>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</si>
  <si>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</si>
  <si>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</si>
  <si>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</si>
  <si>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</si>
  <si>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</si>
  <si>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</si>
  <si>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</si>
  <si>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</si>
  <si>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</si>
  <si>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</si>
  <si>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</si>
  <si>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</si>
  <si>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</si>
  <si>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</si>
  <si>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</si>
  <si>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</si>
  <si>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</si>
  <si>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</si>
  <si>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</si>
  <si>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</si>
  <si>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</si>
  <si>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</si>
  <si>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</si>
  <si>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</si>
  <si>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</si>
  <si>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</si>
  <si>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</si>
  <si>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</si>
  <si>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</si>
  <si>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</si>
  <si>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</si>
  <si>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</si>
  <si>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</si>
  <si>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</si>
  <si>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</si>
  <si>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</si>
  <si>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</si>
  <si>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</si>
  <si>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</si>
  <si>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</si>
  <si>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</si>
  <si>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</si>
  <si>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</si>
  <si>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</si>
  <si>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</si>
  <si>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</si>
  <si>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</si>
  <si>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</si>
  <si>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</si>
  <si>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</si>
  <si>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</si>
  <si>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</si>
  <si>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</si>
  <si>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</si>
  <si>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</si>
  <si>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</si>
  <si>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</si>
  <si>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</si>
  <si>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</si>
  <si>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</si>
  <si>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</si>
  <si>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</si>
  <si>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</si>
  <si>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</si>
  <si>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</si>
  <si>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</si>
  <si>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</si>
  <si>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</si>
  <si>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</si>
  <si>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</si>
  <si>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</si>
  <si>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</si>
  <si>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</si>
  <si>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</si>
  <si>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</si>
  <si>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</si>
  <si>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</si>
  <si>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</si>
  <si>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</si>
  <si>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</si>
  <si>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</si>
  <si>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</si>
  <si>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</si>
  <si>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</si>
  <si>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</si>
  <si>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</si>
  <si>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</si>
  <si>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</si>
  <si>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</si>
  <si>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</si>
  <si>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</si>
  <si>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</si>
  <si>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</si>
  <si>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</si>
  <si>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</si>
  <si>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</si>
  <si>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</si>
  <si>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</si>
  <si>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</si>
  <si>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</si>
  <si>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</si>
  <si>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</si>
  <si>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</si>
  <si>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</si>
  <si>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</si>
  <si>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</si>
  <si>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</si>
  <si>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</si>
  <si>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</si>
  <si>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</si>
  <si>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</si>
  <si>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</si>
  <si>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</si>
  <si>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</si>
  <si>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</si>
  <si>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</si>
  <si>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</si>
  <si>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</si>
  <si>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</si>
  <si>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</si>
  <si>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</si>
  <si>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</si>
  <si>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</si>
  <si>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</si>
  <si>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</si>
  <si>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</si>
  <si>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</si>
  <si>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</si>
  <si>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</si>
  <si>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</si>
  <si>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</si>
  <si>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</si>
  <si>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</si>
  <si>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</si>
  <si>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</si>
  <si>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</si>
  <si>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</si>
  <si>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</si>
  <si>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</si>
  <si>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</si>
  <si>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</si>
  <si>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</si>
  <si>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</si>
  <si>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</si>
  <si>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</si>
  <si>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</si>
  <si>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</si>
  <si>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</si>
  <si>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</si>
  <si>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</si>
  <si>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</si>
  <si>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</si>
  <si>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</si>
  <si>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</si>
  <si>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</si>
  <si>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</si>
  <si>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</si>
  <si>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</si>
  <si>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</si>
  <si>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</si>
  <si>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</si>
  <si>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</si>
  <si>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</si>
  <si>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</si>
  <si>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</si>
  <si>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</si>
  <si>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</si>
  <si>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</si>
  <si>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</si>
  <si>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</si>
  <si>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</si>
  <si>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</si>
  <si>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</si>
  <si>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</si>
  <si>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</si>
  <si>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</si>
  <si>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</si>
  <si>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</si>
  <si>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</si>
  <si>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</si>
  <si>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</si>
  <si>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</si>
  <si>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</si>
  <si>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</si>
  <si>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</si>
  <si>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</si>
  <si>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</si>
  <si>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</si>
  <si>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</si>
  <si>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</si>
  <si>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</si>
  <si>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</si>
  <si>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</si>
  <si>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</si>
  <si>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</si>
  <si>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</si>
  <si>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</si>
  <si>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</si>
  <si>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</si>
  <si>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</si>
  <si>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</si>
  <si>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</si>
  <si>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</si>
  <si>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</si>
  <si>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</si>
  <si>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</si>
  <si>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</si>
  <si>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</si>
  <si>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</si>
  <si>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</si>
  <si>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</si>
  <si>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</si>
  <si>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</si>
  <si>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</si>
  <si>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</si>
  <si>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</si>
  <si>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</si>
  <si>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</si>
  <si>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</si>
  <si>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</si>
  <si>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</si>
  <si>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</si>
  <si>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</si>
  <si>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</si>
  <si>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</si>
  <si>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</si>
  <si>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</si>
  <si>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</si>
  <si>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</si>
  <si>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</si>
  <si>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</si>
  <si>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</si>
  <si>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</si>
  <si>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</si>
  <si>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</si>
  <si>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</si>
  <si>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</si>
  <si>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</si>
  <si>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</si>
  <si>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</si>
  <si>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</si>
  <si>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</si>
  <si>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</si>
  <si>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</si>
  <si>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</si>
  <si>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</si>
  <si>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</si>
  <si>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</si>
  <si>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</si>
  <si>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</si>
  <si>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</si>
  <si>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</si>
  <si>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</si>
  <si>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</si>
  <si>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</si>
  <si>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</si>
  <si>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</si>
  <si>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</si>
  <si>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</si>
  <si>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</si>
  <si>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</si>
  <si>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</si>
  <si>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</si>
  <si>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</si>
  <si>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</si>
  <si>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</si>
  <si>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</si>
  <si>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</si>
  <si>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</si>
  <si>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</si>
  <si>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</si>
  <si>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</si>
  <si>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</si>
  <si>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</si>
  <si>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</si>
  <si>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</si>
  <si>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</si>
  <si>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</si>
  <si>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</si>
  <si>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</si>
  <si>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</si>
  <si>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</si>
  <si>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</si>
  <si>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</si>
  <si>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</si>
  <si>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</si>
  <si>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</si>
  <si>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</si>
  <si>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</si>
  <si>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</si>
  <si>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</si>
  <si>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</si>
  <si>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</si>
  <si>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</si>
  <si>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</si>
  <si>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</si>
  <si>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</si>
  <si>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</si>
  <si>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</si>
  <si>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</si>
  <si>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</si>
  <si>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</si>
  <si>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</si>
  <si>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</si>
  <si>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</si>
  <si>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</si>
  <si>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</si>
  <si>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</si>
  <si>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</si>
  <si>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</si>
  <si>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</si>
  <si>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</si>
  <si>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</si>
  <si>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</si>
  <si>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</si>
  <si>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</si>
  <si>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</si>
  <si>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</si>
  <si>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</si>
  <si>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</si>
  <si>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</si>
  <si>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</si>
  <si>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</si>
  <si>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</si>
  <si>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</si>
  <si>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</si>
  <si>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</si>
  <si>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</si>
  <si>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</si>
  <si>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</si>
  <si>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</si>
  <si>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</si>
  <si>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</si>
  <si>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</si>
  <si>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</si>
  <si>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</si>
  <si>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</si>
  <si>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</si>
  <si>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</si>
  <si>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</si>
  <si>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</si>
  <si>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</si>
  <si>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</si>
  <si>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</si>
  <si>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</si>
  <si>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</si>
  <si>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</si>
  <si>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</si>
  <si>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</si>
  <si>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</si>
  <si>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</si>
  <si>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</si>
  <si>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</si>
  <si>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</si>
  <si>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</si>
  <si>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</si>
  <si>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</si>
  <si>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</si>
  <si>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</si>
  <si>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</si>
  <si>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</si>
  <si>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</si>
  <si>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</si>
  <si>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</si>
  <si>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</si>
  <si>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</si>
  <si>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</si>
  <si>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</si>
  <si>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</si>
  <si>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</si>
  <si>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</si>
  <si>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</si>
  <si>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</si>
  <si>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</si>
  <si>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</si>
  <si>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</si>
  <si>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</si>
  <si>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</si>
  <si>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</si>
  <si>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</si>
  <si>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</si>
  <si>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</si>
  <si>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</si>
  <si>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</si>
  <si>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</si>
  <si>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</si>
  <si>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</si>
  <si>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</si>
  <si>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</si>
  <si>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</si>
  <si>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</si>
  <si>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</si>
  <si>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</si>
  <si>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</si>
  <si>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</si>
  <si>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</si>
  <si>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</si>
  <si>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</si>
  <si>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</si>
  <si>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</si>
  <si>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</si>
  <si>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</si>
  <si>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</si>
  <si>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</si>
  <si>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</si>
  <si>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</si>
  <si>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</si>
  <si>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</si>
  <si>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</si>
  <si>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</si>
  <si>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</si>
  <si>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</si>
  <si>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</si>
  <si>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</si>
  <si>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</si>
  <si>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</si>
  <si>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</si>
  <si>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</si>
  <si>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</si>
  <si>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</si>
  <si>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</si>
  <si>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</si>
  <si>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</si>
  <si>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</si>
  <si>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</si>
  <si>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</si>
  <si>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</si>
  <si>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</si>
  <si>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</si>
  <si>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</si>
  <si>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</si>
  <si>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</si>
  <si>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</si>
  <si>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</si>
  <si>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</si>
  <si>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</si>
  <si>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</si>
  <si>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</si>
  <si>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</si>
  <si>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</si>
  <si>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</si>
  <si>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</si>
  <si>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</si>
  <si>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</si>
  <si>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</si>
  <si>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</si>
  <si>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</si>
  <si>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</si>
  <si>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</si>
  <si>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</si>
  <si>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</si>
  <si>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</si>
  <si>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</si>
  <si>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</si>
  <si>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</si>
  <si>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</si>
  <si>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</si>
  <si>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</si>
  <si>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</si>
  <si>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</si>
  <si>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</si>
  <si>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</si>
  <si>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</si>
  <si>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</si>
  <si>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</si>
  <si>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</si>
  <si>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</si>
  <si>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</si>
  <si>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</si>
  <si>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</si>
  <si>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</si>
  <si>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</si>
  <si>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</si>
  <si>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</si>
  <si>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</si>
  <si>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</si>
  <si>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</si>
  <si>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</si>
  <si>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</si>
  <si>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</si>
  <si>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</si>
  <si>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</si>
  <si>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</si>
  <si>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</si>
  <si>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</si>
  <si>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</si>
  <si>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</si>
  <si>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</si>
  <si>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</si>
  <si>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</si>
  <si>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</si>
  <si>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</si>
  <si>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</si>
  <si>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</si>
  <si>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</si>
  <si>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</si>
  <si>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</si>
  <si>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</si>
  <si>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</si>
  <si>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</si>
  <si>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</si>
  <si>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</si>
  <si>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</si>
  <si>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</si>
  <si>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</si>
  <si>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</si>
  <si>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</si>
  <si>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</si>
  <si>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</si>
  <si>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</si>
  <si>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</si>
  <si>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</si>
  <si>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</si>
  <si>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</si>
  <si>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</si>
  <si>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</si>
  <si>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</si>
  <si>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</si>
  <si>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</si>
  <si>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</si>
  <si>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</si>
  <si>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</si>
  <si>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</si>
  <si>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</si>
  <si>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</si>
  <si>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</si>
  <si>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</si>
  <si>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</si>
  <si>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</si>
  <si>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</si>
  <si>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</si>
  <si>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</si>
  <si>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</si>
  <si>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</si>
  <si>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</si>
  <si>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</si>
  <si>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</si>
  <si>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</si>
  <si>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</si>
  <si>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</si>
  <si>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</si>
  <si>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</si>
  <si>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</si>
  <si>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</si>
  <si>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</si>
  <si>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</si>
  <si>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</si>
  <si>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</si>
  <si>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</si>
  <si>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</si>
  <si>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</si>
  <si>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</si>
  <si>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</si>
  <si>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</si>
  <si>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</si>
  <si>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</si>
  <si>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</si>
  <si>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</si>
  <si>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</si>
  <si>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</si>
  <si>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</si>
  <si>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</si>
  <si>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</si>
  <si>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</si>
  <si>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</si>
  <si>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</si>
  <si>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</si>
  <si>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</si>
  <si>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</si>
  <si>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</si>
  <si>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</si>
  <si>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</si>
  <si>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</si>
  <si>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</si>
  <si>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</si>
  <si>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</si>
  <si>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</si>
  <si>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</si>
  <si>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</si>
  <si>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</si>
  <si>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</si>
  <si>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</si>
  <si>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</si>
  <si>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</si>
  <si>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</si>
  <si>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</si>
  <si>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</si>
  <si>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</si>
  <si>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</si>
  <si>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</si>
  <si>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</si>
  <si>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</si>
  <si>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</si>
  <si>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</si>
  <si>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</si>
  <si>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</si>
  <si>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</si>
  <si>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</si>
  <si>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</si>
  <si>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</si>
  <si>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</si>
  <si>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</si>
  <si>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</si>
  <si>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</si>
  <si>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</si>
  <si>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</si>
  <si>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</si>
  <si>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</si>
  <si>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</si>
  <si>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</si>
  <si>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</si>
  <si>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</si>
  <si>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</si>
  <si>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</si>
  <si>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</si>
  <si>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</si>
  <si>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</si>
  <si>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</si>
  <si>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</si>
  <si>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</si>
  <si>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</si>
  <si>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</si>
  <si>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</si>
  <si>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</si>
  <si>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</si>
  <si>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</si>
  <si>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</si>
  <si>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</si>
  <si>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</si>
  <si>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</si>
  <si>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</si>
  <si>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</si>
  <si>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</si>
  <si>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</si>
  <si>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</si>
  <si>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</si>
  <si>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</si>
  <si>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</si>
  <si>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</si>
  <si>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</si>
  <si>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</si>
  <si>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</si>
  <si>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</si>
  <si>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</si>
  <si>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</si>
  <si>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</si>
  <si>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</si>
  <si>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</si>
  <si>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</si>
  <si>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</si>
  <si>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</si>
  <si>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</si>
  <si>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</si>
  <si>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</si>
  <si>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</si>
  <si>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</si>
  <si>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</si>
  <si>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</si>
  <si>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</si>
  <si>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</si>
  <si>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</si>
  <si>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</si>
  <si>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</si>
  <si>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</si>
  <si>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</si>
  <si>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</si>
  <si>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</si>
  <si>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</si>
  <si>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</si>
  <si>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</si>
  <si>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</si>
  <si>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</si>
  <si>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</si>
  <si>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</si>
  <si>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</si>
  <si>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</si>
  <si>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</si>
  <si>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</si>
  <si>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</si>
  <si>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</si>
  <si>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</si>
  <si>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</si>
  <si>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</si>
  <si>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</si>
  <si>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</si>
  <si>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</si>
  <si>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</si>
  <si>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</si>
  <si>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</si>
  <si>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</si>
  <si>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</si>
  <si>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</si>
  <si>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</si>
  <si>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</si>
  <si>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</si>
  <si>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</si>
  <si>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</si>
  <si>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</si>
  <si>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</si>
  <si>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</si>
  <si>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</si>
  <si>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</si>
  <si>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</si>
  <si>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</si>
  <si>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</si>
  <si>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</si>
  <si>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</si>
  <si>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</si>
  <si>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</si>
  <si>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</si>
  <si>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</si>
  <si>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</si>
  <si>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</si>
  <si>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</si>
  <si>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</si>
  <si>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</si>
  <si>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</si>
  <si>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</si>
  <si>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</si>
  <si>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</si>
  <si>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</si>
  <si>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</si>
  <si>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</si>
  <si>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</si>
  <si>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</si>
  <si>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</si>
  <si>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</si>
  <si>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</si>
  <si>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</si>
  <si>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</si>
  <si>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</si>
  <si>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</si>
  <si>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</si>
  <si>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</si>
  <si>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</si>
  <si>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</si>
  <si>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</si>
  <si>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</si>
  <si>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</si>
  <si>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</si>
  <si>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</si>
  <si>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</si>
  <si>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</si>
  <si>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</si>
  <si>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</si>
  <si>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</si>
  <si>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</si>
  <si>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</si>
  <si>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</si>
  <si>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</si>
  <si>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</si>
  <si>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</si>
  <si>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</si>
  <si>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</si>
  <si>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</si>
  <si>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</si>
  <si>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</si>
  <si>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</si>
  <si>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</si>
  <si>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</si>
  <si>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</si>
  <si>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</si>
  <si>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</si>
  <si>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</si>
  <si>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</si>
  <si>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</si>
  <si>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</si>
  <si>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</si>
  <si>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</si>
  <si>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</si>
  <si>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</si>
  <si>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</si>
  <si>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</si>
  <si>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</si>
  <si>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</si>
  <si>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</si>
  <si>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</si>
  <si>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</si>
  <si>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</si>
  <si>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</si>
  <si>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</si>
  <si>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</si>
  <si>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</si>
  <si>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</si>
  <si>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</si>
  <si>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</si>
  <si>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</si>
  <si>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</si>
  <si>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</si>
  <si>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</si>
  <si>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</si>
  <si>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</si>
  <si>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</si>
  <si>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</si>
  <si>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</si>
  <si>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</si>
  <si>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</si>
  <si>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</si>
  <si>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</si>
  <si>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</si>
  <si>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</si>
  <si>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</si>
  <si>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</si>
  <si>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</si>
  <si>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</si>
  <si>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</si>
  <si>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</si>
  <si>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</si>
  <si>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</si>
  <si>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</si>
  <si>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</si>
  <si>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</si>
  <si>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</si>
  <si>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</si>
  <si>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</si>
  <si>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</si>
  <si>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</si>
  <si>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</si>
  <si>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</si>
  <si>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</si>
  <si>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</si>
  <si>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</si>
  <si>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</si>
  <si>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</si>
  <si>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</si>
  <si>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</si>
  <si>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</si>
  <si>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</si>
  <si>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</si>
  <si>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</si>
  <si>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</si>
  <si>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</si>
  <si>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</si>
  <si>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</si>
  <si>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</si>
  <si>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</si>
  <si>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</si>
  <si>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</si>
  <si>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</si>
  <si>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</si>
  <si>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</si>
  <si>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</si>
  <si>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</si>
  <si>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</si>
  <si>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</si>
  <si>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</si>
  <si>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</si>
  <si>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</si>
  <si>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</si>
  <si>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</si>
  <si>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</si>
  <si>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</si>
  <si>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</si>
  <si>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</si>
  <si>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</si>
  <si>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</si>
  <si>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</si>
  <si>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</si>
  <si>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</si>
  <si>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</si>
  <si>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</si>
  <si>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</si>
  <si>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</si>
  <si>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</si>
  <si>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</si>
  <si>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</si>
  <si>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</si>
  <si>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</si>
  <si>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</si>
  <si>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</si>
  <si>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</si>
  <si>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</si>
  <si>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</si>
  <si>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</si>
  <si>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</si>
  <si>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</si>
  <si>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</si>
  <si>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</si>
  <si>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</si>
  <si>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</si>
  <si>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</si>
  <si>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</si>
  <si>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</si>
  <si>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</si>
  <si>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</si>
  <si>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</si>
  <si>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</si>
  <si>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</si>
  <si>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</si>
  <si>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</si>
  <si>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</si>
  <si>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</si>
  <si>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</si>
  <si>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</si>
  <si>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</si>
  <si>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</si>
  <si>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</si>
  <si>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</si>
  <si>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</si>
  <si>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</si>
  <si>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</si>
  <si>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</si>
  <si>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</si>
  <si>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</si>
  <si>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</si>
  <si>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</si>
  <si>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</si>
  <si>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</si>
  <si>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</si>
  <si>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</si>
  <si>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</si>
  <si>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</si>
  <si>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</si>
  <si>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</si>
  <si>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</si>
  <si>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</si>
  <si>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</si>
  <si>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</si>
  <si>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</si>
  <si>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</si>
  <si>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</si>
  <si>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</si>
  <si>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</si>
  <si>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</si>
  <si>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</si>
  <si>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</si>
  <si>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</si>
  <si>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</si>
  <si>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</si>
  <si>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</si>
  <si>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</si>
  <si>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</si>
  <si>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</si>
  <si>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</si>
  <si>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</si>
  <si>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</si>
  <si>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</si>
  <si>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</si>
  <si>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</si>
  <si>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</si>
  <si>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</si>
  <si>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</si>
  <si>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</si>
  <si>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</si>
  <si>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</si>
  <si>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</si>
  <si>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</si>
  <si>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</si>
  <si>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</si>
  <si>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</si>
  <si>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</si>
  <si>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</si>
  <si>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</si>
  <si>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</si>
  <si>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</si>
  <si>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</si>
  <si>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</si>
  <si>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</si>
  <si>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</si>
  <si>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</si>
  <si>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</si>
  <si>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</si>
  <si>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</si>
  <si>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</si>
  <si>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</si>
  <si>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</si>
  <si>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</si>
  <si>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</si>
  <si>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</si>
  <si>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</si>
  <si>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</si>
  <si>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</si>
  <si>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</si>
  <si>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</si>
  <si>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</si>
  <si>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</si>
  <si>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</si>
  <si>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</si>
  <si>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</si>
  <si>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</si>
  <si>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</si>
  <si>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</si>
  <si>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</si>
  <si>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</si>
  <si>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</si>
  <si>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</si>
  <si>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</si>
  <si>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</si>
  <si>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</si>
  <si>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</si>
  <si>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</si>
  <si>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</si>
  <si>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</si>
  <si>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</si>
  <si>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</si>
  <si>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</si>
  <si>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</si>
  <si>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</si>
  <si>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</si>
  <si>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</si>
  <si>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</si>
  <si>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</si>
  <si>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</si>
  <si>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</si>
  <si>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</si>
  <si>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</si>
  <si>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</si>
  <si>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</si>
  <si>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</si>
  <si>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</si>
  <si>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</si>
  <si>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</si>
  <si>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</si>
  <si>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</si>
  <si>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</si>
  <si>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</si>
  <si>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</si>
  <si>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</si>
  <si>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</si>
  <si>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</si>
  <si>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</si>
  <si>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</si>
  <si>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</si>
  <si>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</si>
  <si>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</si>
  <si>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</si>
  <si>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</si>
  <si>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</si>
  <si>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</si>
  <si>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</si>
  <si>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</si>
  <si>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</si>
  <si>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</si>
  <si>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</si>
  <si>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</si>
  <si>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</si>
  <si>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</si>
  <si>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</si>
  <si>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</si>
  <si>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</si>
  <si>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</si>
  <si>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</si>
  <si>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</si>
  <si>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</si>
  <si>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</si>
  <si>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</si>
  <si>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</si>
  <si>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</si>
  <si>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</si>
  <si>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</si>
  <si>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</si>
  <si>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</si>
  <si>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</si>
  <si>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</si>
  <si>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</si>
  <si>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</si>
  <si>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</si>
  <si>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</si>
  <si>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</si>
  <si>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</si>
  <si>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</si>
  <si>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</si>
  <si>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</si>
  <si>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</si>
  <si>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</si>
  <si>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</si>
  <si>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</si>
  <si>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</si>
  <si>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</si>
  <si>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</si>
  <si>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</si>
  <si>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</si>
  <si>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</si>
  <si>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</si>
  <si>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</si>
  <si>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</si>
  <si>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</si>
  <si>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</si>
  <si>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</si>
  <si>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</si>
  <si>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</si>
  <si>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</si>
  <si>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</si>
  <si>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</si>
  <si>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</si>
  <si>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</si>
  <si>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</si>
  <si>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</si>
  <si>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</si>
  <si>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</si>
  <si>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</si>
  <si>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</si>
  <si>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</si>
  <si>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</si>
  <si>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</si>
  <si>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</si>
  <si>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</si>
  <si>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</si>
  <si>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</si>
  <si>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</si>
  <si>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</si>
  <si>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</si>
  <si>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</si>
  <si>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</si>
  <si>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</si>
  <si>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</si>
  <si>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</si>
  <si>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</si>
  <si>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</si>
  <si>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</si>
  <si>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</si>
  <si>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</si>
  <si>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</si>
  <si>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</si>
  <si>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</si>
  <si>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</si>
  <si>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</si>
  <si>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</si>
  <si>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</si>
  <si>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</si>
  <si>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</si>
  <si>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</si>
  <si>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</si>
  <si>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</si>
  <si>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</si>
  <si>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</si>
  <si>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</si>
  <si>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</si>
  <si>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</si>
  <si>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</si>
  <si>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</si>
  <si>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</si>
  <si>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</si>
  <si>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</si>
  <si>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</si>
  <si>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</si>
  <si>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</si>
  <si>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</si>
  <si>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</si>
  <si>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</si>
  <si>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</si>
  <si>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</si>
  <si>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</si>
  <si>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</si>
  <si>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</si>
  <si>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</si>
  <si>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</si>
  <si>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</si>
  <si>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</si>
  <si>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</si>
  <si>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</si>
  <si>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</si>
  <si>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</si>
  <si>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</si>
  <si>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</si>
  <si>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</si>
  <si>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</si>
  <si>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</si>
  <si>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</si>
  <si>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</si>
  <si>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</si>
  <si>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</si>
  <si>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</si>
  <si>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</si>
  <si>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</si>
  <si>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</si>
  <si>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</si>
  <si>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</si>
  <si>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</si>
  <si>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</si>
  <si>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</si>
  <si>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</si>
  <si>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</si>
  <si>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</si>
  <si>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</si>
  <si>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</si>
  <si>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</si>
  <si>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</si>
  <si>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</si>
  <si>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</si>
  <si>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</si>
  <si>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</si>
  <si>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</si>
  <si>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</si>
  <si>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</si>
  <si>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</si>
  <si>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</si>
  <si>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</si>
  <si>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</si>
  <si>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</si>
  <si>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</si>
  <si>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</si>
  <si>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</si>
  <si>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</si>
  <si>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</si>
  <si>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</si>
  <si>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</si>
  <si>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</si>
  <si>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</si>
  <si>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</si>
  <si>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</si>
  <si>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</si>
  <si>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</si>
  <si>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</si>
  <si>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</si>
  <si>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</si>
  <si>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</si>
  <si>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</si>
  <si>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</si>
  <si>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</si>
  <si>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</si>
  <si>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</si>
  <si>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</si>
  <si>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</si>
  <si>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</si>
  <si>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</si>
  <si>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</si>
  <si>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</si>
  <si>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</si>
  <si>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</si>
  <si>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</si>
  <si>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</si>
  <si>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</si>
  <si>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</si>
  <si>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</si>
  <si>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</si>
  <si>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</si>
  <si>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</si>
  <si>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</si>
  <si>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</si>
  <si>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</si>
  <si>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</si>
  <si>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</si>
  <si>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</si>
  <si>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</si>
  <si>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</si>
  <si>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</si>
  <si>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</si>
  <si>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</si>
  <si>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</si>
  <si>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</si>
  <si>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</si>
  <si>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</si>
  <si>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</si>
  <si>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</si>
  <si>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</si>
  <si>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</si>
  <si>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</si>
  <si>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</si>
  <si>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</si>
  <si>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</si>
  <si>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</si>
  <si>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</si>
  <si>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</si>
  <si>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</si>
  <si>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</si>
  <si>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</si>
  <si>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</si>
  <si>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</si>
  <si>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</si>
  <si>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</si>
  <si>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</si>
  <si>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</si>
  <si>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</si>
  <si>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</si>
  <si>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</si>
  <si>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</si>
  <si>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</si>
  <si>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</si>
  <si>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</si>
  <si>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</si>
  <si>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</si>
  <si>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</si>
  <si>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</si>
  <si>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</si>
  <si>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</si>
  <si>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</si>
  <si>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</si>
  <si>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</si>
  <si>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</si>
  <si>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</si>
  <si>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</si>
  <si>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</si>
  <si>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</si>
  <si>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</si>
  <si>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</si>
  <si>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</si>
  <si>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</si>
  <si>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</si>
  <si>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</si>
  <si>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</si>
  <si>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</si>
  <si>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</si>
  <si>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</si>
  <si>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</si>
  <si>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</si>
  <si>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</si>
  <si>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</si>
  <si>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</si>
  <si>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</si>
  <si>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</si>
  <si>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</si>
  <si>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</si>
  <si>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</si>
  <si>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</si>
  <si>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</si>
  <si>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</si>
  <si>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</si>
  <si>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</si>
  <si>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</si>
  <si>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</si>
  <si>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</si>
  <si>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</si>
  <si>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</si>
  <si>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</si>
  <si>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</si>
  <si>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</si>
  <si>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</si>
  <si>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</si>
  <si>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</si>
  <si>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</si>
  <si>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</si>
  <si>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</si>
  <si>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</si>
  <si>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</si>
  <si>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</si>
  <si>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</si>
  <si>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</si>
  <si>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</si>
  <si>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</si>
  <si>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</si>
  <si>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</si>
  <si>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</si>
  <si>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</si>
  <si>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</si>
  <si>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</si>
  <si>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</si>
  <si>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</si>
  <si>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</si>
  <si>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</si>
  <si>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</si>
  <si>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</si>
  <si>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</si>
  <si>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</si>
  <si>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</si>
  <si>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</si>
  <si>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</si>
  <si>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</si>
  <si>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</si>
  <si>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</si>
  <si>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</si>
  <si>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</si>
  <si>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</si>
  <si>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</si>
  <si>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</si>
  <si>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</si>
  <si>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</si>
  <si>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</si>
  <si>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</si>
  <si>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</si>
  <si>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</si>
  <si>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</si>
  <si>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</si>
  <si>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</si>
  <si>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</si>
  <si>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</si>
  <si>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</si>
  <si>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</si>
  <si>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</si>
  <si>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</si>
  <si>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</si>
  <si>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</si>
  <si>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</si>
  <si>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</si>
  <si>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</si>
  <si>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</si>
  <si>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</si>
  <si>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</si>
  <si>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</si>
  <si>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</si>
  <si>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</si>
  <si>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</si>
  <si>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</si>
  <si>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</si>
  <si>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</si>
  <si>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</si>
  <si>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</si>
  <si>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</si>
  <si>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</si>
  <si>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</si>
  <si>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</si>
  <si>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</si>
  <si>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</si>
  <si>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</si>
  <si>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</si>
  <si>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</si>
  <si>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</si>
  <si>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</si>
  <si>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</si>
  <si>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</si>
  <si>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</si>
  <si>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</si>
  <si>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</si>
  <si>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</si>
  <si>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</si>
  <si>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</si>
  <si>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</si>
  <si>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</si>
  <si>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</si>
  <si>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</si>
  <si>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</si>
  <si>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</si>
  <si>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</si>
  <si>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</si>
  <si>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</si>
  <si>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</si>
  <si>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</si>
  <si>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</si>
  <si>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</si>
  <si>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</si>
  <si>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</si>
  <si>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</si>
  <si>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</si>
  <si>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</si>
  <si>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</si>
  <si>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</si>
  <si>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</si>
  <si>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</si>
  <si>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</si>
  <si>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</si>
  <si>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</si>
  <si>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</si>
  <si>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</si>
  <si>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</si>
  <si>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</si>
  <si>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</si>
  <si>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</si>
  <si>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</si>
  <si>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</si>
  <si>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</si>
  <si>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</si>
  <si>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</si>
  <si>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</si>
  <si>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</si>
  <si>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</si>
  <si>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</si>
  <si>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</si>
  <si>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</si>
  <si>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</si>
  <si>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</si>
  <si>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</si>
  <si>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</si>
  <si>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</si>
  <si>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</si>
  <si>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</si>
  <si>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</si>
  <si>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</si>
  <si>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</si>
  <si>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</si>
  <si>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</si>
  <si>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</si>
  <si>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</si>
  <si>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</si>
  <si>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</si>
  <si>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</si>
  <si>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</si>
  <si>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</si>
  <si>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</si>
  <si>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</si>
  <si>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</si>
  <si>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</si>
  <si>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</si>
  <si>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</si>
  <si>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</si>
  <si>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</si>
  <si>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</si>
  <si>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</si>
  <si>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</si>
  <si>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</si>
  <si>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</si>
  <si>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</si>
  <si>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</si>
  <si>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</si>
  <si>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</si>
  <si>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</si>
  <si>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</si>
  <si>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</si>
  <si>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</si>
  <si>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</si>
  <si>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</si>
  <si>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</si>
  <si>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</si>
  <si>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</si>
  <si>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</si>
  <si>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</si>
  <si>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</si>
  <si>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</si>
  <si>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</si>
  <si>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</si>
  <si>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</si>
  <si>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</si>
  <si>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</si>
  <si>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</si>
  <si>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</si>
  <si>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</si>
  <si>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</si>
  <si>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</si>
  <si>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</si>
  <si>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</si>
  <si>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</si>
  <si>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</si>
  <si>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</si>
  <si>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</si>
  <si>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</si>
  <si>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</si>
  <si>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</si>
  <si>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</si>
  <si>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</si>
  <si>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</si>
  <si>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</si>
  <si>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</si>
  <si>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</si>
  <si>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</si>
  <si>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</si>
  <si>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</si>
  <si>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</si>
  <si>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</si>
  <si>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</si>
  <si>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</si>
  <si>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</si>
  <si>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</si>
  <si>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</si>
  <si>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</si>
  <si>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</si>
  <si>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</si>
  <si>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</si>
  <si>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</si>
  <si>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</si>
  <si>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</si>
  <si>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</si>
  <si>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</si>
  <si>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</si>
  <si>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</si>
  <si>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</si>
  <si>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</si>
  <si>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</si>
  <si>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</si>
  <si>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</si>
  <si>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</si>
  <si>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</si>
  <si>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</si>
  <si>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</si>
  <si>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</si>
  <si>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</si>
  <si>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</si>
  <si>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</si>
  <si>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</si>
  <si>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</si>
  <si>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</si>
  <si>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</si>
  <si>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</si>
  <si>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</si>
  <si>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</si>
  <si>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</si>
  <si>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</si>
  <si>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</si>
  <si>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</si>
  <si>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</si>
  <si>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</si>
  <si>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</si>
  <si>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</si>
  <si>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</si>
  <si>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</si>
  <si>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</si>
  <si>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</si>
  <si>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</si>
  <si>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</si>
  <si>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</si>
  <si>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</si>
  <si>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</si>
  <si>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</si>
  <si>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</si>
  <si>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</si>
  <si>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</si>
  <si>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</si>
  <si>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</si>
  <si>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</si>
  <si>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</si>
  <si>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</si>
  <si>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</si>
  <si>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</si>
  <si>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</si>
  <si>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</si>
  <si>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</si>
  <si>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</si>
  <si>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</si>
  <si>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</si>
  <si>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</si>
  <si>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</si>
  <si>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</si>
  <si>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</si>
  <si>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</si>
  <si>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</si>
  <si>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</si>
  <si>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</si>
  <si>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</si>
  <si>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</si>
  <si>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</si>
  <si>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</si>
  <si>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</si>
  <si>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</si>
  <si>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</si>
  <si>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</si>
  <si>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</si>
  <si>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</si>
  <si>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</si>
  <si>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</si>
  <si>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</si>
  <si>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</si>
  <si>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</si>
  <si>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</si>
  <si>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</si>
  <si>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</si>
  <si>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</si>
  <si>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</si>
  <si>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</si>
  <si>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</si>
  <si>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</si>
  <si>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</si>
  <si>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</si>
  <si>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</si>
  <si>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</si>
  <si>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</si>
  <si>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</si>
  <si>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</si>
  <si>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</si>
  <si>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</si>
  <si>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</si>
  <si>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</si>
  <si>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</si>
  <si>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</si>
  <si>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</si>
  <si>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</si>
  <si>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</si>
  <si>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</si>
  <si>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</si>
  <si>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</si>
  <si>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</si>
  <si>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</si>
  <si>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</si>
  <si>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</si>
  <si>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</si>
  <si>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</si>
  <si>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</si>
  <si>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</si>
  <si>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</si>
  <si>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</si>
  <si>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</si>
  <si>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</si>
  <si>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</si>
  <si>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</si>
  <si>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</si>
  <si>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</si>
  <si>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</si>
  <si>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</si>
  <si>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</si>
  <si>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</si>
  <si>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</si>
  <si>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</si>
  <si>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</si>
  <si>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</si>
  <si>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</si>
  <si>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</si>
  <si>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</si>
  <si>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</si>
  <si>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</si>
  <si>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</si>
  <si>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</si>
  <si>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</si>
  <si>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</si>
  <si>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</si>
  <si>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</si>
  <si>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</si>
  <si>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</si>
  <si>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</si>
  <si>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</si>
  <si>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</si>
  <si>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</si>
  <si>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</si>
  <si>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</si>
  <si>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</si>
  <si>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</si>
  <si>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</si>
  <si>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</si>
  <si>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</si>
  <si>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</si>
  <si>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</si>
  <si>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</si>
  <si>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</si>
  <si>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</si>
  <si>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</si>
  <si>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</si>
  <si>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</si>
  <si>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</si>
  <si>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</si>
  <si>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</si>
  <si>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</si>
  <si>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</si>
  <si>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</si>
  <si>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</si>
  <si>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</si>
  <si>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</si>
  <si>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</si>
  <si>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</si>
  <si>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</si>
  <si>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</si>
  <si>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</si>
  <si>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</si>
  <si>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</si>
  <si>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</si>
  <si>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</si>
  <si>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</si>
  <si>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</si>
  <si>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</si>
  <si>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</si>
  <si>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</si>
  <si>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</si>
  <si>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</si>
  <si>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</si>
  <si>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</si>
  <si>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</si>
  <si>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</si>
  <si>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</si>
  <si>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</si>
  <si>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</si>
  <si>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</si>
  <si>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</si>
  <si>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</si>
  <si>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</si>
  <si>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</si>
  <si>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</si>
  <si>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</si>
  <si>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</si>
  <si>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</si>
  <si>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</si>
  <si>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</si>
  <si>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</si>
  <si>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</si>
  <si>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</si>
  <si>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</si>
  <si>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</si>
  <si>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</si>
  <si>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</si>
  <si>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</si>
  <si>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</si>
  <si>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</si>
  <si>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</si>
  <si>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</si>
  <si>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</si>
  <si>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</si>
  <si>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</si>
  <si>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</si>
  <si>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</si>
  <si>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</si>
  <si>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</si>
  <si>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</si>
  <si>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</si>
  <si>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</si>
  <si>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</si>
  <si>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</si>
  <si>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</si>
  <si>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</si>
  <si>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</si>
  <si>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</si>
  <si>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</si>
  <si>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</si>
  <si>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</si>
  <si>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</si>
  <si>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</si>
  <si>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</si>
  <si>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</si>
  <si>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</si>
  <si>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</si>
  <si>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</si>
  <si>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</si>
  <si>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</si>
  <si>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</si>
  <si>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</si>
  <si>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</si>
  <si>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</si>
  <si>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</si>
  <si>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</si>
  <si>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</si>
  <si>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</si>
  <si>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</si>
  <si>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</si>
  <si>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</si>
  <si>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</si>
  <si>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</si>
  <si>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</si>
  <si>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</si>
  <si>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</si>
  <si>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</si>
  <si>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</si>
  <si>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</si>
  <si>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</si>
  <si>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</si>
  <si>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</si>
  <si>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</si>
  <si>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</si>
  <si>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</si>
  <si>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</si>
  <si>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</si>
  <si>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</si>
  <si>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</si>
  <si>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</si>
  <si>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</si>
  <si>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</si>
  <si>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</si>
  <si>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</si>
  <si>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</si>
  <si>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</si>
  <si>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</si>
  <si>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</si>
  <si>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</si>
  <si>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</si>
  <si>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</si>
  <si>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</si>
  <si>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</si>
  <si>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</si>
  <si>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</si>
  <si>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</si>
  <si>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</si>
  <si>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</si>
  <si>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</si>
  <si>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</si>
  <si>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</si>
  <si>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</si>
  <si>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</si>
  <si>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</si>
  <si>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</si>
  <si>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</si>
  <si>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</si>
  <si>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</si>
  <si>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</si>
  <si>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</si>
  <si>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</si>
  <si>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</si>
  <si>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</si>
  <si>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</si>
  <si>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</si>
  <si>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</si>
  <si>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</si>
  <si>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</si>
  <si>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</si>
  <si>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</si>
  <si>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</si>
  <si>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</si>
  <si>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</si>
  <si>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</si>
  <si>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</si>
  <si>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</si>
  <si>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</si>
  <si>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</si>
  <si>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</si>
  <si>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</si>
  <si>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</si>
  <si>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</si>
  <si>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</si>
  <si>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</si>
  <si>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</si>
  <si>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</si>
  <si>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</si>
  <si>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</si>
  <si>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</si>
  <si>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</si>
  <si>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</si>
  <si>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</si>
  <si>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</si>
  <si>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</si>
  <si>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</si>
  <si>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</si>
  <si>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</si>
  <si>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</si>
  <si>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</si>
  <si>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</si>
  <si>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</si>
  <si>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</si>
  <si>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</si>
  <si>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</si>
  <si>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</si>
  <si>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</si>
  <si>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</si>
  <si>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</si>
  <si>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</si>
  <si>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</si>
  <si>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</si>
  <si>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</si>
  <si>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</si>
  <si>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</si>
  <si>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</si>
  <si>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</si>
  <si>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</si>
  <si>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</si>
  <si>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</si>
  <si>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</si>
  <si>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</si>
  <si>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</si>
  <si>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</si>
  <si>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</si>
  <si>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</si>
  <si>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</si>
  <si>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</si>
  <si>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</si>
  <si>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</si>
  <si>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</si>
  <si>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</si>
  <si>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</si>
  <si>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</si>
  <si>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</si>
  <si>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</si>
  <si>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</si>
  <si>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</si>
  <si>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</si>
  <si>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</si>
  <si>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</si>
  <si>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</si>
  <si>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</si>
  <si>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</si>
  <si>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</si>
  <si>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</si>
  <si>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</si>
  <si>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</si>
  <si>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</si>
  <si>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</si>
  <si>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</si>
  <si>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</si>
  <si>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</si>
  <si>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</si>
  <si>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</si>
  <si>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</si>
  <si>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</si>
  <si>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</si>
  <si>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</si>
  <si>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</si>
  <si>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</si>
  <si>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</si>
  <si>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</si>
  <si>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</si>
  <si>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</si>
  <si>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</si>
  <si>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</si>
  <si>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</si>
  <si>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</si>
  <si>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</si>
  <si>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</si>
  <si>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</si>
  <si>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</si>
  <si>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</si>
  <si>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</si>
  <si>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</si>
  <si>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</si>
  <si>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</si>
  <si>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</si>
  <si>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</si>
  <si>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</si>
  <si>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</si>
  <si>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</si>
  <si>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</si>
  <si>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</si>
  <si>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</si>
  <si>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</si>
  <si>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</si>
  <si>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</si>
  <si>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</si>
  <si>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</si>
  <si>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</si>
  <si>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</si>
  <si>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</si>
  <si>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</si>
  <si>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</si>
  <si>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</si>
  <si>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</si>
  <si>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</si>
  <si>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</si>
  <si>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</si>
  <si>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</si>
  <si>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</si>
  <si>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</si>
  <si>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</si>
  <si>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</si>
  <si>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</si>
  <si>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</si>
  <si>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</si>
  <si>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</si>
  <si>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</si>
  <si>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</si>
  <si>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</si>
  <si>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</si>
  <si>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</si>
  <si>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</si>
  <si>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</si>
  <si>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</si>
  <si>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</si>
  <si>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</si>
  <si>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</si>
  <si>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</si>
  <si>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</si>
  <si>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</si>
  <si>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</si>
  <si>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</si>
  <si>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</si>
  <si>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</si>
  <si>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</si>
  <si>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</si>
  <si>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</si>
  <si>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</si>
  <si>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</si>
  <si>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</si>
  <si>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</si>
  <si>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</si>
  <si>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</si>
  <si>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</si>
  <si>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</si>
  <si>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</si>
  <si>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</si>
  <si>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</si>
  <si>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</si>
  <si>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</si>
  <si>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</si>
  <si>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</si>
  <si>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</si>
  <si>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</si>
  <si>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</si>
  <si>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</si>
  <si>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</si>
  <si>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</si>
  <si>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</si>
  <si>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</si>
  <si>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</si>
  <si>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</si>
  <si>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</si>
  <si>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</si>
  <si>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</si>
  <si>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</si>
  <si>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</si>
  <si>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</si>
  <si>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</si>
  <si>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</si>
  <si>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</si>
  <si>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</si>
  <si>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</si>
  <si>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</si>
  <si>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</si>
  <si>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</si>
  <si>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</si>
  <si>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</si>
  <si>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</si>
  <si>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</si>
  <si>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</si>
  <si>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</si>
  <si>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</si>
  <si>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</si>
  <si>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</si>
  <si>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</si>
  <si>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</si>
  <si>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</si>
  <si>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</si>
  <si>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</si>
  <si>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</si>
  <si>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</si>
  <si>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</si>
  <si>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</si>
  <si>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</si>
  <si>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</si>
  <si>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</si>
  <si>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</si>
  <si>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</si>
  <si>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</si>
  <si>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</si>
  <si>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</si>
  <si>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</si>
  <si>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</si>
  <si>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</si>
  <si>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</si>
  <si>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</si>
  <si>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</si>
  <si>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</si>
  <si>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</si>
  <si>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</si>
  <si>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</si>
  <si>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</si>
  <si>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</si>
  <si>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</si>
  <si>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</si>
  <si>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</si>
  <si>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</si>
  <si>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</si>
  <si>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</si>
  <si>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</si>
  <si>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</si>
  <si>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</si>
  <si>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</si>
  <si>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</si>
  <si>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</si>
  <si>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</si>
  <si>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</si>
  <si>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</si>
  <si>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</si>
  <si>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</si>
  <si>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</si>
  <si>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</si>
  <si>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</si>
  <si>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</si>
  <si>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</si>
  <si>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</si>
  <si>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</si>
  <si>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</si>
  <si>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</si>
  <si>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</si>
  <si>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</si>
  <si>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</si>
  <si>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</si>
  <si>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</si>
  <si>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</si>
  <si>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</si>
  <si>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</si>
  <si>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</si>
  <si>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</si>
  <si>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</si>
  <si>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</si>
  <si>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</si>
  <si>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</si>
  <si>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</si>
  <si>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</si>
  <si>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</si>
  <si>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</si>
  <si>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</si>
  <si>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</si>
  <si>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</si>
  <si>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</si>
  <si>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</si>
  <si>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</si>
  <si>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</si>
  <si>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</si>
  <si>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</si>
  <si>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</si>
  <si>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</si>
  <si>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</si>
  <si>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</si>
  <si>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</si>
  <si>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</si>
  <si>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</si>
  <si>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</si>
  <si>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</si>
  <si>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</si>
  <si>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</si>
  <si>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</si>
  <si>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</si>
  <si>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</si>
  <si>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</si>
  <si>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</si>
  <si>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</si>
  <si>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</si>
  <si>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</si>
  <si>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</si>
  <si>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</si>
  <si>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</si>
  <si>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</si>
  <si>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</si>
  <si>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</si>
  <si>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</si>
  <si>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</si>
  <si>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</si>
  <si>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</si>
  <si>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</si>
  <si>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</si>
  <si>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</si>
  <si>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</si>
  <si>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</si>
  <si>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</si>
  <si>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</si>
  <si>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</si>
  <si>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</si>
  <si>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</si>
  <si>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</si>
  <si>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</si>
  <si>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</si>
  <si>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</si>
  <si>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</si>
  <si>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</si>
  <si>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</si>
  <si>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</si>
  <si>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</si>
  <si>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</si>
  <si>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</si>
  <si>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</si>
  <si>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</si>
  <si>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</si>
  <si>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</si>
  <si>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</si>
  <si>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</si>
  <si>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</si>
  <si>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</si>
  <si>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</si>
  <si>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</si>
  <si>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</si>
  <si>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</si>
  <si>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</si>
  <si>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</si>
  <si>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</si>
  <si>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</si>
  <si>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</si>
  <si>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</si>
  <si>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</si>
  <si>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</si>
  <si>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</si>
  <si>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</si>
  <si>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</si>
  <si>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</si>
  <si>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</si>
  <si>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</si>
  <si>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</si>
  <si>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</si>
  <si>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</si>
  <si>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</si>
  <si>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</si>
  <si>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</si>
  <si>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</si>
  <si>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</si>
  <si>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</si>
  <si>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</si>
  <si>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</si>
  <si>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</si>
  <si>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</si>
  <si>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</si>
  <si>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</si>
  <si>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</si>
  <si>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</si>
  <si>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</si>
  <si>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</si>
  <si>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</si>
  <si>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</si>
  <si>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</si>
  <si>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</si>
  <si>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</si>
  <si>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</si>
  <si>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</si>
  <si>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</si>
  <si>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</si>
  <si>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</si>
  <si>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</si>
  <si>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</si>
  <si>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</si>
  <si>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</si>
  <si>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</si>
  <si>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</si>
  <si>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</si>
  <si>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</si>
  <si>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</si>
  <si>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</si>
  <si>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</si>
  <si>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</si>
  <si>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</si>
  <si>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</si>
  <si>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</si>
  <si>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</si>
  <si>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</si>
  <si>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</si>
  <si>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</si>
  <si>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</si>
  <si>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</si>
  <si>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</si>
  <si>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</si>
  <si>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</si>
  <si>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</si>
  <si>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</si>
  <si>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</si>
  <si>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</si>
  <si>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</si>
  <si>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</si>
  <si>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</si>
  <si>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</si>
  <si>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</si>
  <si>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</si>
  <si>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</si>
  <si>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</si>
  <si>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</si>
  <si>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</si>
  <si>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</si>
  <si>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</si>
  <si>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</si>
  <si>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</si>
  <si>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</si>
  <si>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</si>
  <si>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</si>
  <si>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</si>
  <si>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</si>
  <si>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</si>
  <si>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</si>
  <si>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</si>
  <si>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</si>
  <si>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</si>
  <si>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</si>
  <si>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</si>
  <si>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</si>
  <si>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</si>
  <si>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</si>
  <si>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</si>
  <si>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</si>
  <si>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</si>
  <si>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</si>
  <si>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</si>
  <si>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</si>
  <si>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</si>
  <si>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</si>
  <si>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</si>
  <si>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</si>
  <si>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</si>
  <si>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</si>
  <si>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</si>
  <si>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</si>
  <si>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</si>
  <si>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</si>
  <si>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</si>
  <si>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</si>
  <si>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</si>
  <si>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</si>
  <si>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</si>
  <si>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</si>
  <si>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</si>
  <si>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</si>
  <si>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</si>
  <si>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</si>
  <si>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</si>
  <si>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</si>
  <si>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</si>
  <si>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</si>
  <si>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</si>
  <si>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</si>
  <si>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</si>
  <si>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</si>
  <si>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</si>
  <si>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</si>
  <si>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</si>
  <si>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</si>
  <si>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</si>
  <si>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</si>
  <si>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</si>
  <si>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</si>
  <si>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</si>
  <si>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</si>
  <si>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</si>
  <si>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</si>
  <si>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</si>
  <si>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</si>
  <si>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</si>
  <si>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</si>
  <si>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</si>
  <si>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</si>
  <si>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</si>
  <si>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</si>
  <si>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</si>
  <si>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</si>
  <si>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</si>
  <si>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</si>
  <si>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</si>
  <si>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</si>
  <si>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</si>
  <si>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</si>
  <si>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</si>
  <si>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</si>
  <si>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</si>
  <si>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</si>
  <si>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</si>
  <si>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</si>
  <si>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</si>
  <si>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</si>
  <si>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</si>
  <si>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</si>
  <si>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</si>
  <si>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</si>
  <si>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</si>
  <si>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</si>
  <si>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</si>
  <si>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</si>
  <si>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</si>
  <si>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</si>
  <si>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</si>
  <si>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</si>
  <si>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</si>
  <si>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</si>
  <si>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</si>
  <si>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</si>
  <si>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</si>
  <si>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</si>
  <si>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</si>
  <si>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</si>
  <si>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</si>
  <si>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</si>
  <si>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</si>
  <si>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</si>
  <si>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</si>
  <si>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</si>
  <si>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</si>
  <si>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</si>
  <si>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</si>
  <si>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</si>
  <si>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</si>
  <si>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</si>
  <si>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</si>
  <si>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</si>
  <si>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</si>
  <si>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</si>
  <si>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</si>
  <si>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</si>
  <si>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</si>
  <si>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</si>
  <si>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</si>
  <si>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</si>
  <si>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</si>
  <si>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</si>
  <si>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</si>
  <si>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</si>
  <si>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</si>
  <si>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</si>
  <si>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</si>
  <si>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</si>
  <si>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</si>
  <si>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</si>
  <si>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</si>
  <si>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</si>
  <si>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</si>
  <si>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</si>
  <si>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</si>
  <si>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</si>
  <si>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</si>
  <si>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</si>
  <si>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</si>
  <si>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</si>
  <si>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</si>
  <si>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</si>
  <si>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</si>
  <si>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</si>
  <si>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</si>
  <si>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</si>
  <si>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</si>
  <si>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</si>
  <si>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</si>
  <si>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</si>
  <si>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</si>
  <si>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</si>
  <si>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</si>
  <si>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</si>
  <si>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</si>
  <si>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</si>
  <si>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</si>
  <si>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</si>
  <si>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</si>
  <si>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</si>
  <si>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</si>
  <si>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</si>
  <si>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</si>
  <si>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</si>
  <si>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</si>
  <si>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</si>
  <si>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</si>
  <si>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</si>
  <si>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</si>
  <si>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</si>
  <si>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</si>
  <si>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</si>
  <si>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</si>
  <si>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</si>
  <si>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</si>
  <si>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</si>
  <si>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</si>
  <si>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</si>
  <si>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</si>
  <si>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</si>
  <si>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</si>
  <si>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</si>
  <si>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</si>
  <si>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</si>
  <si>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</si>
  <si>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</si>
  <si>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</si>
  <si>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</si>
  <si>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</si>
  <si>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</si>
  <si>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</si>
  <si>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</si>
  <si>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</si>
  <si>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</si>
  <si>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</si>
  <si>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</si>
  <si>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</si>
  <si>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</si>
  <si>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</si>
  <si>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</si>
  <si>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</si>
  <si>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</si>
  <si>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</si>
  <si>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</si>
  <si>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</si>
  <si>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</si>
  <si>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</si>
  <si>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</si>
  <si>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</si>
  <si>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</si>
  <si>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</si>
  <si>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</si>
  <si>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</si>
  <si>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</si>
  <si>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</si>
  <si>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</si>
  <si>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</si>
  <si>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</si>
  <si>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</si>
  <si>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</si>
  <si>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</si>
  <si>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</si>
  <si>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</si>
  <si>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</si>
  <si>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</si>
  <si>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</si>
  <si>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</si>
  <si>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</si>
  <si>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</si>
  <si>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</si>
  <si>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</si>
  <si>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</si>
  <si>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</si>
  <si>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</si>
  <si>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</si>
  <si>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</si>
  <si>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</si>
  <si>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</si>
  <si>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</si>
  <si>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</si>
  <si>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</si>
  <si>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</si>
  <si>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</si>
  <si>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</si>
  <si>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</si>
  <si>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</si>
  <si>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</si>
  <si>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</si>
  <si>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</si>
  <si>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</si>
  <si>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</si>
  <si>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</si>
  <si>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</si>
  <si>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</si>
  <si>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</si>
  <si>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</si>
  <si>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</si>
  <si>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</si>
  <si>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</si>
  <si>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</si>
  <si>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</si>
  <si>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</si>
  <si>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</si>
  <si>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</si>
  <si>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</si>
  <si>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</si>
  <si>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</si>
  <si>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</si>
  <si>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</si>
  <si>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</si>
  <si>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</si>
  <si>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</si>
  <si>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</si>
  <si>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</si>
  <si>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</si>
  <si>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</si>
  <si>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</si>
  <si>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</si>
  <si>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</si>
  <si>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</si>
  <si>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</si>
  <si>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</si>
  <si>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</si>
  <si>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</si>
  <si>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</si>
  <si>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</si>
  <si>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</si>
  <si>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</si>
  <si>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</si>
  <si>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</si>
  <si>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</si>
  <si>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</si>
  <si>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</si>
  <si>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</si>
  <si>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</si>
  <si>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</si>
  <si>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</si>
  <si>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</si>
  <si>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</si>
  <si>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</si>
  <si>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</si>
  <si>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</si>
  <si>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</si>
  <si>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</si>
  <si>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</si>
  <si>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</si>
  <si>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</si>
  <si>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</si>
  <si>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</si>
  <si>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</si>
  <si>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</si>
  <si>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</si>
  <si>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</si>
  <si>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</si>
  <si>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</si>
  <si>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</si>
  <si>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</si>
  <si>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</si>
  <si>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</si>
  <si>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</si>
  <si>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</si>
  <si>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</si>
  <si>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</si>
  <si>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</si>
  <si>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</si>
  <si>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</si>
  <si>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</si>
  <si>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</si>
  <si>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</si>
  <si>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</si>
  <si>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</si>
  <si>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</si>
  <si>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</si>
  <si>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</si>
  <si>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</si>
  <si>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</si>
  <si>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</si>
  <si>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</si>
  <si>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</si>
  <si>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</si>
  <si>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</si>
  <si>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</si>
  <si>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</si>
  <si>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</si>
  <si>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</si>
  <si>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</si>
  <si>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</si>
  <si>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</si>
  <si>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</si>
  <si>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</si>
  <si>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</si>
  <si>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</si>
  <si>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</si>
  <si>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</si>
  <si>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</si>
  <si>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</si>
  <si>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</si>
  <si>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</si>
  <si>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</si>
  <si>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</si>
  <si>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</si>
  <si>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</si>
  <si>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</si>
  <si>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</si>
  <si>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</si>
  <si>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</si>
  <si>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</si>
  <si>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</si>
  <si>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</si>
  <si>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</si>
  <si>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</si>
  <si>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</si>
  <si>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</si>
  <si>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</si>
  <si>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</si>
  <si>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</si>
  <si>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</si>
  <si>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</si>
  <si>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</si>
  <si>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</si>
  <si>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</si>
  <si>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</si>
  <si>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</si>
  <si>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</si>
  <si>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</si>
  <si>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</si>
  <si>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</si>
  <si>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</si>
  <si>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</si>
  <si>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</si>
  <si>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</si>
  <si>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</si>
  <si>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</si>
  <si>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</si>
  <si>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</si>
  <si>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</si>
  <si>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</si>
  <si>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</si>
  <si>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</si>
  <si>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</si>
  <si>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</si>
  <si>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</si>
  <si>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</si>
  <si>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</si>
  <si>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</si>
  <si>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</si>
  <si>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</si>
  <si>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</si>
  <si>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</si>
  <si>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</si>
  <si>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</si>
  <si>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</si>
  <si>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</si>
  <si>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</si>
  <si>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</si>
  <si>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</si>
  <si>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</si>
  <si>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</si>
  <si>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</si>
  <si>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</si>
  <si>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</si>
  <si>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</si>
  <si>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</si>
  <si>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</si>
  <si>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</si>
  <si>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</si>
  <si>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</si>
  <si>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</si>
  <si>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</si>
  <si>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</si>
  <si>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</si>
  <si>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</si>
  <si>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</si>
  <si>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</si>
  <si>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</si>
  <si>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</si>
  <si>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</si>
  <si>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</si>
  <si>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</si>
  <si>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</si>
  <si>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</si>
  <si>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</si>
  <si>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</si>
  <si>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</si>
  <si>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</si>
  <si>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</si>
  <si>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</si>
  <si>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</si>
  <si>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</si>
  <si>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</si>
  <si>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</si>
  <si>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</si>
  <si>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</si>
  <si>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</si>
  <si>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</si>
  <si>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</si>
  <si>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</si>
  <si>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</si>
  <si>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</si>
  <si>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</si>
  <si>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</si>
  <si>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</si>
  <si>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</si>
  <si>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</si>
  <si>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</si>
  <si>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</si>
  <si>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</si>
  <si>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</si>
  <si>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</si>
  <si>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</si>
  <si>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</si>
  <si>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</si>
  <si>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</si>
  <si>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</si>
  <si>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</si>
  <si>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</si>
  <si>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</si>
  <si>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</si>
  <si>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</si>
  <si>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</si>
  <si>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</si>
  <si>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</si>
  <si>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</si>
  <si>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</si>
  <si>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</si>
  <si>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</si>
  <si>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</si>
  <si>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</si>
  <si>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</si>
  <si>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</si>
  <si>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</si>
  <si>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</si>
  <si>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</si>
  <si>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</si>
  <si>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</si>
  <si>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</si>
  <si>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</si>
  <si>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</si>
  <si>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</si>
  <si>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</si>
  <si>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</si>
  <si>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</si>
  <si>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</si>
  <si>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</si>
  <si>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</si>
  <si>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</si>
  <si>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</si>
  <si>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</si>
  <si>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</si>
  <si>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</si>
  <si>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</si>
  <si>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</si>
  <si>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</si>
  <si>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</si>
  <si>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</si>
  <si>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</si>
  <si>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</si>
  <si>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</si>
  <si>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</si>
  <si>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</si>
  <si>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</si>
  <si>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</si>
  <si>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</si>
  <si>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</si>
  <si>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</si>
  <si>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</si>
  <si>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</si>
  <si>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</si>
  <si>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</si>
  <si>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</si>
  <si>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</si>
  <si>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</si>
  <si>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</si>
  <si>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</si>
  <si>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</si>
  <si>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</si>
  <si>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</si>
  <si>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</si>
  <si>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</si>
  <si>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</si>
  <si>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</si>
  <si>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</si>
  <si>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</si>
  <si>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</si>
  <si>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</si>
  <si>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</si>
  <si>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</si>
  <si>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</si>
  <si>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</si>
  <si>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</si>
  <si>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</si>
  <si>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</si>
  <si>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</si>
  <si>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</si>
  <si>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</si>
  <si>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</si>
  <si>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</si>
  <si>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</si>
  <si>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</si>
  <si>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</si>
  <si>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</si>
  <si>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Silent Uproar</t>
  </si>
  <si>
    <t>Ensemble 52</t>
  </si>
  <si>
    <t>New Diorama</t>
  </si>
  <si>
    <t>Single Story</t>
  </si>
  <si>
    <t>Internation/British Council</t>
  </si>
  <si>
    <t>Access Performances</t>
  </si>
  <si>
    <t>Theatre Sector Marketing</t>
  </si>
  <si>
    <t>Theatre Sector Event Support</t>
  </si>
  <si>
    <t>Theatre Sector</t>
  </si>
  <si>
    <t>Henri Duckworth</t>
  </si>
  <si>
    <t>C115</t>
  </si>
  <si>
    <t>10.11.2016</t>
  </si>
  <si>
    <t>Martin A</t>
  </si>
  <si>
    <t>Code corrected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</si>
</sst>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4">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167" fontId="4" fillId="0" borderId="2" xfId="1" applyNumberFormat="1" applyFont="1" applyBorder="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ull2017.sharepoint.com/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15918.3</v>
          </cell>
          <cell r="F72">
            <v>1768.6999999999989</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ZK101.K213.I002</v>
          </cell>
          <cell r="B76" t="str">
            <v>ZK101</v>
          </cell>
          <cell r="C76">
            <v>0</v>
          </cell>
          <cell r="D76">
            <v>0</v>
          </cell>
          <cell r="E76">
            <v>17075.3</v>
          </cell>
          <cell r="F76">
            <v>1897.9000000000015</v>
          </cell>
        </row>
        <row r="77">
          <cell r="A77" t="str">
            <v>ZK101.K216.C360</v>
          </cell>
          <cell r="B77" t="str">
            <v>ZK101</v>
          </cell>
          <cell r="C77">
            <v>0</v>
          </cell>
          <cell r="D77">
            <v>0</v>
          </cell>
          <cell r="E77">
            <v>21761.08</v>
          </cell>
          <cell r="F77">
            <v>0</v>
          </cell>
        </row>
        <row r="78">
          <cell r="A78" t="str">
            <v>ZK102.K100.C400</v>
          </cell>
          <cell r="B78" t="str">
            <v>ZK102</v>
          </cell>
          <cell r="C78">
            <v>0</v>
          </cell>
          <cell r="D78">
            <v>0</v>
          </cell>
          <cell r="E78">
            <v>185</v>
          </cell>
          <cell r="F78">
            <v>0</v>
          </cell>
        </row>
        <row r="79">
          <cell r="A79" t="str">
            <v>ZK102.K114.C320</v>
          </cell>
          <cell r="B79" t="str">
            <v>ZK102</v>
          </cell>
          <cell r="C79">
            <v>0</v>
          </cell>
          <cell r="D79">
            <v>0</v>
          </cell>
          <cell r="E79">
            <v>55.46</v>
          </cell>
          <cell r="F79">
            <v>0</v>
          </cell>
        </row>
        <row r="80">
          <cell r="A80" t="str">
            <v>ZK102.K115.0000</v>
          </cell>
          <cell r="B80" t="str">
            <v>ZK102</v>
          </cell>
          <cell r="C80">
            <v>0</v>
          </cell>
          <cell r="D80">
            <v>140.6</v>
          </cell>
          <cell r="E80">
            <v>0</v>
          </cell>
          <cell r="F80">
            <v>0</v>
          </cell>
        </row>
        <row r="81">
          <cell r="A81" t="str">
            <v>ZK102.K115.C003</v>
          </cell>
          <cell r="B81" t="str">
            <v>ZK102</v>
          </cell>
          <cell r="C81">
            <v>0</v>
          </cell>
          <cell r="D81">
            <v>0</v>
          </cell>
          <cell r="E81">
            <v>62.73</v>
          </cell>
          <cell r="F81">
            <v>0</v>
          </cell>
        </row>
        <row r="82">
          <cell r="A82" t="str">
            <v>ZK102.K115.C009</v>
          </cell>
          <cell r="B82" t="str">
            <v>ZK102</v>
          </cell>
          <cell r="C82">
            <v>0</v>
          </cell>
          <cell r="D82">
            <v>0</v>
          </cell>
          <cell r="E82">
            <v>14.89</v>
          </cell>
          <cell r="F82">
            <v>0</v>
          </cell>
        </row>
        <row r="83">
          <cell r="A83" t="str">
            <v>ZK102.K115.C019</v>
          </cell>
          <cell r="B83" t="str">
            <v>ZK102</v>
          </cell>
          <cell r="C83">
            <v>0</v>
          </cell>
          <cell r="D83">
            <v>0</v>
          </cell>
          <cell r="E83">
            <v>0</v>
          </cell>
          <cell r="F83">
            <v>20</v>
          </cell>
        </row>
        <row r="84">
          <cell r="A84" t="str">
            <v>ZK102.K115.C020</v>
          </cell>
          <cell r="B84" t="str">
            <v>ZK102</v>
          </cell>
          <cell r="C84">
            <v>0</v>
          </cell>
          <cell r="D84">
            <v>154</v>
          </cell>
          <cell r="E84">
            <v>860.72</v>
          </cell>
          <cell r="F84">
            <v>0</v>
          </cell>
        </row>
        <row r="85">
          <cell r="A85" t="str">
            <v>ZK102.K115.C030</v>
          </cell>
          <cell r="B85" t="str">
            <v>ZK102</v>
          </cell>
          <cell r="C85">
            <v>0</v>
          </cell>
          <cell r="D85">
            <v>0</v>
          </cell>
          <cell r="E85">
            <v>775.54</v>
          </cell>
          <cell r="F85">
            <v>0</v>
          </cell>
        </row>
        <row r="86">
          <cell r="A86" t="str">
            <v>ZK102.K115.C070</v>
          </cell>
          <cell r="B86" t="str">
            <v>ZK102</v>
          </cell>
          <cell r="C86">
            <v>0</v>
          </cell>
          <cell r="D86">
            <v>0</v>
          </cell>
          <cell r="E86">
            <v>232.93</v>
          </cell>
          <cell r="F86">
            <v>0</v>
          </cell>
        </row>
        <row r="87">
          <cell r="A87" t="str">
            <v>ZK102.K115.C080</v>
          </cell>
          <cell r="B87" t="str">
            <v>ZK102</v>
          </cell>
          <cell r="C87">
            <v>0</v>
          </cell>
          <cell r="D87">
            <v>0</v>
          </cell>
          <cell r="E87">
            <v>190</v>
          </cell>
          <cell r="F87">
            <v>0</v>
          </cell>
        </row>
        <row r="88">
          <cell r="A88" t="str">
            <v>ZK102.K115.C100</v>
          </cell>
          <cell r="B88" t="str">
            <v>ZK102</v>
          </cell>
          <cell r="C88">
            <v>0</v>
          </cell>
          <cell r="D88">
            <v>0</v>
          </cell>
          <cell r="E88">
            <v>472.84</v>
          </cell>
          <cell r="F88">
            <v>20</v>
          </cell>
        </row>
        <row r="89">
          <cell r="A89" t="str">
            <v>ZK102.K115.C140</v>
          </cell>
          <cell r="B89" t="str">
            <v>ZK102</v>
          </cell>
          <cell r="C89">
            <v>0</v>
          </cell>
          <cell r="D89">
            <v>436.54</v>
          </cell>
          <cell r="E89">
            <v>0</v>
          </cell>
          <cell r="F89">
            <v>7.7100000000000364</v>
          </cell>
        </row>
        <row r="90">
          <cell r="A90" t="str">
            <v>ZK102.K115.C181</v>
          </cell>
          <cell r="B90" t="str">
            <v>ZK102</v>
          </cell>
          <cell r="C90">
            <v>0</v>
          </cell>
          <cell r="D90">
            <v>0</v>
          </cell>
          <cell r="E90">
            <v>16.8</v>
          </cell>
          <cell r="F90">
            <v>0</v>
          </cell>
        </row>
        <row r="91">
          <cell r="A91" t="str">
            <v>ZK102.K115.C230</v>
          </cell>
          <cell r="B91" t="str">
            <v>ZK102</v>
          </cell>
          <cell r="C91">
            <v>0</v>
          </cell>
          <cell r="D91">
            <v>0</v>
          </cell>
          <cell r="E91">
            <v>94.34</v>
          </cell>
          <cell r="F91">
            <v>0</v>
          </cell>
        </row>
        <row r="92">
          <cell r="A92" t="str">
            <v>ZK102.K115.C300</v>
          </cell>
          <cell r="B92" t="str">
            <v>ZK102</v>
          </cell>
          <cell r="C92">
            <v>0</v>
          </cell>
          <cell r="D92">
            <v>8.9</v>
          </cell>
          <cell r="E92">
            <v>676.28</v>
          </cell>
          <cell r="F92">
            <v>0</v>
          </cell>
        </row>
        <row r="93">
          <cell r="A93" t="str">
            <v>ZK102.K115.C301</v>
          </cell>
          <cell r="B93" t="str">
            <v>ZK102</v>
          </cell>
          <cell r="C93">
            <v>0</v>
          </cell>
          <cell r="D93">
            <v>0</v>
          </cell>
          <cell r="E93">
            <v>38</v>
          </cell>
          <cell r="F93">
            <v>0</v>
          </cell>
        </row>
        <row r="94">
          <cell r="A94" t="str">
            <v>ZK102.K115.C320</v>
          </cell>
          <cell r="B94" t="str">
            <v>ZK102</v>
          </cell>
          <cell r="C94">
            <v>0</v>
          </cell>
          <cell r="D94">
            <v>0</v>
          </cell>
          <cell r="E94">
            <v>92.62</v>
          </cell>
          <cell r="F94">
            <v>0</v>
          </cell>
        </row>
        <row r="95">
          <cell r="A95" t="str">
            <v>ZK102.K115.C350</v>
          </cell>
          <cell r="B95" t="str">
            <v>ZK102</v>
          </cell>
          <cell r="C95">
            <v>0</v>
          </cell>
          <cell r="D95">
            <v>0</v>
          </cell>
          <cell r="E95">
            <v>28.87</v>
          </cell>
          <cell r="F95">
            <v>0</v>
          </cell>
        </row>
        <row r="96">
          <cell r="A96" t="str">
            <v>ZK102.K115.C360</v>
          </cell>
          <cell r="B96" t="str">
            <v>ZK102</v>
          </cell>
          <cell r="C96">
            <v>0</v>
          </cell>
          <cell r="D96">
            <v>0</v>
          </cell>
          <cell r="E96">
            <v>83.23</v>
          </cell>
          <cell r="F96">
            <v>0</v>
          </cell>
        </row>
        <row r="97">
          <cell r="A97" t="str">
            <v>ZK102.K115.C380</v>
          </cell>
          <cell r="B97" t="str">
            <v>ZK102</v>
          </cell>
          <cell r="C97">
            <v>0</v>
          </cell>
          <cell r="D97">
            <v>0</v>
          </cell>
          <cell r="E97">
            <v>6.17</v>
          </cell>
          <cell r="F97">
            <v>0</v>
          </cell>
        </row>
        <row r="98">
          <cell r="A98" t="str">
            <v>ZK102.K115.C390</v>
          </cell>
          <cell r="B98" t="str">
            <v>ZK102</v>
          </cell>
          <cell r="C98">
            <v>0</v>
          </cell>
          <cell r="D98">
            <v>0</v>
          </cell>
          <cell r="E98">
            <v>34.799999999999997</v>
          </cell>
          <cell r="F98">
            <v>0</v>
          </cell>
        </row>
        <row r="99">
          <cell r="A99" t="str">
            <v>ZK102.K115.C395</v>
          </cell>
          <cell r="B99" t="str">
            <v>ZK102</v>
          </cell>
          <cell r="C99">
            <v>0</v>
          </cell>
          <cell r="D99">
            <v>0</v>
          </cell>
          <cell r="E99">
            <v>0</v>
          </cell>
          <cell r="F99">
            <v>0</v>
          </cell>
        </row>
        <row r="100">
          <cell r="A100" t="str">
            <v>ZK102.K115.C396</v>
          </cell>
          <cell r="B100" t="str">
            <v>ZK102</v>
          </cell>
          <cell r="C100">
            <v>0</v>
          </cell>
          <cell r="D100">
            <v>0</v>
          </cell>
          <cell r="E100">
            <v>696.47</v>
          </cell>
          <cell r="F100">
            <v>0</v>
          </cell>
        </row>
        <row r="101">
          <cell r="A101" t="str">
            <v>ZK102.K115.C397</v>
          </cell>
          <cell r="B101" t="str">
            <v>ZK102</v>
          </cell>
          <cell r="C101">
            <v>0</v>
          </cell>
          <cell r="D101">
            <v>0</v>
          </cell>
          <cell r="E101">
            <v>15.8</v>
          </cell>
          <cell r="F101">
            <v>0</v>
          </cell>
        </row>
        <row r="102">
          <cell r="A102" t="str">
            <v>ZK102.K115.C400</v>
          </cell>
          <cell r="B102" t="str">
            <v>ZK102</v>
          </cell>
          <cell r="C102">
            <v>0</v>
          </cell>
          <cell r="D102">
            <v>0</v>
          </cell>
          <cell r="E102">
            <v>106.08</v>
          </cell>
          <cell r="F102">
            <v>0</v>
          </cell>
        </row>
        <row r="103">
          <cell r="A103" t="str">
            <v>ZK102.K115.C410</v>
          </cell>
          <cell r="B103" t="str">
            <v>ZK102</v>
          </cell>
          <cell r="C103">
            <v>0</v>
          </cell>
          <cell r="D103">
            <v>0</v>
          </cell>
          <cell r="E103">
            <v>15.7</v>
          </cell>
          <cell r="F103">
            <v>0</v>
          </cell>
        </row>
        <row r="104">
          <cell r="A104" t="str">
            <v>ZK102.K115.C435</v>
          </cell>
          <cell r="B104" t="str">
            <v>ZK102</v>
          </cell>
          <cell r="C104">
            <v>0</v>
          </cell>
          <cell r="D104">
            <v>0</v>
          </cell>
          <cell r="E104">
            <v>12.6</v>
          </cell>
          <cell r="F104">
            <v>0</v>
          </cell>
        </row>
        <row r="105">
          <cell r="A105" t="str">
            <v>ZK102.K115.C810</v>
          </cell>
          <cell r="B105" t="str">
            <v>ZK102</v>
          </cell>
          <cell r="C105">
            <v>0</v>
          </cell>
          <cell r="D105">
            <v>0</v>
          </cell>
          <cell r="E105">
            <v>115.26</v>
          </cell>
          <cell r="F105">
            <v>0</v>
          </cell>
        </row>
        <row r="106">
          <cell r="A106" t="str">
            <v>ZK102.K115.C850</v>
          </cell>
          <cell r="B106" t="str">
            <v>ZK102</v>
          </cell>
          <cell r="C106">
            <v>0</v>
          </cell>
          <cell r="D106">
            <v>0</v>
          </cell>
          <cell r="E106">
            <v>16.8</v>
          </cell>
          <cell r="F106">
            <v>0</v>
          </cell>
        </row>
        <row r="107">
          <cell r="A107" t="str">
            <v>ZK102.K115.I001</v>
          </cell>
          <cell r="B107" t="str">
            <v>ZK102</v>
          </cell>
          <cell r="C107">
            <v>0</v>
          </cell>
          <cell r="D107">
            <v>0</v>
          </cell>
          <cell r="E107">
            <v>0</v>
          </cell>
          <cell r="F107">
            <v>0</v>
          </cell>
        </row>
        <row r="108">
          <cell r="A108" t="str">
            <v>ZK102.K116.0000</v>
          </cell>
          <cell r="B108" t="str">
            <v>ZK102</v>
          </cell>
          <cell r="C108">
            <v>0</v>
          </cell>
          <cell r="D108">
            <v>78.099999999999994</v>
          </cell>
          <cell r="E108">
            <v>0</v>
          </cell>
          <cell r="F108">
            <v>0</v>
          </cell>
        </row>
        <row r="109">
          <cell r="A109" t="str">
            <v>ZK102.K116.C020</v>
          </cell>
          <cell r="B109" t="str">
            <v>ZK102</v>
          </cell>
          <cell r="C109">
            <v>0</v>
          </cell>
          <cell r="D109">
            <v>82</v>
          </cell>
          <cell r="E109">
            <v>118.29</v>
          </cell>
          <cell r="F109">
            <v>653.45000000000005</v>
          </cell>
        </row>
        <row r="110">
          <cell r="A110" t="str">
            <v>ZK102.K116.C100</v>
          </cell>
          <cell r="B110" t="str">
            <v>ZK102</v>
          </cell>
          <cell r="C110">
            <v>0</v>
          </cell>
          <cell r="D110">
            <v>0</v>
          </cell>
          <cell r="E110">
            <v>911.66</v>
          </cell>
          <cell r="F110">
            <v>0</v>
          </cell>
        </row>
        <row r="111">
          <cell r="A111" t="str">
            <v>ZK102.K116.C181</v>
          </cell>
          <cell r="B111" t="str">
            <v>ZK102</v>
          </cell>
          <cell r="C111">
            <v>0</v>
          </cell>
          <cell r="D111">
            <v>0</v>
          </cell>
          <cell r="E111">
            <v>266</v>
          </cell>
          <cell r="F111">
            <v>0</v>
          </cell>
        </row>
        <row r="112">
          <cell r="A112" t="str">
            <v>ZK102.K116.C400</v>
          </cell>
          <cell r="B112" t="str">
            <v>ZK102</v>
          </cell>
          <cell r="C112">
            <v>0</v>
          </cell>
          <cell r="D112">
            <v>0</v>
          </cell>
          <cell r="E112">
            <v>377.5</v>
          </cell>
          <cell r="F112">
            <v>0</v>
          </cell>
        </row>
        <row r="113">
          <cell r="A113" t="str">
            <v>ZK102.K116.C555</v>
          </cell>
          <cell r="B113" t="str">
            <v>ZK102</v>
          </cell>
          <cell r="C113">
            <v>0</v>
          </cell>
          <cell r="D113">
            <v>0</v>
          </cell>
          <cell r="E113">
            <v>54.17</v>
          </cell>
          <cell r="F113">
            <v>0</v>
          </cell>
        </row>
        <row r="114">
          <cell r="A114" t="str">
            <v>ZK102.K117.C070</v>
          </cell>
          <cell r="B114" t="str">
            <v>ZK102</v>
          </cell>
          <cell r="C114">
            <v>0</v>
          </cell>
          <cell r="D114">
            <v>0</v>
          </cell>
          <cell r="E114">
            <v>21.29</v>
          </cell>
          <cell r="F114">
            <v>0</v>
          </cell>
        </row>
        <row r="115">
          <cell r="A115" t="str">
            <v>ZK102.K117.C300</v>
          </cell>
          <cell r="B115" t="str">
            <v>ZK102</v>
          </cell>
          <cell r="C115">
            <v>0</v>
          </cell>
          <cell r="D115">
            <v>6.5</v>
          </cell>
          <cell r="E115">
            <v>0</v>
          </cell>
          <cell r="F115">
            <v>0</v>
          </cell>
        </row>
        <row r="116">
          <cell r="A116" t="str">
            <v>ZK102.K117.C301</v>
          </cell>
          <cell r="B116" t="str">
            <v>ZK102</v>
          </cell>
          <cell r="C116">
            <v>0</v>
          </cell>
          <cell r="D116">
            <v>0</v>
          </cell>
          <cell r="E116">
            <v>22.78</v>
          </cell>
          <cell r="F116">
            <v>0</v>
          </cell>
        </row>
        <row r="117">
          <cell r="A117" t="str">
            <v>ZK102.K120.0000</v>
          </cell>
          <cell r="B117" t="str">
            <v>ZK102</v>
          </cell>
          <cell r="C117">
            <v>0</v>
          </cell>
          <cell r="D117">
            <v>128.25</v>
          </cell>
          <cell r="E117">
            <v>0</v>
          </cell>
          <cell r="F117">
            <v>0</v>
          </cell>
        </row>
        <row r="118">
          <cell r="A118" t="str">
            <v>ZK102.K120.C181</v>
          </cell>
          <cell r="B118" t="str">
            <v>ZK102</v>
          </cell>
          <cell r="C118">
            <v>0</v>
          </cell>
          <cell r="D118">
            <v>0</v>
          </cell>
          <cell r="E118">
            <v>10.199999999999999</v>
          </cell>
          <cell r="F118">
            <v>0</v>
          </cell>
        </row>
        <row r="119">
          <cell r="A119" t="str">
            <v>ZK102.K120.C395</v>
          </cell>
          <cell r="B119" t="str">
            <v>ZK102</v>
          </cell>
          <cell r="C119">
            <v>0</v>
          </cell>
          <cell r="D119">
            <v>0</v>
          </cell>
          <cell r="E119">
            <v>22.15</v>
          </cell>
          <cell r="F119">
            <v>0</v>
          </cell>
        </row>
        <row r="120">
          <cell r="A120" t="str">
            <v>ZK102.K133.C395</v>
          </cell>
          <cell r="B120" t="str">
            <v>ZK102</v>
          </cell>
          <cell r="C120">
            <v>0</v>
          </cell>
          <cell r="D120">
            <v>0</v>
          </cell>
          <cell r="E120">
            <v>2.08</v>
          </cell>
          <cell r="F120">
            <v>0</v>
          </cell>
        </row>
        <row r="121">
          <cell r="A121" t="str">
            <v>ZK102.K138.0000</v>
          </cell>
          <cell r="B121" t="str">
            <v>ZK102</v>
          </cell>
          <cell r="C121">
            <v>0</v>
          </cell>
          <cell r="D121">
            <v>95</v>
          </cell>
          <cell r="E121">
            <v>0</v>
          </cell>
          <cell r="F121">
            <v>0</v>
          </cell>
        </row>
        <row r="122">
          <cell r="A122" t="str">
            <v>ZK102.K171.0000</v>
          </cell>
          <cell r="B122" t="str">
            <v>ZK102</v>
          </cell>
          <cell r="C122">
            <v>0</v>
          </cell>
          <cell r="D122">
            <v>37.950000000000003</v>
          </cell>
          <cell r="E122">
            <v>0</v>
          </cell>
          <cell r="F122">
            <v>0</v>
          </cell>
        </row>
        <row r="123">
          <cell r="A123" t="str">
            <v>ZK102.K201.0000</v>
          </cell>
          <cell r="B123" t="str">
            <v>ZK102</v>
          </cell>
          <cell r="C123">
            <v>0</v>
          </cell>
          <cell r="D123">
            <v>10090</v>
          </cell>
          <cell r="E123">
            <v>1140</v>
          </cell>
          <cell r="F123">
            <v>0</v>
          </cell>
        </row>
        <row r="124">
          <cell r="A124" t="str">
            <v>ZK102.K201.C020</v>
          </cell>
          <cell r="B124" t="str">
            <v>ZK102</v>
          </cell>
          <cell r="C124">
            <v>0</v>
          </cell>
          <cell r="D124">
            <v>0</v>
          </cell>
          <cell r="E124">
            <v>18300</v>
          </cell>
          <cell r="F124">
            <v>1105</v>
          </cell>
        </row>
        <row r="125">
          <cell r="A125" t="str">
            <v>ZK102.K201.C030</v>
          </cell>
          <cell r="B125" t="str">
            <v>ZK102</v>
          </cell>
          <cell r="C125">
            <v>0</v>
          </cell>
          <cell r="D125">
            <v>0</v>
          </cell>
          <cell r="E125">
            <v>6000</v>
          </cell>
          <cell r="F125">
            <v>0</v>
          </cell>
        </row>
        <row r="126">
          <cell r="A126" t="str">
            <v>ZK102.K201.C041</v>
          </cell>
          <cell r="B126" t="str">
            <v>ZK102</v>
          </cell>
          <cell r="C126">
            <v>0</v>
          </cell>
          <cell r="D126">
            <v>0</v>
          </cell>
          <cell r="E126">
            <v>1500</v>
          </cell>
          <cell r="F126">
            <v>1500</v>
          </cell>
        </row>
        <row r="127">
          <cell r="A127" t="str">
            <v>ZK102.K201.C140</v>
          </cell>
          <cell r="B127" t="str">
            <v>ZK102</v>
          </cell>
          <cell r="C127">
            <v>0</v>
          </cell>
          <cell r="D127">
            <v>2810</v>
          </cell>
          <cell r="E127">
            <v>0</v>
          </cell>
          <cell r="F127">
            <v>0</v>
          </cell>
        </row>
        <row r="128">
          <cell r="A128" t="str">
            <v>ZK102.K201.C395</v>
          </cell>
          <cell r="B128" t="str">
            <v>ZK102</v>
          </cell>
          <cell r="C128">
            <v>0</v>
          </cell>
          <cell r="D128">
            <v>0</v>
          </cell>
          <cell r="E128">
            <v>6500</v>
          </cell>
          <cell r="F128">
            <v>0</v>
          </cell>
        </row>
        <row r="129">
          <cell r="A129" t="str">
            <v>ZK102.K201.C396</v>
          </cell>
          <cell r="B129" t="str">
            <v>ZK102</v>
          </cell>
          <cell r="C129">
            <v>0</v>
          </cell>
          <cell r="D129">
            <v>0</v>
          </cell>
          <cell r="E129">
            <v>32500</v>
          </cell>
          <cell r="F129">
            <v>0</v>
          </cell>
        </row>
        <row r="130">
          <cell r="A130" t="str">
            <v>ZK102.K202.0000</v>
          </cell>
          <cell r="B130" t="str">
            <v>ZK102</v>
          </cell>
          <cell r="C130">
            <v>0</v>
          </cell>
          <cell r="D130">
            <v>875</v>
          </cell>
          <cell r="E130">
            <v>900</v>
          </cell>
          <cell r="F130">
            <v>250</v>
          </cell>
        </row>
        <row r="131">
          <cell r="A131" t="str">
            <v>ZK102.K202.C030</v>
          </cell>
          <cell r="B131" t="str">
            <v>ZK102</v>
          </cell>
          <cell r="C131">
            <v>0</v>
          </cell>
          <cell r="D131">
            <v>150</v>
          </cell>
          <cell r="E131">
            <v>17850</v>
          </cell>
          <cell r="F131">
            <v>0</v>
          </cell>
        </row>
        <row r="132">
          <cell r="A132" t="str">
            <v>ZK102.K202.C396</v>
          </cell>
          <cell r="B132" t="str">
            <v>ZK102</v>
          </cell>
          <cell r="C132">
            <v>0</v>
          </cell>
          <cell r="D132">
            <v>0</v>
          </cell>
          <cell r="E132">
            <v>3489.31</v>
          </cell>
          <cell r="F132">
            <v>7150</v>
          </cell>
        </row>
        <row r="133">
          <cell r="A133" t="str">
            <v>ZK102.K203.0000</v>
          </cell>
          <cell r="B133" t="str">
            <v>ZK102</v>
          </cell>
          <cell r="C133">
            <v>0</v>
          </cell>
          <cell r="D133">
            <v>142.5</v>
          </cell>
          <cell r="E133">
            <v>0</v>
          </cell>
          <cell r="F133">
            <v>0</v>
          </cell>
        </row>
        <row r="134">
          <cell r="A134" t="str">
            <v>ZK102.K203.C100</v>
          </cell>
          <cell r="B134" t="str">
            <v>ZK102</v>
          </cell>
          <cell r="C134">
            <v>0</v>
          </cell>
          <cell r="D134">
            <v>0</v>
          </cell>
          <cell r="E134">
            <v>25</v>
          </cell>
          <cell r="F134">
            <v>0</v>
          </cell>
        </row>
        <row r="135">
          <cell r="A135" t="str">
            <v>ZK102.K203.C140</v>
          </cell>
          <cell r="B135" t="str">
            <v>ZK102</v>
          </cell>
          <cell r="C135">
            <v>0</v>
          </cell>
          <cell r="D135">
            <v>166.4</v>
          </cell>
          <cell r="E135">
            <v>0</v>
          </cell>
          <cell r="F135">
            <v>0</v>
          </cell>
        </row>
        <row r="136">
          <cell r="A136" t="str">
            <v>ZK102.K203.C301</v>
          </cell>
          <cell r="B136" t="str">
            <v>ZK102</v>
          </cell>
          <cell r="C136">
            <v>0</v>
          </cell>
          <cell r="D136">
            <v>0</v>
          </cell>
          <cell r="E136">
            <v>31.45</v>
          </cell>
          <cell r="F136">
            <v>0</v>
          </cell>
        </row>
        <row r="137">
          <cell r="A137" t="str">
            <v>ZK102.K203.I001</v>
          </cell>
          <cell r="B137" t="str">
            <v>ZK102</v>
          </cell>
          <cell r="C137">
            <v>0</v>
          </cell>
          <cell r="D137">
            <v>0</v>
          </cell>
          <cell r="E137">
            <v>0.05</v>
          </cell>
          <cell r="F137">
            <v>0</v>
          </cell>
        </row>
        <row r="138">
          <cell r="A138" t="str">
            <v>ZK102.K244.C140</v>
          </cell>
          <cell r="B138" t="str">
            <v>ZK102</v>
          </cell>
          <cell r="C138">
            <v>0</v>
          </cell>
          <cell r="D138">
            <v>0</v>
          </cell>
          <cell r="E138">
            <v>2.5</v>
          </cell>
          <cell r="F138">
            <v>0</v>
          </cell>
        </row>
        <row r="139">
          <cell r="A139" t="str">
            <v>ZK102.K299.C020</v>
          </cell>
          <cell r="B139" t="str">
            <v>ZK102</v>
          </cell>
          <cell r="C139">
            <v>0</v>
          </cell>
          <cell r="D139">
            <v>0</v>
          </cell>
          <cell r="E139">
            <v>100</v>
          </cell>
          <cell r="F139">
            <v>0</v>
          </cell>
        </row>
        <row r="140">
          <cell r="A140" t="str">
            <v>ZK103.K005.C360</v>
          </cell>
          <cell r="B140" t="str">
            <v>ZK103</v>
          </cell>
          <cell r="C140">
            <v>0</v>
          </cell>
          <cell r="D140">
            <v>0</v>
          </cell>
          <cell r="E140">
            <v>0</v>
          </cell>
          <cell r="F140">
            <v>0</v>
          </cell>
        </row>
        <row r="141">
          <cell r="A141" t="str">
            <v>ZK103.K115.0000</v>
          </cell>
          <cell r="B141" t="str">
            <v>ZK103</v>
          </cell>
          <cell r="C141">
            <v>0</v>
          </cell>
          <cell r="D141">
            <v>154.08000000000001</v>
          </cell>
          <cell r="E141">
            <v>19.7</v>
          </cell>
          <cell r="F141">
            <v>0</v>
          </cell>
        </row>
        <row r="142">
          <cell r="A142" t="str">
            <v>ZK103.K115.C020</v>
          </cell>
          <cell r="B142" t="str">
            <v>ZK103</v>
          </cell>
          <cell r="C142">
            <v>0</v>
          </cell>
          <cell r="D142">
            <v>16.61</v>
          </cell>
          <cell r="E142">
            <v>302.26</v>
          </cell>
          <cell r="F142">
            <v>0</v>
          </cell>
        </row>
        <row r="143">
          <cell r="A143" t="str">
            <v>ZK103.K116.C020</v>
          </cell>
          <cell r="B143" t="str">
            <v>ZK103</v>
          </cell>
          <cell r="C143">
            <v>0</v>
          </cell>
          <cell r="D143">
            <v>81.67</v>
          </cell>
          <cell r="E143">
            <v>787.83</v>
          </cell>
          <cell r="F143">
            <v>0</v>
          </cell>
        </row>
        <row r="144">
          <cell r="A144" t="str">
            <v>ZK103.K116.C140</v>
          </cell>
          <cell r="B144" t="str">
            <v>ZK103</v>
          </cell>
          <cell r="C144">
            <v>0</v>
          </cell>
          <cell r="D144">
            <v>0</v>
          </cell>
          <cell r="E144">
            <v>4983</v>
          </cell>
          <cell r="F144">
            <v>0</v>
          </cell>
        </row>
        <row r="145">
          <cell r="A145" t="str">
            <v>ZK103.K116.C181</v>
          </cell>
          <cell r="B145" t="str">
            <v>ZK103</v>
          </cell>
          <cell r="C145">
            <v>0</v>
          </cell>
          <cell r="D145">
            <v>0</v>
          </cell>
          <cell r="E145">
            <v>41.67</v>
          </cell>
          <cell r="F145">
            <v>0</v>
          </cell>
        </row>
        <row r="146">
          <cell r="A146" t="str">
            <v>ZK103.K120.C020</v>
          </cell>
          <cell r="B146" t="str">
            <v>ZK103</v>
          </cell>
          <cell r="C146">
            <v>0</v>
          </cell>
          <cell r="D146">
            <v>0</v>
          </cell>
          <cell r="E146">
            <v>145.63999999999999</v>
          </cell>
          <cell r="F146">
            <v>0</v>
          </cell>
        </row>
        <row r="147">
          <cell r="A147" t="str">
            <v>ZK103.K161.C019</v>
          </cell>
          <cell r="B147" t="str">
            <v>ZK103</v>
          </cell>
          <cell r="C147">
            <v>0</v>
          </cell>
          <cell r="D147">
            <v>0</v>
          </cell>
          <cell r="E147">
            <v>50000</v>
          </cell>
          <cell r="F147">
            <v>0</v>
          </cell>
        </row>
        <row r="148">
          <cell r="A148" t="str">
            <v>ZK103.K161.C020</v>
          </cell>
          <cell r="B148" t="str">
            <v>ZK103</v>
          </cell>
          <cell r="C148">
            <v>0</v>
          </cell>
          <cell r="D148">
            <v>0</v>
          </cell>
          <cell r="E148">
            <v>17850</v>
          </cell>
          <cell r="F148">
            <v>0</v>
          </cell>
        </row>
        <row r="149">
          <cell r="A149" t="str">
            <v>ZK103.K161.C030</v>
          </cell>
          <cell r="B149" t="str">
            <v>ZK103</v>
          </cell>
          <cell r="C149">
            <v>0</v>
          </cell>
          <cell r="D149">
            <v>13200</v>
          </cell>
          <cell r="E149">
            <v>40226.589999999997</v>
          </cell>
          <cell r="F149">
            <v>133073.41</v>
          </cell>
        </row>
        <row r="150">
          <cell r="A150" t="str">
            <v>ZK103.K161.C140</v>
          </cell>
          <cell r="B150" t="str">
            <v>ZK103</v>
          </cell>
          <cell r="C150">
            <v>0</v>
          </cell>
          <cell r="D150">
            <v>0</v>
          </cell>
          <cell r="E150">
            <v>74747.12</v>
          </cell>
          <cell r="F150">
            <v>0</v>
          </cell>
        </row>
        <row r="151">
          <cell r="A151" t="str">
            <v>ZK103.K161.I001</v>
          </cell>
          <cell r="B151" t="str">
            <v>ZK103</v>
          </cell>
          <cell r="C151">
            <v>0</v>
          </cell>
          <cell r="D151">
            <v>0</v>
          </cell>
          <cell r="E151">
            <v>3150</v>
          </cell>
          <cell r="F151">
            <v>1050</v>
          </cell>
        </row>
        <row r="152">
          <cell r="A152" t="str">
            <v>ZK103.K223.C019</v>
          </cell>
          <cell r="B152" t="str">
            <v>ZK103</v>
          </cell>
          <cell r="C152">
            <v>0</v>
          </cell>
          <cell r="D152">
            <v>0</v>
          </cell>
          <cell r="E152">
            <v>15000</v>
          </cell>
          <cell r="F152">
            <v>0</v>
          </cell>
        </row>
        <row r="153">
          <cell r="A153" t="str">
            <v>ZK103.K223.C020</v>
          </cell>
          <cell r="B153" t="str">
            <v>ZK103</v>
          </cell>
          <cell r="C153">
            <v>0</v>
          </cell>
          <cell r="D153">
            <v>0</v>
          </cell>
          <cell r="E153">
            <v>43380.45</v>
          </cell>
          <cell r="F153">
            <v>59750</v>
          </cell>
        </row>
        <row r="154">
          <cell r="A154" t="str">
            <v>ZK103.K223.C140</v>
          </cell>
          <cell r="B154" t="str">
            <v>ZK103</v>
          </cell>
          <cell r="C154">
            <v>0</v>
          </cell>
          <cell r="D154">
            <v>0</v>
          </cell>
          <cell r="E154">
            <v>49460.44</v>
          </cell>
          <cell r="F154">
            <v>0</v>
          </cell>
        </row>
        <row r="155">
          <cell r="A155" t="str">
            <v>ZK103.K225.0000</v>
          </cell>
          <cell r="B155" t="str">
            <v>ZK103</v>
          </cell>
          <cell r="C155">
            <v>0</v>
          </cell>
          <cell r="D155">
            <v>0</v>
          </cell>
          <cell r="E155">
            <v>6.45</v>
          </cell>
          <cell r="F155">
            <v>0</v>
          </cell>
        </row>
        <row r="156">
          <cell r="A156" t="str">
            <v>ZK103.K225.C020</v>
          </cell>
          <cell r="B156" t="str">
            <v>ZK103</v>
          </cell>
          <cell r="C156">
            <v>0</v>
          </cell>
          <cell r="D156">
            <v>0</v>
          </cell>
          <cell r="E156">
            <v>44.9</v>
          </cell>
          <cell r="F156">
            <v>0</v>
          </cell>
        </row>
        <row r="157">
          <cell r="A157" t="str">
            <v>ZK103.K225.C140</v>
          </cell>
          <cell r="B157" t="str">
            <v>ZK103</v>
          </cell>
          <cell r="C157">
            <v>0</v>
          </cell>
          <cell r="D157">
            <v>0</v>
          </cell>
          <cell r="E157">
            <v>12284.58</v>
          </cell>
          <cell r="F157">
            <v>668</v>
          </cell>
        </row>
        <row r="158">
          <cell r="A158" t="str">
            <v>ZK103.K225.C230</v>
          </cell>
          <cell r="B158" t="str">
            <v>ZK103</v>
          </cell>
          <cell r="C158">
            <v>0</v>
          </cell>
          <cell r="D158">
            <v>0</v>
          </cell>
          <cell r="E158">
            <v>35.6</v>
          </cell>
          <cell r="F158">
            <v>0</v>
          </cell>
        </row>
        <row r="159">
          <cell r="A159" t="str">
            <v>ZK103.K225.I001</v>
          </cell>
          <cell r="B159" t="str">
            <v>ZK103</v>
          </cell>
          <cell r="C159">
            <v>0</v>
          </cell>
          <cell r="D159">
            <v>0</v>
          </cell>
          <cell r="E159">
            <v>10140.14</v>
          </cell>
          <cell r="F159">
            <v>1595.05</v>
          </cell>
        </row>
        <row r="160">
          <cell r="A160" t="str">
            <v>ZK103.K226.I001</v>
          </cell>
          <cell r="B160" t="str">
            <v>ZK103</v>
          </cell>
          <cell r="C160">
            <v>0</v>
          </cell>
          <cell r="D160">
            <v>0</v>
          </cell>
          <cell r="E160">
            <v>7500</v>
          </cell>
          <cell r="F160">
            <v>0</v>
          </cell>
        </row>
        <row r="161">
          <cell r="A161" t="str">
            <v>ZK103.K227.I001</v>
          </cell>
          <cell r="B161" t="str">
            <v>ZK103</v>
          </cell>
          <cell r="C161">
            <v>0</v>
          </cell>
          <cell r="D161">
            <v>0</v>
          </cell>
          <cell r="E161">
            <v>1276.23</v>
          </cell>
          <cell r="F161">
            <v>200</v>
          </cell>
        </row>
        <row r="162">
          <cell r="A162" t="str">
            <v>ZK104.K135.I002</v>
          </cell>
          <cell r="B162" t="str">
            <v>ZK104</v>
          </cell>
          <cell r="C162">
            <v>0</v>
          </cell>
          <cell r="D162">
            <v>0</v>
          </cell>
          <cell r="E162">
            <v>150</v>
          </cell>
          <cell r="F162">
            <v>0</v>
          </cell>
        </row>
        <row r="163">
          <cell r="A163" t="str">
            <v>ZK106.K005.C390</v>
          </cell>
          <cell r="B163" t="str">
            <v>ZK106</v>
          </cell>
          <cell r="C163">
            <v>0</v>
          </cell>
          <cell r="D163">
            <v>0</v>
          </cell>
          <cell r="E163">
            <v>0</v>
          </cell>
          <cell r="F163">
            <v>0</v>
          </cell>
        </row>
        <row r="164">
          <cell r="A164" t="str">
            <v>ZK106.K115.C230</v>
          </cell>
          <cell r="B164" t="str">
            <v>ZK106</v>
          </cell>
          <cell r="C164">
            <v>0</v>
          </cell>
          <cell r="D164">
            <v>0</v>
          </cell>
          <cell r="E164">
            <v>6.2</v>
          </cell>
          <cell r="F164">
            <v>0</v>
          </cell>
        </row>
        <row r="165">
          <cell r="A165" t="str">
            <v>ZK106.K115.C390</v>
          </cell>
          <cell r="B165" t="str">
            <v>ZK106</v>
          </cell>
          <cell r="C165">
            <v>0</v>
          </cell>
          <cell r="D165">
            <v>0</v>
          </cell>
          <cell r="E165">
            <v>5.5</v>
          </cell>
          <cell r="F165">
            <v>0</v>
          </cell>
        </row>
        <row r="166">
          <cell r="A166" t="str">
            <v>ZK106.K120.C390</v>
          </cell>
          <cell r="B166" t="str">
            <v>ZK106</v>
          </cell>
          <cell r="C166">
            <v>0</v>
          </cell>
          <cell r="D166">
            <v>0</v>
          </cell>
          <cell r="E166">
            <v>2.1</v>
          </cell>
          <cell r="F166">
            <v>0</v>
          </cell>
        </row>
        <row r="167">
          <cell r="A167" t="str">
            <v>ZK106.K129.C390</v>
          </cell>
          <cell r="B167" t="str">
            <v>ZK106</v>
          </cell>
          <cell r="C167">
            <v>0</v>
          </cell>
          <cell r="D167">
            <v>0</v>
          </cell>
          <cell r="E167">
            <v>15</v>
          </cell>
          <cell r="F167">
            <v>69.400000000000006</v>
          </cell>
        </row>
        <row r="168">
          <cell r="A168" t="str">
            <v>ZK106.K130.C390</v>
          </cell>
          <cell r="B168" t="str">
            <v>ZK106</v>
          </cell>
          <cell r="C168">
            <v>0</v>
          </cell>
          <cell r="D168">
            <v>0</v>
          </cell>
          <cell r="E168">
            <v>5.79</v>
          </cell>
          <cell r="F168">
            <v>0</v>
          </cell>
        </row>
        <row r="169">
          <cell r="A169" t="str">
            <v>ZK106.K131.C390</v>
          </cell>
          <cell r="B169" t="str">
            <v>ZK106</v>
          </cell>
          <cell r="C169">
            <v>0</v>
          </cell>
          <cell r="D169">
            <v>0</v>
          </cell>
          <cell r="E169">
            <v>3.1</v>
          </cell>
          <cell r="F169">
            <v>0</v>
          </cell>
        </row>
        <row r="170">
          <cell r="A170" t="str">
            <v>ZK106.K133.C390</v>
          </cell>
          <cell r="B170" t="str">
            <v>ZK106</v>
          </cell>
          <cell r="C170">
            <v>0</v>
          </cell>
          <cell r="D170">
            <v>0</v>
          </cell>
          <cell r="E170">
            <v>3.32</v>
          </cell>
          <cell r="F170">
            <v>0</v>
          </cell>
        </row>
        <row r="171">
          <cell r="A171" t="str">
            <v>ZK106.K161.0000</v>
          </cell>
          <cell r="B171" t="str">
            <v>ZK106</v>
          </cell>
          <cell r="C171">
            <v>0</v>
          </cell>
          <cell r="D171">
            <v>0</v>
          </cell>
          <cell r="E171">
            <v>0</v>
          </cell>
          <cell r="F171">
            <v>0</v>
          </cell>
        </row>
        <row r="172">
          <cell r="A172" t="str">
            <v>ZK106.K161.C019</v>
          </cell>
          <cell r="B172" t="str">
            <v>ZK106</v>
          </cell>
          <cell r="C172">
            <v>0</v>
          </cell>
          <cell r="D172">
            <v>0</v>
          </cell>
          <cell r="E172">
            <v>3000</v>
          </cell>
          <cell r="F172">
            <v>0</v>
          </cell>
        </row>
        <row r="173">
          <cell r="A173" t="str">
            <v>ZK106.K201.C396</v>
          </cell>
          <cell r="B173" t="str">
            <v>ZK106</v>
          </cell>
          <cell r="C173">
            <v>0</v>
          </cell>
          <cell r="D173">
            <v>0</v>
          </cell>
          <cell r="E173">
            <v>140</v>
          </cell>
          <cell r="F173">
            <v>0</v>
          </cell>
        </row>
        <row r="174">
          <cell r="A174" t="str">
            <v>ZK106.K203.C019</v>
          </cell>
          <cell r="B174" t="str">
            <v>ZK106</v>
          </cell>
          <cell r="C174">
            <v>0</v>
          </cell>
          <cell r="D174">
            <v>0</v>
          </cell>
          <cell r="E174">
            <v>74.55</v>
          </cell>
          <cell r="F174">
            <v>0</v>
          </cell>
        </row>
        <row r="175">
          <cell r="A175" t="str">
            <v>ZK106.K203.C100</v>
          </cell>
          <cell r="B175" t="str">
            <v>ZK106</v>
          </cell>
          <cell r="C175">
            <v>0</v>
          </cell>
          <cell r="D175">
            <v>0</v>
          </cell>
          <cell r="E175">
            <v>3</v>
          </cell>
          <cell r="F175">
            <v>0</v>
          </cell>
        </row>
        <row r="176">
          <cell r="A176" t="str">
            <v>ZK106.K203.C396</v>
          </cell>
          <cell r="B176" t="str">
            <v>ZK106</v>
          </cell>
          <cell r="C176">
            <v>0</v>
          </cell>
          <cell r="D176">
            <v>0</v>
          </cell>
          <cell r="E176">
            <v>14.99</v>
          </cell>
          <cell r="F176">
            <v>0</v>
          </cell>
        </row>
        <row r="177">
          <cell r="A177" t="str">
            <v>ZK106.K219.C390</v>
          </cell>
          <cell r="B177" t="str">
            <v>ZK106</v>
          </cell>
          <cell r="C177">
            <v>0</v>
          </cell>
          <cell r="D177">
            <v>0</v>
          </cell>
          <cell r="E177">
            <v>11132</v>
          </cell>
          <cell r="F177">
            <v>0</v>
          </cell>
        </row>
        <row r="178">
          <cell r="A178" t="str">
            <v>ZK106.K244.C020</v>
          </cell>
          <cell r="B178" t="str">
            <v>ZK106</v>
          </cell>
          <cell r="C178">
            <v>0</v>
          </cell>
          <cell r="D178">
            <v>0</v>
          </cell>
          <cell r="E178">
            <v>0</v>
          </cell>
          <cell r="F178">
            <v>8450</v>
          </cell>
        </row>
        <row r="179">
          <cell r="A179" t="str">
            <v>ZK106.K244.C100</v>
          </cell>
          <cell r="B179" t="str">
            <v>ZK106</v>
          </cell>
          <cell r="C179">
            <v>0</v>
          </cell>
          <cell r="D179">
            <v>0</v>
          </cell>
          <cell r="E179">
            <v>10</v>
          </cell>
          <cell r="F179">
            <v>0</v>
          </cell>
        </row>
        <row r="180">
          <cell r="A180" t="str">
            <v>ZK106.K244.C140</v>
          </cell>
          <cell r="B180" t="str">
            <v>ZK106</v>
          </cell>
          <cell r="C180">
            <v>0</v>
          </cell>
          <cell r="D180">
            <v>0</v>
          </cell>
          <cell r="E180">
            <v>19.170000000000002</v>
          </cell>
          <cell r="F180">
            <v>1</v>
          </cell>
        </row>
        <row r="181">
          <cell r="A181" t="str">
            <v>ZK106.K244.C390</v>
          </cell>
          <cell r="B181" t="str">
            <v>ZK106</v>
          </cell>
          <cell r="C181">
            <v>0</v>
          </cell>
          <cell r="D181">
            <v>0</v>
          </cell>
          <cell r="E181">
            <v>110</v>
          </cell>
          <cell r="F181">
            <v>0</v>
          </cell>
        </row>
        <row r="182">
          <cell r="A182" t="str">
            <v>ZK106.K265.C900</v>
          </cell>
          <cell r="B182" t="str">
            <v>ZK106</v>
          </cell>
          <cell r="C182">
            <v>0</v>
          </cell>
          <cell r="D182">
            <v>0</v>
          </cell>
          <cell r="E182">
            <v>200</v>
          </cell>
          <cell r="F182">
            <v>0</v>
          </cell>
        </row>
        <row r="183">
          <cell r="A183" t="str">
            <v>ZK106.K299.C390</v>
          </cell>
          <cell r="B183" t="str">
            <v>ZK106</v>
          </cell>
          <cell r="C183">
            <v>0</v>
          </cell>
          <cell r="D183">
            <v>0</v>
          </cell>
          <cell r="E183">
            <v>17.420000000000002</v>
          </cell>
          <cell r="F183">
            <v>0</v>
          </cell>
        </row>
        <row r="184">
          <cell r="A184" t="str">
            <v>ZK106.K306.C902</v>
          </cell>
          <cell r="B184" t="str">
            <v>ZK106</v>
          </cell>
          <cell r="C184">
            <v>0</v>
          </cell>
          <cell r="D184">
            <v>0</v>
          </cell>
          <cell r="E184">
            <v>21</v>
          </cell>
          <cell r="F184">
            <v>0</v>
          </cell>
        </row>
        <row r="185">
          <cell r="A185" t="str">
            <v>ZK106.K309.C902</v>
          </cell>
          <cell r="B185" t="str">
            <v>ZK106</v>
          </cell>
          <cell r="C185">
            <v>0</v>
          </cell>
          <cell r="D185">
            <v>0</v>
          </cell>
          <cell r="E185">
            <v>21</v>
          </cell>
          <cell r="F185">
            <v>0</v>
          </cell>
        </row>
        <row r="186">
          <cell r="A186" t="str">
            <v>ZK107.K115.0000</v>
          </cell>
          <cell r="B186" t="str">
            <v>ZK107</v>
          </cell>
          <cell r="C186">
            <v>0</v>
          </cell>
          <cell r="D186">
            <v>0</v>
          </cell>
          <cell r="E186">
            <v>4</v>
          </cell>
          <cell r="F186">
            <v>0</v>
          </cell>
        </row>
        <row r="187">
          <cell r="A187" t="str">
            <v>ZK107.K136.C140</v>
          </cell>
          <cell r="B187" t="str">
            <v>ZK107</v>
          </cell>
          <cell r="C187">
            <v>0</v>
          </cell>
          <cell r="D187">
            <v>0</v>
          </cell>
          <cell r="E187">
            <v>2750</v>
          </cell>
          <cell r="F187">
            <v>0</v>
          </cell>
        </row>
        <row r="188">
          <cell r="A188" t="str">
            <v>ZK107.K136.I002</v>
          </cell>
          <cell r="B188" t="str">
            <v>ZK107</v>
          </cell>
          <cell r="C188">
            <v>0</v>
          </cell>
          <cell r="D188">
            <v>0</v>
          </cell>
          <cell r="E188">
            <v>2078.63</v>
          </cell>
          <cell r="F188">
            <v>1455</v>
          </cell>
        </row>
        <row r="189">
          <cell r="A189" t="str">
            <v>ZK107.K258.C140</v>
          </cell>
          <cell r="B189" t="str">
            <v>ZK107</v>
          </cell>
          <cell r="C189">
            <v>0</v>
          </cell>
          <cell r="D189">
            <v>0</v>
          </cell>
          <cell r="E189">
            <v>3558.66</v>
          </cell>
          <cell r="F189">
            <v>0</v>
          </cell>
        </row>
        <row r="190">
          <cell r="A190" t="str">
            <v>ZK107.K265.C020</v>
          </cell>
          <cell r="B190" t="str">
            <v>ZK107</v>
          </cell>
          <cell r="C190">
            <v>0</v>
          </cell>
          <cell r="D190">
            <v>0</v>
          </cell>
          <cell r="E190">
            <v>1413.5</v>
          </cell>
          <cell r="F190">
            <v>0</v>
          </cell>
        </row>
        <row r="191">
          <cell r="A191" t="str">
            <v>ZK108.K162.C140</v>
          </cell>
          <cell r="B191" t="str">
            <v>ZK108</v>
          </cell>
          <cell r="C191">
            <v>0</v>
          </cell>
          <cell r="D191">
            <v>0</v>
          </cell>
          <cell r="E191">
            <v>2437.86</v>
          </cell>
          <cell r="F191">
            <v>0</v>
          </cell>
        </row>
        <row r="192">
          <cell r="A192" t="str">
            <v>ZK108.K162.C320</v>
          </cell>
          <cell r="B192" t="str">
            <v>ZK108</v>
          </cell>
          <cell r="C192">
            <v>0</v>
          </cell>
          <cell r="D192">
            <v>0</v>
          </cell>
          <cell r="E192">
            <v>1500</v>
          </cell>
          <cell r="F192">
            <v>0</v>
          </cell>
        </row>
        <row r="193">
          <cell r="A193" t="str">
            <v>ZK109.K138.C320</v>
          </cell>
          <cell r="B193" t="str">
            <v>ZK109</v>
          </cell>
          <cell r="C193">
            <v>0</v>
          </cell>
          <cell r="D193">
            <v>0</v>
          </cell>
          <cell r="E193">
            <v>1118.75</v>
          </cell>
          <cell r="F193">
            <v>28</v>
          </cell>
        </row>
        <row r="194">
          <cell r="A194" t="str">
            <v>ZK109.K138.C390</v>
          </cell>
          <cell r="B194" t="str">
            <v>ZK109</v>
          </cell>
          <cell r="C194">
            <v>0</v>
          </cell>
          <cell r="D194">
            <v>613</v>
          </cell>
          <cell r="E194">
            <v>0</v>
          </cell>
          <cell r="F194">
            <v>0</v>
          </cell>
        </row>
        <row r="195">
          <cell r="A195" t="str">
            <v>ZK109.K207.C140</v>
          </cell>
          <cell r="B195" t="str">
            <v>ZK109</v>
          </cell>
          <cell r="C195">
            <v>0</v>
          </cell>
          <cell r="D195">
            <v>0</v>
          </cell>
          <cell r="E195">
            <v>20</v>
          </cell>
          <cell r="F195">
            <v>0</v>
          </cell>
        </row>
        <row r="196">
          <cell r="A196" t="str">
            <v>ZK109.K270.C009</v>
          </cell>
          <cell r="B196" t="str">
            <v>ZK109</v>
          </cell>
          <cell r="C196">
            <v>0</v>
          </cell>
          <cell r="D196">
            <v>0</v>
          </cell>
          <cell r="E196">
            <v>751</v>
          </cell>
          <cell r="F196">
            <v>0</v>
          </cell>
        </row>
        <row r="197">
          <cell r="A197" t="str">
            <v>ZK109.K270.C020</v>
          </cell>
          <cell r="B197" t="str">
            <v>ZK109</v>
          </cell>
          <cell r="C197">
            <v>0</v>
          </cell>
          <cell r="D197">
            <v>0</v>
          </cell>
          <cell r="E197">
            <v>600</v>
          </cell>
          <cell r="F197">
            <v>0</v>
          </cell>
        </row>
        <row r="198">
          <cell r="A198" t="str">
            <v>ZK109.K270.C030</v>
          </cell>
          <cell r="B198" t="str">
            <v>ZK109</v>
          </cell>
          <cell r="C198">
            <v>0</v>
          </cell>
          <cell r="D198">
            <v>0</v>
          </cell>
          <cell r="E198">
            <v>1000</v>
          </cell>
          <cell r="F198">
            <v>0</v>
          </cell>
        </row>
        <row r="199">
          <cell r="A199" t="str">
            <v>ZK109.K270.C031</v>
          </cell>
          <cell r="B199" t="str">
            <v>ZK109</v>
          </cell>
          <cell r="C199">
            <v>0</v>
          </cell>
          <cell r="D199">
            <v>0</v>
          </cell>
          <cell r="E199">
            <v>0</v>
          </cell>
          <cell r="F199">
            <v>500</v>
          </cell>
        </row>
        <row r="200">
          <cell r="A200" t="str">
            <v>ZK109.K270.C140</v>
          </cell>
          <cell r="B200" t="str">
            <v>ZK109</v>
          </cell>
          <cell r="C200">
            <v>0</v>
          </cell>
          <cell r="D200">
            <v>0</v>
          </cell>
          <cell r="E200">
            <v>8718.9</v>
          </cell>
          <cell r="F200">
            <v>250</v>
          </cell>
        </row>
        <row r="201">
          <cell r="A201" t="str">
            <v>ZK109.K270.C320</v>
          </cell>
          <cell r="B201" t="str">
            <v>ZK109</v>
          </cell>
          <cell r="C201">
            <v>0</v>
          </cell>
          <cell r="D201">
            <v>0</v>
          </cell>
          <cell r="E201">
            <v>202.5</v>
          </cell>
          <cell r="F201">
            <v>0</v>
          </cell>
        </row>
        <row r="202">
          <cell r="A202" t="str">
            <v>ZK109.K270.C360</v>
          </cell>
          <cell r="B202" t="str">
            <v>ZK109</v>
          </cell>
          <cell r="C202">
            <v>0</v>
          </cell>
          <cell r="D202">
            <v>0</v>
          </cell>
          <cell r="E202">
            <v>2250</v>
          </cell>
          <cell r="F202">
            <v>0</v>
          </cell>
        </row>
        <row r="203">
          <cell r="A203" t="str">
            <v>ZK109.K270.C370</v>
          </cell>
          <cell r="B203" t="str">
            <v>ZK109</v>
          </cell>
          <cell r="C203">
            <v>0</v>
          </cell>
          <cell r="D203">
            <v>0</v>
          </cell>
          <cell r="E203">
            <v>34.299999999999997</v>
          </cell>
          <cell r="F203">
            <v>0</v>
          </cell>
        </row>
        <row r="204">
          <cell r="A204" t="str">
            <v>ZK109.K270.C390</v>
          </cell>
          <cell r="B204" t="str">
            <v>ZK109</v>
          </cell>
          <cell r="C204">
            <v>0</v>
          </cell>
          <cell r="D204">
            <v>90</v>
          </cell>
          <cell r="E204">
            <v>0</v>
          </cell>
          <cell r="F204">
            <v>0</v>
          </cell>
        </row>
        <row r="205">
          <cell r="A205" t="str">
            <v>ZK109.K270.C430</v>
          </cell>
          <cell r="B205" t="str">
            <v>ZK109</v>
          </cell>
          <cell r="C205">
            <v>0</v>
          </cell>
          <cell r="D205">
            <v>0</v>
          </cell>
          <cell r="E205">
            <v>80</v>
          </cell>
          <cell r="F205">
            <v>0</v>
          </cell>
        </row>
        <row r="206">
          <cell r="A206" t="str">
            <v>ZK109.K270.C435</v>
          </cell>
          <cell r="B206" t="str">
            <v>ZK109</v>
          </cell>
          <cell r="C206">
            <v>0</v>
          </cell>
          <cell r="D206">
            <v>0</v>
          </cell>
          <cell r="E206">
            <v>315</v>
          </cell>
          <cell r="F206">
            <v>0</v>
          </cell>
        </row>
        <row r="207">
          <cell r="A207" t="str">
            <v>ZK109.K270.C700</v>
          </cell>
          <cell r="B207" t="str">
            <v>ZK109</v>
          </cell>
          <cell r="C207">
            <v>0</v>
          </cell>
          <cell r="D207">
            <v>0</v>
          </cell>
          <cell r="E207">
            <v>400</v>
          </cell>
          <cell r="F207">
            <v>0</v>
          </cell>
        </row>
        <row r="208">
          <cell r="A208" t="str">
            <v>ZK109.K270.I001</v>
          </cell>
          <cell r="B208" t="str">
            <v>ZK109</v>
          </cell>
          <cell r="C208">
            <v>0</v>
          </cell>
          <cell r="D208">
            <v>0</v>
          </cell>
          <cell r="E208">
            <v>1200</v>
          </cell>
          <cell r="F208">
            <v>0</v>
          </cell>
        </row>
        <row r="209">
          <cell r="A209" t="str">
            <v>ZK109.K271.C019</v>
          </cell>
          <cell r="B209" t="str">
            <v>ZK109</v>
          </cell>
          <cell r="C209">
            <v>0</v>
          </cell>
          <cell r="D209">
            <v>0</v>
          </cell>
          <cell r="E209">
            <v>106</v>
          </cell>
          <cell r="F209">
            <v>0</v>
          </cell>
        </row>
        <row r="210">
          <cell r="A210" t="str">
            <v>ZK109.K304.0000</v>
          </cell>
          <cell r="B210" t="str">
            <v>ZK109</v>
          </cell>
          <cell r="C210">
            <v>0</v>
          </cell>
          <cell r="D210">
            <v>3669</v>
          </cell>
          <cell r="E210">
            <v>0</v>
          </cell>
          <cell r="F210">
            <v>0</v>
          </cell>
        </row>
        <row r="211">
          <cell r="A211" t="str">
            <v>ZK109.K304.C009</v>
          </cell>
          <cell r="B211" t="str">
            <v>ZK109</v>
          </cell>
          <cell r="C211">
            <v>0</v>
          </cell>
          <cell r="D211">
            <v>187</v>
          </cell>
          <cell r="E211">
            <v>0</v>
          </cell>
          <cell r="F211">
            <v>0</v>
          </cell>
        </row>
        <row r="212">
          <cell r="A212" t="str">
            <v>ZK109.K318.C320</v>
          </cell>
          <cell r="B212" t="str">
            <v>ZK109</v>
          </cell>
          <cell r="C212">
            <v>0</v>
          </cell>
          <cell r="D212">
            <v>0</v>
          </cell>
          <cell r="E212">
            <v>0</v>
          </cell>
          <cell r="F212">
            <v>195</v>
          </cell>
        </row>
        <row r="213">
          <cell r="A213" t="str">
            <v>ZK110.K281.C019</v>
          </cell>
          <cell r="B213" t="str">
            <v>ZK110</v>
          </cell>
          <cell r="C213">
            <v>0</v>
          </cell>
          <cell r="D213">
            <v>0</v>
          </cell>
          <cell r="E213">
            <v>0</v>
          </cell>
          <cell r="F213">
            <v>1660</v>
          </cell>
        </row>
        <row r="214">
          <cell r="A214" t="str">
            <v>ZK110.K281.C140</v>
          </cell>
          <cell r="B214" t="str">
            <v>ZK110</v>
          </cell>
          <cell r="C214">
            <v>0</v>
          </cell>
          <cell r="D214">
            <v>0</v>
          </cell>
          <cell r="E214">
            <v>1610</v>
          </cell>
          <cell r="F214">
            <v>0</v>
          </cell>
        </row>
        <row r="215">
          <cell r="A215" t="str">
            <v>ZK110.K282.C320</v>
          </cell>
          <cell r="B215" t="str">
            <v>ZK110</v>
          </cell>
          <cell r="C215">
            <v>0</v>
          </cell>
          <cell r="D215">
            <v>0</v>
          </cell>
          <cell r="E215">
            <v>0</v>
          </cell>
          <cell r="F215">
            <v>215</v>
          </cell>
        </row>
        <row r="216">
          <cell r="A216" t="str">
            <v>ZK112.K115.C320</v>
          </cell>
          <cell r="B216" t="str">
            <v>ZK112</v>
          </cell>
          <cell r="C216">
            <v>0</v>
          </cell>
          <cell r="D216">
            <v>0</v>
          </cell>
          <cell r="E216">
            <v>13.2</v>
          </cell>
          <cell r="F216">
            <v>0</v>
          </cell>
        </row>
        <row r="217">
          <cell r="A217" t="str">
            <v>ZK112.K170.C390</v>
          </cell>
          <cell r="B217" t="str">
            <v>ZK112</v>
          </cell>
          <cell r="C217">
            <v>0</v>
          </cell>
          <cell r="D217">
            <v>0</v>
          </cell>
          <cell r="E217">
            <v>210</v>
          </cell>
          <cell r="F217">
            <v>0</v>
          </cell>
        </row>
        <row r="218">
          <cell r="A218" t="str">
            <v>ZK114.K005.C395</v>
          </cell>
          <cell r="B218" t="str">
            <v>ZK114</v>
          </cell>
          <cell r="C218">
            <v>0</v>
          </cell>
          <cell r="D218">
            <v>0</v>
          </cell>
          <cell r="E218">
            <v>0</v>
          </cell>
          <cell r="F218">
            <v>0</v>
          </cell>
        </row>
        <row r="219">
          <cell r="A219" t="str">
            <v>ZK114.K100.C390</v>
          </cell>
          <cell r="B219" t="str">
            <v>ZK114</v>
          </cell>
          <cell r="C219">
            <v>0</v>
          </cell>
          <cell r="D219">
            <v>350</v>
          </cell>
          <cell r="E219">
            <v>150</v>
          </cell>
          <cell r="F219">
            <v>0</v>
          </cell>
        </row>
        <row r="220">
          <cell r="A220" t="str">
            <v>ZK114.K100.C395</v>
          </cell>
          <cell r="B220" t="str">
            <v>ZK114</v>
          </cell>
          <cell r="C220">
            <v>0</v>
          </cell>
          <cell r="D220">
            <v>0</v>
          </cell>
          <cell r="E220">
            <v>150</v>
          </cell>
          <cell r="F220">
            <v>0</v>
          </cell>
        </row>
        <row r="221">
          <cell r="A221" t="str">
            <v>ZK114.K114.C395</v>
          </cell>
          <cell r="B221" t="str">
            <v>ZK114</v>
          </cell>
          <cell r="C221">
            <v>0</v>
          </cell>
          <cell r="D221">
            <v>0</v>
          </cell>
          <cell r="E221">
            <v>155.6</v>
          </cell>
          <cell r="F221">
            <v>0</v>
          </cell>
        </row>
        <row r="222">
          <cell r="A222" t="str">
            <v>ZK114.K115.C009</v>
          </cell>
          <cell r="B222" t="str">
            <v>ZK114</v>
          </cell>
          <cell r="C222">
            <v>0</v>
          </cell>
          <cell r="D222">
            <v>0</v>
          </cell>
          <cell r="E222">
            <v>17.850000000000001</v>
          </cell>
          <cell r="F222">
            <v>0</v>
          </cell>
        </row>
        <row r="223">
          <cell r="A223" t="str">
            <v>ZK114.K115.C020</v>
          </cell>
          <cell r="B223" t="str">
            <v>ZK114</v>
          </cell>
          <cell r="C223">
            <v>0</v>
          </cell>
          <cell r="D223">
            <v>0</v>
          </cell>
          <cell r="E223">
            <v>17.600000000000001</v>
          </cell>
          <cell r="F223">
            <v>0</v>
          </cell>
        </row>
        <row r="224">
          <cell r="A224" t="str">
            <v>ZK114.K115.C140</v>
          </cell>
          <cell r="B224" t="str">
            <v>ZK114</v>
          </cell>
          <cell r="C224">
            <v>0</v>
          </cell>
          <cell r="D224">
            <v>0</v>
          </cell>
          <cell r="E224">
            <v>24.8</v>
          </cell>
          <cell r="F224">
            <v>0</v>
          </cell>
        </row>
        <row r="225">
          <cell r="A225" t="str">
            <v>ZK114.K115.C395</v>
          </cell>
          <cell r="B225" t="str">
            <v>ZK114</v>
          </cell>
          <cell r="C225">
            <v>0</v>
          </cell>
          <cell r="D225">
            <v>0</v>
          </cell>
          <cell r="E225">
            <v>67.5</v>
          </cell>
          <cell r="F225">
            <v>0</v>
          </cell>
        </row>
        <row r="226">
          <cell r="A226" t="str">
            <v>ZK114.K115.C555</v>
          </cell>
          <cell r="B226" t="str">
            <v>ZK114</v>
          </cell>
          <cell r="C226">
            <v>0</v>
          </cell>
          <cell r="D226">
            <v>0</v>
          </cell>
          <cell r="E226">
            <v>90.8</v>
          </cell>
          <cell r="F226">
            <v>0</v>
          </cell>
        </row>
        <row r="227">
          <cell r="A227" t="str">
            <v>ZK114.K115.C850</v>
          </cell>
          <cell r="B227" t="str">
            <v>ZK114</v>
          </cell>
          <cell r="C227">
            <v>0</v>
          </cell>
          <cell r="D227">
            <v>0</v>
          </cell>
          <cell r="E227">
            <v>16.399999999999999</v>
          </cell>
          <cell r="F227">
            <v>0</v>
          </cell>
        </row>
        <row r="228">
          <cell r="A228" t="str">
            <v>ZK114.K117.C395</v>
          </cell>
          <cell r="B228" t="str">
            <v>ZK114</v>
          </cell>
          <cell r="C228">
            <v>0</v>
          </cell>
          <cell r="D228">
            <v>0</v>
          </cell>
          <cell r="E228">
            <v>137.06</v>
          </cell>
          <cell r="F228">
            <v>0</v>
          </cell>
        </row>
        <row r="229">
          <cell r="A229" t="str">
            <v>ZK114.K120.C009</v>
          </cell>
          <cell r="B229" t="str">
            <v>ZK114</v>
          </cell>
          <cell r="C229">
            <v>0</v>
          </cell>
          <cell r="D229">
            <v>0</v>
          </cell>
          <cell r="E229">
            <v>169.5</v>
          </cell>
          <cell r="F229">
            <v>115</v>
          </cell>
        </row>
        <row r="230">
          <cell r="A230" t="str">
            <v>ZK114.K120.C030</v>
          </cell>
          <cell r="B230" t="str">
            <v>ZK114</v>
          </cell>
          <cell r="C230">
            <v>0</v>
          </cell>
          <cell r="D230">
            <v>0</v>
          </cell>
          <cell r="E230">
            <v>58.33</v>
          </cell>
          <cell r="F230">
            <v>0</v>
          </cell>
        </row>
        <row r="231">
          <cell r="A231" t="str">
            <v>ZK114.K133.0000</v>
          </cell>
          <cell r="B231" t="str">
            <v>ZK114</v>
          </cell>
          <cell r="C231">
            <v>0</v>
          </cell>
          <cell r="D231">
            <v>26.88</v>
          </cell>
          <cell r="E231">
            <v>0</v>
          </cell>
          <cell r="F231">
            <v>0</v>
          </cell>
        </row>
        <row r="232">
          <cell r="A232" t="str">
            <v>ZK114.K133.C181</v>
          </cell>
          <cell r="B232" t="str">
            <v>ZK114</v>
          </cell>
          <cell r="C232">
            <v>0</v>
          </cell>
          <cell r="D232">
            <v>0</v>
          </cell>
          <cell r="E232">
            <v>6.7</v>
          </cell>
          <cell r="F232">
            <v>0</v>
          </cell>
        </row>
        <row r="233">
          <cell r="A233" t="str">
            <v>ZK114.K133.C395</v>
          </cell>
          <cell r="B233" t="str">
            <v>ZK114</v>
          </cell>
          <cell r="C233">
            <v>0</v>
          </cell>
          <cell r="D233">
            <v>0</v>
          </cell>
          <cell r="E233">
            <v>12</v>
          </cell>
          <cell r="F233">
            <v>0</v>
          </cell>
        </row>
        <row r="234">
          <cell r="A234" t="str">
            <v>ZK114.K170.C390</v>
          </cell>
          <cell r="B234" t="str">
            <v>ZK114</v>
          </cell>
          <cell r="C234">
            <v>0</v>
          </cell>
          <cell r="D234">
            <v>0</v>
          </cell>
          <cell r="E234">
            <v>7239.5</v>
          </cell>
          <cell r="F234">
            <v>0</v>
          </cell>
        </row>
        <row r="235">
          <cell r="A235" t="str">
            <v>ZK114.K176.C140</v>
          </cell>
          <cell r="B235" t="str">
            <v>ZK114</v>
          </cell>
          <cell r="C235">
            <v>0</v>
          </cell>
          <cell r="D235">
            <v>0</v>
          </cell>
          <cell r="E235">
            <v>10</v>
          </cell>
          <cell r="F235">
            <v>0</v>
          </cell>
        </row>
        <row r="236">
          <cell r="A236" t="str">
            <v>ZK114.K299.C009</v>
          </cell>
          <cell r="B236" t="str">
            <v>ZK114</v>
          </cell>
          <cell r="C236">
            <v>0</v>
          </cell>
          <cell r="D236">
            <v>5076.1899999999996</v>
          </cell>
          <cell r="E236">
            <v>101.28</v>
          </cell>
          <cell r="F236">
            <v>0</v>
          </cell>
        </row>
        <row r="237">
          <cell r="A237" t="str">
            <v>ZK114.K299.C140</v>
          </cell>
          <cell r="B237" t="str">
            <v>ZK114</v>
          </cell>
          <cell r="C237">
            <v>0</v>
          </cell>
          <cell r="D237">
            <v>0</v>
          </cell>
          <cell r="E237">
            <v>291.14999999999998</v>
          </cell>
          <cell r="F237">
            <v>0</v>
          </cell>
        </row>
        <row r="238">
          <cell r="A238" t="str">
            <v>ZK114.K299.C320</v>
          </cell>
          <cell r="B238" t="str">
            <v>ZK114</v>
          </cell>
          <cell r="C238">
            <v>0</v>
          </cell>
          <cell r="D238">
            <v>0</v>
          </cell>
          <cell r="E238">
            <v>31.3</v>
          </cell>
          <cell r="F238">
            <v>84.3</v>
          </cell>
        </row>
        <row r="239">
          <cell r="A239" t="str">
            <v>ZK114.K299.C330</v>
          </cell>
          <cell r="B239" t="str">
            <v>ZK114</v>
          </cell>
          <cell r="C239">
            <v>0</v>
          </cell>
          <cell r="D239">
            <v>0</v>
          </cell>
          <cell r="E239">
            <v>23.4</v>
          </cell>
          <cell r="F239">
            <v>0</v>
          </cell>
        </row>
        <row r="240">
          <cell r="A240" t="str">
            <v>ZK114.K299.C360</v>
          </cell>
          <cell r="B240" t="str">
            <v>ZK114</v>
          </cell>
          <cell r="C240">
            <v>0</v>
          </cell>
          <cell r="D240">
            <v>0</v>
          </cell>
          <cell r="E240">
            <v>336.92</v>
          </cell>
          <cell r="F240">
            <v>0</v>
          </cell>
        </row>
        <row r="241">
          <cell r="A241" t="str">
            <v>ZK114.K299.C430</v>
          </cell>
          <cell r="B241" t="str">
            <v>ZK114</v>
          </cell>
          <cell r="C241">
            <v>0</v>
          </cell>
          <cell r="D241">
            <v>0</v>
          </cell>
          <cell r="E241">
            <v>3.9</v>
          </cell>
          <cell r="F241">
            <v>0</v>
          </cell>
        </row>
        <row r="242">
          <cell r="A242" t="str">
            <v>ZK114.K299.C555</v>
          </cell>
          <cell r="B242" t="str">
            <v>ZK114</v>
          </cell>
          <cell r="C242">
            <v>0</v>
          </cell>
          <cell r="D242">
            <v>0</v>
          </cell>
          <cell r="E242">
            <v>6</v>
          </cell>
          <cell r="F242">
            <v>0</v>
          </cell>
        </row>
        <row r="243">
          <cell r="A243" t="str">
            <v>ZK114.K299.I001</v>
          </cell>
          <cell r="B243" t="str">
            <v>ZK114</v>
          </cell>
          <cell r="C243">
            <v>0</v>
          </cell>
          <cell r="D243">
            <v>0</v>
          </cell>
          <cell r="E243">
            <v>0</v>
          </cell>
          <cell r="F243">
            <v>0</v>
          </cell>
        </row>
        <row r="244">
          <cell r="A244" t="str">
            <v>ZK200.0001</v>
          </cell>
          <cell r="B244" t="str">
            <v>ZK200</v>
          </cell>
          <cell r="C244">
            <v>0</v>
          </cell>
          <cell r="D244">
            <v>0</v>
          </cell>
          <cell r="E244">
            <v>0</v>
          </cell>
          <cell r="F244">
            <v>0</v>
          </cell>
        </row>
        <row r="245">
          <cell r="A245" t="str">
            <v>ZK200.0008</v>
          </cell>
          <cell r="B245" t="str">
            <v>ZK200</v>
          </cell>
          <cell r="C245">
            <v>0</v>
          </cell>
          <cell r="D245">
            <v>0</v>
          </cell>
          <cell r="E245">
            <v>0</v>
          </cell>
          <cell r="F245">
            <v>0</v>
          </cell>
        </row>
        <row r="246">
          <cell r="A246" t="str">
            <v>ZK200.0009</v>
          </cell>
          <cell r="B246" t="str">
            <v>ZK200</v>
          </cell>
          <cell r="C246">
            <v>0</v>
          </cell>
          <cell r="D246">
            <v>0</v>
          </cell>
          <cell r="E246">
            <v>0</v>
          </cell>
          <cell r="F246">
            <v>0</v>
          </cell>
        </row>
        <row r="247">
          <cell r="A247" t="str">
            <v>ZK200.4810</v>
          </cell>
          <cell r="B247" t="str">
            <v>ZK200</v>
          </cell>
          <cell r="C247">
            <v>0</v>
          </cell>
          <cell r="D247">
            <v>0</v>
          </cell>
          <cell r="E247">
            <v>0</v>
          </cell>
          <cell r="F247">
            <v>0</v>
          </cell>
        </row>
        <row r="248">
          <cell r="A248" t="str">
            <v>ZK200.K001</v>
          </cell>
          <cell r="B248" t="str">
            <v>ZK200</v>
          </cell>
          <cell r="C248">
            <v>0</v>
          </cell>
          <cell r="D248">
            <v>0</v>
          </cell>
          <cell r="E248">
            <v>0</v>
          </cell>
          <cell r="F248">
            <v>0</v>
          </cell>
        </row>
        <row r="249">
          <cell r="A249" t="str">
            <v>ZK200.K006</v>
          </cell>
          <cell r="B249" t="str">
            <v>ZK200</v>
          </cell>
          <cell r="C249">
            <v>0</v>
          </cell>
          <cell r="D249">
            <v>0</v>
          </cell>
          <cell r="E249">
            <v>0</v>
          </cell>
          <cell r="F249">
            <v>0</v>
          </cell>
        </row>
        <row r="250">
          <cell r="A250" t="str">
            <v>ZK200.K100</v>
          </cell>
          <cell r="B250" t="str">
            <v>ZK200</v>
          </cell>
          <cell r="C250">
            <v>0</v>
          </cell>
          <cell r="D250">
            <v>526.24</v>
          </cell>
          <cell r="E250">
            <v>2796.45</v>
          </cell>
          <cell r="F250">
            <v>382.5</v>
          </cell>
        </row>
        <row r="251">
          <cell r="A251" t="str">
            <v>ZK200.K102</v>
          </cell>
          <cell r="B251" t="str">
            <v>ZK200</v>
          </cell>
          <cell r="C251">
            <v>0</v>
          </cell>
          <cell r="D251">
            <v>7060.95</v>
          </cell>
          <cell r="E251">
            <v>1725</v>
          </cell>
          <cell r="F251">
            <v>0</v>
          </cell>
        </row>
        <row r="252">
          <cell r="A252" t="str">
            <v>ZK200.K104</v>
          </cell>
          <cell r="B252" t="str">
            <v>ZK200</v>
          </cell>
          <cell r="C252">
            <v>0</v>
          </cell>
          <cell r="D252">
            <v>318.92</v>
          </cell>
          <cell r="E252">
            <v>408</v>
          </cell>
          <cell r="F252">
            <v>0</v>
          </cell>
        </row>
        <row r="253">
          <cell r="A253" t="str">
            <v>ZK200.K115</v>
          </cell>
          <cell r="B253" t="str">
            <v>ZK200</v>
          </cell>
          <cell r="C253">
            <v>0</v>
          </cell>
          <cell r="D253">
            <v>3449.29</v>
          </cell>
          <cell r="E253">
            <v>6956.47</v>
          </cell>
          <cell r="F253">
            <v>0</v>
          </cell>
        </row>
        <row r="254">
          <cell r="A254" t="str">
            <v>ZK200.K116</v>
          </cell>
          <cell r="B254" t="str">
            <v>ZK200</v>
          </cell>
          <cell r="C254">
            <v>0</v>
          </cell>
          <cell r="D254">
            <v>610.95000000000005</v>
          </cell>
          <cell r="E254">
            <v>1147.45</v>
          </cell>
          <cell r="F254">
            <v>720</v>
          </cell>
        </row>
        <row r="255">
          <cell r="A255" t="str">
            <v>ZK200.K119</v>
          </cell>
          <cell r="B255" t="str">
            <v>ZK200</v>
          </cell>
          <cell r="C255">
            <v>0</v>
          </cell>
          <cell r="D255">
            <v>127.93</v>
          </cell>
          <cell r="E255">
            <v>0</v>
          </cell>
          <cell r="F255">
            <v>0</v>
          </cell>
        </row>
        <row r="256">
          <cell r="A256" t="str">
            <v>ZK200.K120</v>
          </cell>
          <cell r="B256" t="str">
            <v>ZK200</v>
          </cell>
          <cell r="C256">
            <v>0</v>
          </cell>
          <cell r="D256">
            <v>1471.81</v>
          </cell>
          <cell r="E256">
            <v>1168.6199999999999</v>
          </cell>
          <cell r="F256">
            <v>0</v>
          </cell>
        </row>
        <row r="257">
          <cell r="A257" t="str">
            <v>ZK200.K130</v>
          </cell>
          <cell r="B257" t="str">
            <v>ZK200</v>
          </cell>
          <cell r="C257">
            <v>0</v>
          </cell>
          <cell r="D257">
            <v>0</v>
          </cell>
          <cell r="E257">
            <v>394.03</v>
          </cell>
          <cell r="F257">
            <v>0</v>
          </cell>
        </row>
        <row r="258">
          <cell r="A258" t="str">
            <v>ZK200.K133</v>
          </cell>
          <cell r="B258" t="str">
            <v>ZK200</v>
          </cell>
          <cell r="C258">
            <v>0</v>
          </cell>
          <cell r="D258">
            <v>441.7</v>
          </cell>
          <cell r="E258">
            <v>575</v>
          </cell>
          <cell r="F258">
            <v>0</v>
          </cell>
        </row>
        <row r="259">
          <cell r="A259" t="str">
            <v>ZK200.K134</v>
          </cell>
          <cell r="B259" t="str">
            <v>ZK200</v>
          </cell>
          <cell r="C259">
            <v>0</v>
          </cell>
          <cell r="D259">
            <v>0</v>
          </cell>
          <cell r="E259">
            <v>3740.98</v>
          </cell>
          <cell r="F259">
            <v>0</v>
          </cell>
        </row>
        <row r="260">
          <cell r="A260" t="str">
            <v>ZK200.K138</v>
          </cell>
          <cell r="B260" t="str">
            <v>ZK200</v>
          </cell>
          <cell r="C260">
            <v>0</v>
          </cell>
          <cell r="D260">
            <v>545.5</v>
          </cell>
          <cell r="E260">
            <v>15</v>
          </cell>
          <cell r="F260">
            <v>0</v>
          </cell>
        </row>
        <row r="261">
          <cell r="A261" t="str">
            <v>ZK200.K175</v>
          </cell>
          <cell r="B261" t="str">
            <v>ZK200</v>
          </cell>
          <cell r="C261">
            <v>0</v>
          </cell>
          <cell r="D261">
            <v>0</v>
          </cell>
          <cell r="E261">
            <v>341.96</v>
          </cell>
          <cell r="F261">
            <v>0</v>
          </cell>
        </row>
        <row r="262">
          <cell r="A262" t="str">
            <v>ZK200.K300</v>
          </cell>
          <cell r="B262" t="str">
            <v>ZK200</v>
          </cell>
          <cell r="C262">
            <v>0</v>
          </cell>
          <cell r="D262">
            <v>928.32</v>
          </cell>
          <cell r="E262">
            <v>9676.49</v>
          </cell>
          <cell r="F262">
            <v>1723</v>
          </cell>
        </row>
        <row r="263">
          <cell r="A263" t="str">
            <v>ZK200.K302</v>
          </cell>
          <cell r="B263" t="str">
            <v>ZK200</v>
          </cell>
          <cell r="C263">
            <v>0</v>
          </cell>
          <cell r="D263">
            <v>0</v>
          </cell>
          <cell r="E263">
            <v>226.52</v>
          </cell>
          <cell r="F263">
            <v>0</v>
          </cell>
        </row>
        <row r="264">
          <cell r="A264" t="str">
            <v>ZK200.K303</v>
          </cell>
          <cell r="B264" t="str">
            <v>ZK200</v>
          </cell>
          <cell r="C264">
            <v>0</v>
          </cell>
          <cell r="D264">
            <v>0</v>
          </cell>
          <cell r="E264">
            <v>19</v>
          </cell>
          <cell r="F264">
            <v>0</v>
          </cell>
        </row>
        <row r="265">
          <cell r="A265" t="str">
            <v>ZK200.K306</v>
          </cell>
          <cell r="B265" t="str">
            <v>ZK200</v>
          </cell>
          <cell r="C265">
            <v>0</v>
          </cell>
          <cell r="D265">
            <v>24980</v>
          </cell>
          <cell r="E265">
            <v>6700</v>
          </cell>
          <cell r="F265">
            <v>0</v>
          </cell>
        </row>
        <row r="266">
          <cell r="A266" t="str">
            <v>ZK200.K307</v>
          </cell>
          <cell r="B266" t="str">
            <v>ZK200</v>
          </cell>
          <cell r="C266">
            <v>0</v>
          </cell>
          <cell r="D266">
            <v>20985.3</v>
          </cell>
          <cell r="E266">
            <v>2775.95</v>
          </cell>
          <cell r="F266">
            <v>0</v>
          </cell>
        </row>
        <row r="267">
          <cell r="A267" t="str">
            <v>ZK200.K317</v>
          </cell>
          <cell r="B267" t="str">
            <v>ZK200</v>
          </cell>
          <cell r="C267">
            <v>0</v>
          </cell>
          <cell r="D267">
            <v>0</v>
          </cell>
          <cell r="E267">
            <v>91.8</v>
          </cell>
          <cell r="F267">
            <v>0</v>
          </cell>
        </row>
        <row r="268">
          <cell r="A268" t="str">
            <v>ZK200.K342</v>
          </cell>
          <cell r="B268" t="str">
            <v>ZK200</v>
          </cell>
          <cell r="C268">
            <v>0</v>
          </cell>
          <cell r="D268">
            <v>0</v>
          </cell>
          <cell r="E268">
            <v>8</v>
          </cell>
          <cell r="F268">
            <v>0</v>
          </cell>
        </row>
        <row r="269">
          <cell r="A269" t="str">
            <v>ZK201.K005</v>
          </cell>
          <cell r="B269" t="str">
            <v>ZK201</v>
          </cell>
          <cell r="C269">
            <v>0</v>
          </cell>
          <cell r="D269">
            <v>0</v>
          </cell>
          <cell r="E269">
            <v>0</v>
          </cell>
          <cell r="F269">
            <v>0</v>
          </cell>
        </row>
        <row r="270">
          <cell r="A270" t="str">
            <v>ZK201.K104</v>
          </cell>
          <cell r="B270" t="str">
            <v>ZK201</v>
          </cell>
          <cell r="C270">
            <v>0</v>
          </cell>
          <cell r="D270">
            <v>0</v>
          </cell>
          <cell r="E270">
            <v>0</v>
          </cell>
          <cell r="F270">
            <v>0</v>
          </cell>
        </row>
        <row r="271">
          <cell r="A271" t="str">
            <v>ZK201.K115</v>
          </cell>
          <cell r="B271" t="str">
            <v>ZK201</v>
          </cell>
          <cell r="C271">
            <v>0</v>
          </cell>
          <cell r="D271">
            <v>0</v>
          </cell>
          <cell r="E271">
            <v>159.72999999999999</v>
          </cell>
          <cell r="F271">
            <v>0</v>
          </cell>
        </row>
        <row r="272">
          <cell r="A272" t="str">
            <v>ZK201.K138</v>
          </cell>
          <cell r="B272" t="str">
            <v>ZK201</v>
          </cell>
          <cell r="C272">
            <v>0</v>
          </cell>
          <cell r="D272">
            <v>4424</v>
          </cell>
          <cell r="E272">
            <v>57086.59</v>
          </cell>
          <cell r="F272">
            <v>0</v>
          </cell>
        </row>
        <row r="273">
          <cell r="A273" t="str">
            <v>ZK201.K158</v>
          </cell>
          <cell r="B273" t="str">
            <v>ZK201</v>
          </cell>
          <cell r="C273">
            <v>0</v>
          </cell>
          <cell r="D273">
            <v>8010</v>
          </cell>
          <cell r="E273">
            <v>650</v>
          </cell>
          <cell r="F273">
            <v>11340</v>
          </cell>
        </row>
        <row r="274">
          <cell r="A274" t="str">
            <v>ZK201.K159</v>
          </cell>
          <cell r="B274" t="str">
            <v>ZK201</v>
          </cell>
          <cell r="C274">
            <v>0</v>
          </cell>
          <cell r="D274">
            <v>5800</v>
          </cell>
          <cell r="E274">
            <v>5000</v>
          </cell>
          <cell r="F274">
            <v>0</v>
          </cell>
        </row>
        <row r="275">
          <cell r="A275" t="str">
            <v>ZK201.K160</v>
          </cell>
          <cell r="B275" t="str">
            <v>ZK201</v>
          </cell>
          <cell r="C275">
            <v>0</v>
          </cell>
          <cell r="D275">
            <v>1300</v>
          </cell>
          <cell r="E275">
            <v>10700</v>
          </cell>
          <cell r="F275">
            <v>14975</v>
          </cell>
        </row>
        <row r="276">
          <cell r="A276" t="str">
            <v>ZK201.K201</v>
          </cell>
          <cell r="B276" t="str">
            <v>ZK201</v>
          </cell>
          <cell r="C276">
            <v>0</v>
          </cell>
          <cell r="D276">
            <v>0</v>
          </cell>
          <cell r="E276">
            <v>3174.7</v>
          </cell>
          <cell r="F276">
            <v>0</v>
          </cell>
        </row>
        <row r="277">
          <cell r="A277" t="str">
            <v>ZK201.K301</v>
          </cell>
          <cell r="B277" t="str">
            <v>ZK201</v>
          </cell>
          <cell r="C277">
            <v>0</v>
          </cell>
          <cell r="D277">
            <v>131202.65</v>
          </cell>
          <cell r="E277">
            <v>9315.18</v>
          </cell>
          <cell r="F277">
            <v>0</v>
          </cell>
        </row>
        <row r="278">
          <cell r="A278" t="str">
            <v>ZK201.K302</v>
          </cell>
          <cell r="B278" t="str">
            <v>ZK201</v>
          </cell>
          <cell r="C278">
            <v>0</v>
          </cell>
          <cell r="D278">
            <v>0</v>
          </cell>
          <cell r="E278">
            <v>277819</v>
          </cell>
          <cell r="F278">
            <v>2350</v>
          </cell>
        </row>
        <row r="279">
          <cell r="A279" t="str">
            <v>ZK201.K303</v>
          </cell>
          <cell r="B279" t="str">
            <v>ZK201</v>
          </cell>
          <cell r="C279">
            <v>0</v>
          </cell>
          <cell r="D279">
            <v>12640.25</v>
          </cell>
          <cell r="E279">
            <v>48938.78</v>
          </cell>
          <cell r="F279">
            <v>1805</v>
          </cell>
        </row>
        <row r="280">
          <cell r="A280" t="str">
            <v>ZK201.K304</v>
          </cell>
          <cell r="B280" t="str">
            <v>ZK201</v>
          </cell>
          <cell r="C280">
            <v>0</v>
          </cell>
          <cell r="D280">
            <v>50397.43</v>
          </cell>
          <cell r="E280">
            <v>138031.82</v>
          </cell>
          <cell r="F280">
            <v>7151.2</v>
          </cell>
        </row>
        <row r="281">
          <cell r="A281" t="str">
            <v>ZK201.K307</v>
          </cell>
          <cell r="B281" t="str">
            <v>ZK201</v>
          </cell>
          <cell r="C281">
            <v>0</v>
          </cell>
          <cell r="D281">
            <v>0</v>
          </cell>
          <cell r="E281">
            <v>2800</v>
          </cell>
          <cell r="F281">
            <v>2800</v>
          </cell>
        </row>
        <row r="282">
          <cell r="A282" t="str">
            <v>ZK201.K308</v>
          </cell>
          <cell r="B282" t="str">
            <v>ZK201</v>
          </cell>
          <cell r="C282">
            <v>0</v>
          </cell>
          <cell r="D282">
            <v>264</v>
          </cell>
          <cell r="E282">
            <v>10885.23</v>
          </cell>
          <cell r="F282">
            <v>0</v>
          </cell>
        </row>
        <row r="283">
          <cell r="A283" t="str">
            <v>ZK201.K309</v>
          </cell>
          <cell r="B283" t="str">
            <v>ZK201</v>
          </cell>
          <cell r="C283">
            <v>0</v>
          </cell>
          <cell r="D283">
            <v>3017.37</v>
          </cell>
          <cell r="E283">
            <v>1800</v>
          </cell>
          <cell r="F283">
            <v>100</v>
          </cell>
        </row>
        <row r="284">
          <cell r="A284" t="str">
            <v>ZK201.K310</v>
          </cell>
          <cell r="B284" t="str">
            <v>ZK201</v>
          </cell>
          <cell r="C284">
            <v>0</v>
          </cell>
          <cell r="D284">
            <v>0</v>
          </cell>
          <cell r="E284">
            <v>15742.5</v>
          </cell>
          <cell r="F284">
            <v>35</v>
          </cell>
        </row>
        <row r="285">
          <cell r="A285" t="str">
            <v>ZK202.K160</v>
          </cell>
          <cell r="B285" t="str">
            <v>ZK202</v>
          </cell>
          <cell r="C285">
            <v>0</v>
          </cell>
          <cell r="D285">
            <v>150</v>
          </cell>
          <cell r="E285">
            <v>2351.15</v>
          </cell>
          <cell r="F285">
            <v>1223.5999999999999</v>
          </cell>
        </row>
        <row r="286">
          <cell r="A286" t="str">
            <v>ZK202.K316</v>
          </cell>
          <cell r="B286" t="str">
            <v>ZK202</v>
          </cell>
          <cell r="C286">
            <v>0</v>
          </cell>
          <cell r="D286">
            <v>3125</v>
          </cell>
          <cell r="E286">
            <v>57250</v>
          </cell>
          <cell r="F286">
            <v>132750</v>
          </cell>
        </row>
        <row r="287">
          <cell r="A287" t="str">
            <v>ZK202.K317</v>
          </cell>
          <cell r="B287" t="str">
            <v>ZK202</v>
          </cell>
          <cell r="C287">
            <v>0</v>
          </cell>
          <cell r="D287">
            <v>0</v>
          </cell>
          <cell r="E287">
            <v>471.46</v>
          </cell>
          <cell r="F287">
            <v>0</v>
          </cell>
        </row>
        <row r="288">
          <cell r="A288" t="str">
            <v>ZK202.K319</v>
          </cell>
          <cell r="B288" t="str">
            <v>ZK202</v>
          </cell>
          <cell r="C288">
            <v>0</v>
          </cell>
          <cell r="D288">
            <v>0</v>
          </cell>
          <cell r="E288">
            <v>0</v>
          </cell>
          <cell r="F288">
            <v>3500</v>
          </cell>
        </row>
        <row r="289">
          <cell r="A289" t="str">
            <v>ZK203.K005</v>
          </cell>
          <cell r="B289" t="str">
            <v>ZK203</v>
          </cell>
          <cell r="C289">
            <v>0</v>
          </cell>
          <cell r="D289">
            <v>0</v>
          </cell>
          <cell r="E289">
            <v>0</v>
          </cell>
          <cell r="F289">
            <v>0</v>
          </cell>
        </row>
        <row r="290">
          <cell r="A290" t="str">
            <v>ZK203.K130</v>
          </cell>
          <cell r="B290" t="str">
            <v>ZK203</v>
          </cell>
          <cell r="C290">
            <v>0</v>
          </cell>
          <cell r="D290">
            <v>20.63</v>
          </cell>
          <cell r="E290">
            <v>0</v>
          </cell>
          <cell r="F290">
            <v>0</v>
          </cell>
        </row>
        <row r="291">
          <cell r="A291" t="str">
            <v>ZK203.K160</v>
          </cell>
          <cell r="B291" t="str">
            <v>ZK203</v>
          </cell>
          <cell r="C291">
            <v>0</v>
          </cell>
          <cell r="D291">
            <v>200</v>
          </cell>
          <cell r="E291">
            <v>5257.5</v>
          </cell>
          <cell r="F291">
            <v>9037.5</v>
          </cell>
        </row>
        <row r="292">
          <cell r="A292" t="str">
            <v>ZK203.K310</v>
          </cell>
          <cell r="B292" t="str">
            <v>ZK203</v>
          </cell>
          <cell r="C292">
            <v>0</v>
          </cell>
          <cell r="D292">
            <v>-20.63</v>
          </cell>
          <cell r="E292">
            <v>0</v>
          </cell>
          <cell r="F292">
            <v>0</v>
          </cell>
        </row>
        <row r="293">
          <cell r="A293" t="str">
            <v>ZK203.K324</v>
          </cell>
          <cell r="B293" t="str">
            <v>ZK203</v>
          </cell>
          <cell r="C293">
            <v>0</v>
          </cell>
          <cell r="D293">
            <v>66069.62</v>
          </cell>
          <cell r="E293">
            <v>231377.82</v>
          </cell>
          <cell r="F293">
            <v>0</v>
          </cell>
        </row>
        <row r="294">
          <cell r="A294" t="str">
            <v>ZK203.K325</v>
          </cell>
          <cell r="B294" t="str">
            <v>ZK203</v>
          </cell>
          <cell r="C294">
            <v>0</v>
          </cell>
          <cell r="D294">
            <v>0</v>
          </cell>
          <cell r="E294">
            <v>2904</v>
          </cell>
          <cell r="F294">
            <v>28547.5</v>
          </cell>
        </row>
        <row r="295">
          <cell r="A295" t="str">
            <v>ZK203.K326</v>
          </cell>
          <cell r="B295" t="str">
            <v>ZK203</v>
          </cell>
          <cell r="C295">
            <v>0</v>
          </cell>
          <cell r="D295">
            <v>20426.55</v>
          </cell>
          <cell r="E295">
            <v>67035.37</v>
          </cell>
          <cell r="F295">
            <v>156857.5</v>
          </cell>
        </row>
        <row r="296">
          <cell r="A296" t="str">
            <v>ZK203.K327</v>
          </cell>
          <cell r="B296" t="str">
            <v>ZK203</v>
          </cell>
          <cell r="C296">
            <v>0</v>
          </cell>
          <cell r="D296">
            <v>11193.32</v>
          </cell>
          <cell r="E296">
            <v>7479.23</v>
          </cell>
          <cell r="F296">
            <v>0</v>
          </cell>
        </row>
        <row r="297">
          <cell r="A297" t="str">
            <v>ZK203.K329</v>
          </cell>
          <cell r="B297" t="str">
            <v>ZK203</v>
          </cell>
          <cell r="C297">
            <v>0</v>
          </cell>
          <cell r="D297">
            <v>1502.65</v>
          </cell>
          <cell r="E297">
            <v>332.61</v>
          </cell>
          <cell r="F297">
            <v>0</v>
          </cell>
        </row>
        <row r="298">
          <cell r="A298" t="str">
            <v>ZK204.K115</v>
          </cell>
          <cell r="B298" t="str">
            <v>ZK204</v>
          </cell>
          <cell r="C298">
            <v>0</v>
          </cell>
          <cell r="D298">
            <v>0</v>
          </cell>
          <cell r="E298">
            <v>0</v>
          </cell>
          <cell r="F298">
            <v>0</v>
          </cell>
        </row>
        <row r="299">
          <cell r="A299" t="str">
            <v>ZK204.K133</v>
          </cell>
          <cell r="B299" t="str">
            <v>ZK204</v>
          </cell>
          <cell r="C299">
            <v>0</v>
          </cell>
          <cell r="D299">
            <v>0</v>
          </cell>
          <cell r="E299">
            <v>0</v>
          </cell>
          <cell r="F299">
            <v>0</v>
          </cell>
        </row>
        <row r="300">
          <cell r="A300" t="str">
            <v>ZK204.K134</v>
          </cell>
          <cell r="B300" t="str">
            <v>ZK204</v>
          </cell>
          <cell r="C300">
            <v>0</v>
          </cell>
          <cell r="D300">
            <v>0</v>
          </cell>
          <cell r="E300">
            <v>0</v>
          </cell>
          <cell r="F300">
            <v>0</v>
          </cell>
        </row>
        <row r="301">
          <cell r="A301" t="str">
            <v>ZK204.K160</v>
          </cell>
          <cell r="B301" t="str">
            <v>ZK204</v>
          </cell>
          <cell r="C301">
            <v>0</v>
          </cell>
          <cell r="D301">
            <v>0</v>
          </cell>
          <cell r="E301">
            <v>2430</v>
          </cell>
          <cell r="F301">
            <v>0</v>
          </cell>
        </row>
        <row r="302">
          <cell r="A302" t="str">
            <v>ZK204.K334</v>
          </cell>
          <cell r="B302" t="str">
            <v>ZK204</v>
          </cell>
          <cell r="C302">
            <v>0</v>
          </cell>
          <cell r="D302">
            <v>28667.58</v>
          </cell>
          <cell r="E302">
            <v>70710.48</v>
          </cell>
          <cell r="F302">
            <v>7465</v>
          </cell>
        </row>
        <row r="303">
          <cell r="A303" t="str">
            <v>ZK204.K335</v>
          </cell>
          <cell r="B303" t="str">
            <v>ZK204</v>
          </cell>
          <cell r="C303">
            <v>0</v>
          </cell>
          <cell r="D303">
            <v>4267.95</v>
          </cell>
          <cell r="E303">
            <v>4048.65</v>
          </cell>
          <cell r="F303">
            <v>29110</v>
          </cell>
        </row>
        <row r="304">
          <cell r="A304" t="str">
            <v>ZK204.K336</v>
          </cell>
          <cell r="B304" t="str">
            <v>ZK204</v>
          </cell>
          <cell r="C304">
            <v>0</v>
          </cell>
          <cell r="D304">
            <v>870.1</v>
          </cell>
          <cell r="E304">
            <v>200</v>
          </cell>
          <cell r="F304">
            <v>0</v>
          </cell>
        </row>
        <row r="305">
          <cell r="A305" t="str">
            <v>ZK204.K352</v>
          </cell>
          <cell r="B305" t="str">
            <v>ZK204</v>
          </cell>
          <cell r="C305">
            <v>0</v>
          </cell>
          <cell r="D305">
            <v>0</v>
          </cell>
          <cell r="E305">
            <v>0</v>
          </cell>
          <cell r="F305">
            <v>0</v>
          </cell>
        </row>
        <row r="306">
          <cell r="A306" t="str">
            <v>ZK204.K353</v>
          </cell>
          <cell r="B306" t="str">
            <v>ZK204</v>
          </cell>
          <cell r="C306">
            <v>0</v>
          </cell>
          <cell r="D306">
            <v>0</v>
          </cell>
          <cell r="E306">
            <v>0</v>
          </cell>
          <cell r="F306">
            <v>0</v>
          </cell>
        </row>
        <row r="307">
          <cell r="A307" t="str">
            <v>ZK205.K120</v>
          </cell>
          <cell r="B307" t="str">
            <v>ZK205</v>
          </cell>
          <cell r="C307">
            <v>0</v>
          </cell>
          <cell r="D307">
            <v>0</v>
          </cell>
          <cell r="E307">
            <v>74</v>
          </cell>
          <cell r="F307">
            <v>0</v>
          </cell>
        </row>
        <row r="308">
          <cell r="A308" t="str">
            <v>ZK205.K136</v>
          </cell>
          <cell r="B308" t="str">
            <v>ZK205</v>
          </cell>
          <cell r="C308">
            <v>0</v>
          </cell>
          <cell r="D308">
            <v>0</v>
          </cell>
          <cell r="E308">
            <v>0</v>
          </cell>
          <cell r="F308">
            <v>0</v>
          </cell>
        </row>
        <row r="309">
          <cell r="A309" t="str">
            <v>ZK205.K307</v>
          </cell>
          <cell r="B309" t="str">
            <v>ZK205</v>
          </cell>
          <cell r="C309">
            <v>0</v>
          </cell>
          <cell r="D309">
            <v>7500</v>
          </cell>
          <cell r="E309">
            <v>6340.93</v>
          </cell>
          <cell r="F309">
            <v>418</v>
          </cell>
        </row>
        <row r="310">
          <cell r="A310" t="str">
            <v>ZK205.K308</v>
          </cell>
          <cell r="B310" t="str">
            <v>ZK205</v>
          </cell>
          <cell r="C310">
            <v>0</v>
          </cell>
          <cell r="D310">
            <v>0</v>
          </cell>
          <cell r="E310">
            <v>0</v>
          </cell>
          <cell r="F310">
            <v>1000</v>
          </cell>
        </row>
        <row r="311">
          <cell r="A311" t="str">
            <v>ZK205.K334</v>
          </cell>
          <cell r="B311" t="str">
            <v>ZK205</v>
          </cell>
          <cell r="C311">
            <v>0</v>
          </cell>
          <cell r="D311">
            <v>0</v>
          </cell>
          <cell r="E311">
            <v>9.17</v>
          </cell>
          <cell r="F311">
            <v>0</v>
          </cell>
        </row>
        <row r="312">
          <cell r="A312" t="str">
            <v>ZK205.K341</v>
          </cell>
          <cell r="B312" t="str">
            <v>ZK205</v>
          </cell>
          <cell r="C312">
            <v>0</v>
          </cell>
          <cell r="D312">
            <v>2780</v>
          </cell>
          <cell r="E312">
            <v>51297.5</v>
          </cell>
          <cell r="F312">
            <v>9754</v>
          </cell>
        </row>
        <row r="313">
          <cell r="A313" t="str">
            <v>ZK205.K342</v>
          </cell>
          <cell r="B313" t="str">
            <v>ZK205</v>
          </cell>
          <cell r="C313">
            <v>0</v>
          </cell>
          <cell r="D313">
            <v>771</v>
          </cell>
          <cell r="E313">
            <v>1650</v>
          </cell>
          <cell r="F313">
            <v>1250</v>
          </cell>
        </row>
        <row r="314">
          <cell r="A314" t="str">
            <v>ZK205.K343</v>
          </cell>
          <cell r="B314" t="str">
            <v>ZK205</v>
          </cell>
          <cell r="C314">
            <v>0</v>
          </cell>
          <cell r="D314">
            <v>1122.21</v>
          </cell>
          <cell r="E314">
            <v>21310.13</v>
          </cell>
          <cell r="F314">
            <v>1400</v>
          </cell>
        </row>
        <row r="315">
          <cell r="A315" t="str">
            <v>ZK205.K344</v>
          </cell>
          <cell r="B315" t="str">
            <v>ZK205</v>
          </cell>
          <cell r="C315">
            <v>0</v>
          </cell>
          <cell r="D315">
            <v>710</v>
          </cell>
          <cell r="E315">
            <v>11464.25</v>
          </cell>
          <cell r="F315">
            <v>4517.5</v>
          </cell>
        </row>
        <row r="316">
          <cell r="A316" t="str">
            <v>ZK206.K300</v>
          </cell>
          <cell r="B316" t="str">
            <v>ZK206</v>
          </cell>
          <cell r="C316">
            <v>0</v>
          </cell>
          <cell r="D316">
            <v>0</v>
          </cell>
          <cell r="E316">
            <v>9.6999999999999993</v>
          </cell>
          <cell r="F316">
            <v>0</v>
          </cell>
        </row>
        <row r="317">
          <cell r="A317" t="str">
            <v>ZK206.K326</v>
          </cell>
          <cell r="B317" t="str">
            <v>ZK206</v>
          </cell>
          <cell r="C317">
            <v>0</v>
          </cell>
          <cell r="D317">
            <v>0</v>
          </cell>
          <cell r="E317">
            <v>39.99</v>
          </cell>
          <cell r="F317">
            <v>0</v>
          </cell>
        </row>
        <row r="318">
          <cell r="A318" t="str">
            <v>ZK206.K335</v>
          </cell>
          <cell r="B318" t="str">
            <v>ZK206</v>
          </cell>
          <cell r="C318">
            <v>0</v>
          </cell>
          <cell r="D318">
            <v>0</v>
          </cell>
          <cell r="E318">
            <v>202.29</v>
          </cell>
          <cell r="F318">
            <v>0</v>
          </cell>
        </row>
        <row r="319">
          <cell r="A319" t="str">
            <v>ZK206.K349</v>
          </cell>
          <cell r="B319" t="str">
            <v>ZK206</v>
          </cell>
          <cell r="C319">
            <v>0</v>
          </cell>
          <cell r="D319">
            <v>16481.25</v>
          </cell>
          <cell r="E319">
            <v>172.08</v>
          </cell>
          <cell r="F319">
            <v>57</v>
          </cell>
        </row>
        <row r="320">
          <cell r="A320" t="str">
            <v>ZK206.K350</v>
          </cell>
          <cell r="B320" t="str">
            <v>ZK206</v>
          </cell>
          <cell r="C320">
            <v>0</v>
          </cell>
          <cell r="D320">
            <v>3690</v>
          </cell>
          <cell r="E320">
            <v>1875.33</v>
          </cell>
          <cell r="F320">
            <v>0</v>
          </cell>
        </row>
        <row r="321">
          <cell r="A321" t="str">
            <v>ZK206.K351</v>
          </cell>
          <cell r="B321" t="str">
            <v>ZK206</v>
          </cell>
          <cell r="C321">
            <v>0</v>
          </cell>
          <cell r="D321">
            <v>0</v>
          </cell>
          <cell r="E321">
            <v>8350.2900000000009</v>
          </cell>
          <cell r="F321">
            <v>808</v>
          </cell>
        </row>
        <row r="322">
          <cell r="A322" t="str">
            <v>ZK206.K352</v>
          </cell>
          <cell r="B322" t="str">
            <v>ZK206</v>
          </cell>
          <cell r="C322">
            <v>0</v>
          </cell>
          <cell r="D322">
            <v>6125.74</v>
          </cell>
          <cell r="E322">
            <v>75578.13</v>
          </cell>
          <cell r="F322">
            <v>14897.09</v>
          </cell>
        </row>
        <row r="323">
          <cell r="A323" t="str">
            <v>ZK206.K353</v>
          </cell>
          <cell r="B323" t="str">
            <v>ZK206</v>
          </cell>
          <cell r="C323">
            <v>0</v>
          </cell>
          <cell r="D323">
            <v>4916.24</v>
          </cell>
          <cell r="E323">
            <v>14158.41</v>
          </cell>
          <cell r="F323">
            <v>440.99</v>
          </cell>
        </row>
        <row r="324">
          <cell r="A324" t="str">
            <v>ZK206.K354</v>
          </cell>
          <cell r="B324" t="str">
            <v>ZK206</v>
          </cell>
          <cell r="C324">
            <v>0</v>
          </cell>
          <cell r="D324">
            <v>5338.13</v>
          </cell>
          <cell r="E324">
            <v>108628.14</v>
          </cell>
          <cell r="F324">
            <v>29202.68</v>
          </cell>
        </row>
        <row r="325">
          <cell r="A325" t="str">
            <v>ZK206.K355</v>
          </cell>
          <cell r="B325" t="str">
            <v>ZK206</v>
          </cell>
          <cell r="C325">
            <v>0</v>
          </cell>
          <cell r="D325">
            <v>0</v>
          </cell>
          <cell r="E325">
            <v>27777.23</v>
          </cell>
          <cell r="F325">
            <v>18146.599999999999</v>
          </cell>
        </row>
        <row r="326">
          <cell r="A326" t="str">
            <v>ZK206.K356</v>
          </cell>
          <cell r="B326" t="str">
            <v>ZK206</v>
          </cell>
          <cell r="C326">
            <v>0</v>
          </cell>
          <cell r="D326">
            <v>0</v>
          </cell>
          <cell r="E326">
            <v>69.150000000000006</v>
          </cell>
          <cell r="F326">
            <v>0</v>
          </cell>
        </row>
        <row r="327">
          <cell r="A327" t="str">
            <v>ZK207.K176</v>
          </cell>
          <cell r="B327" t="str">
            <v>ZK207</v>
          </cell>
          <cell r="C327">
            <v>0</v>
          </cell>
          <cell r="D327">
            <v>0</v>
          </cell>
          <cell r="E327">
            <v>219.95</v>
          </cell>
          <cell r="F327">
            <v>0</v>
          </cell>
        </row>
        <row r="328">
          <cell r="A328" t="str">
            <v>ZK207.K309</v>
          </cell>
          <cell r="B328" t="str">
            <v>ZK207</v>
          </cell>
          <cell r="C328">
            <v>0</v>
          </cell>
          <cell r="D328">
            <v>0</v>
          </cell>
          <cell r="E328">
            <v>2000</v>
          </cell>
          <cell r="F328">
            <v>0</v>
          </cell>
        </row>
        <row r="329">
          <cell r="A329" t="str">
            <v>ZK207.K360</v>
          </cell>
          <cell r="B329" t="str">
            <v>ZK207</v>
          </cell>
          <cell r="C329">
            <v>0</v>
          </cell>
          <cell r="D329">
            <v>0</v>
          </cell>
          <cell r="E329">
            <v>1357.03</v>
          </cell>
          <cell r="F329">
            <v>0</v>
          </cell>
        </row>
        <row r="330">
          <cell r="A330" t="str">
            <v>ZK207.K361</v>
          </cell>
          <cell r="B330" t="str">
            <v>ZK207</v>
          </cell>
          <cell r="C330">
            <v>0</v>
          </cell>
          <cell r="D330">
            <v>0</v>
          </cell>
          <cell r="E330">
            <v>69.95</v>
          </cell>
          <cell r="F330">
            <v>0</v>
          </cell>
        </row>
        <row r="331">
          <cell r="A331" t="str">
            <v>ZK208.K302</v>
          </cell>
          <cell r="B331" t="str">
            <v>ZK208</v>
          </cell>
          <cell r="C331">
            <v>0</v>
          </cell>
          <cell r="D331">
            <v>0</v>
          </cell>
          <cell r="E331">
            <v>282</v>
          </cell>
          <cell r="F331">
            <v>0</v>
          </cell>
        </row>
        <row r="332">
          <cell r="A332" t="str">
            <v>ZK208.K304</v>
          </cell>
          <cell r="B332" t="str">
            <v>ZK208</v>
          </cell>
          <cell r="C332">
            <v>0</v>
          </cell>
          <cell r="D332">
            <v>0</v>
          </cell>
          <cell r="E332">
            <v>10736</v>
          </cell>
          <cell r="F332">
            <v>560</v>
          </cell>
        </row>
        <row r="333">
          <cell r="A333" t="str">
            <v>ZK208.K316</v>
          </cell>
          <cell r="B333" t="str">
            <v>ZK208</v>
          </cell>
          <cell r="C333">
            <v>0</v>
          </cell>
          <cell r="D333">
            <v>0</v>
          </cell>
          <cell r="E333">
            <v>5806.67</v>
          </cell>
          <cell r="F333">
            <v>1473.42</v>
          </cell>
        </row>
        <row r="334">
          <cell r="A334" t="str">
            <v>ZK208.K335</v>
          </cell>
          <cell r="B334" t="str">
            <v>ZK208</v>
          </cell>
          <cell r="C334">
            <v>0</v>
          </cell>
          <cell r="D334">
            <v>0</v>
          </cell>
          <cell r="E334">
            <v>2592.44</v>
          </cell>
          <cell r="F334">
            <v>5851</v>
          </cell>
        </row>
        <row r="335">
          <cell r="A335" t="str">
            <v>ZK208.K354</v>
          </cell>
          <cell r="B335" t="str">
            <v>ZK208</v>
          </cell>
          <cell r="C335">
            <v>0</v>
          </cell>
          <cell r="D335">
            <v>0</v>
          </cell>
          <cell r="E335">
            <v>5468.33</v>
          </cell>
          <cell r="F335">
            <v>13976.25</v>
          </cell>
        </row>
        <row r="336">
          <cell r="A336" t="str">
            <v>ZK300.0001</v>
          </cell>
          <cell r="B336" t="str">
            <v>ZK300</v>
          </cell>
          <cell r="C336">
            <v>0</v>
          </cell>
          <cell r="D336">
            <v>0</v>
          </cell>
          <cell r="E336">
            <v>0</v>
          </cell>
          <cell r="F336">
            <v>0</v>
          </cell>
        </row>
        <row r="337">
          <cell r="A337" t="str">
            <v>ZK300.0008</v>
          </cell>
          <cell r="B337" t="str">
            <v>ZK300</v>
          </cell>
          <cell r="C337">
            <v>0</v>
          </cell>
          <cell r="D337">
            <v>0</v>
          </cell>
          <cell r="E337">
            <v>0</v>
          </cell>
          <cell r="F337">
            <v>0</v>
          </cell>
        </row>
        <row r="338">
          <cell r="A338" t="str">
            <v>ZK300.0009</v>
          </cell>
          <cell r="B338" t="str">
            <v>ZK300</v>
          </cell>
          <cell r="C338">
            <v>0</v>
          </cell>
          <cell r="D338">
            <v>0</v>
          </cell>
          <cell r="E338">
            <v>0</v>
          </cell>
          <cell r="F338">
            <v>0</v>
          </cell>
        </row>
        <row r="339">
          <cell r="A339" t="str">
            <v>ZK300.K100</v>
          </cell>
          <cell r="B339" t="str">
            <v>ZK300</v>
          </cell>
          <cell r="C339">
            <v>0</v>
          </cell>
          <cell r="D339">
            <v>69</v>
          </cell>
          <cell r="E339">
            <v>0</v>
          </cell>
          <cell r="F339">
            <v>0</v>
          </cell>
        </row>
        <row r="340">
          <cell r="A340" t="str">
            <v>ZK300.K102</v>
          </cell>
          <cell r="B340" t="str">
            <v>ZK300</v>
          </cell>
          <cell r="C340">
            <v>0</v>
          </cell>
          <cell r="D340">
            <v>7028.5</v>
          </cell>
          <cell r="E340">
            <v>0</v>
          </cell>
          <cell r="F340">
            <v>0</v>
          </cell>
        </row>
        <row r="341">
          <cell r="A341" t="str">
            <v>ZK300.K115</v>
          </cell>
          <cell r="B341" t="str">
            <v>ZK300</v>
          </cell>
          <cell r="C341">
            <v>0</v>
          </cell>
          <cell r="D341">
            <v>4715.16</v>
          </cell>
          <cell r="E341">
            <v>2397.91</v>
          </cell>
          <cell r="F341">
            <v>0</v>
          </cell>
        </row>
        <row r="342">
          <cell r="A342" t="str">
            <v>ZK300.K116</v>
          </cell>
          <cell r="B342" t="str">
            <v>ZK300</v>
          </cell>
          <cell r="C342">
            <v>0</v>
          </cell>
          <cell r="D342">
            <v>253.29</v>
          </cell>
          <cell r="E342">
            <v>0</v>
          </cell>
          <cell r="F342">
            <v>0</v>
          </cell>
        </row>
        <row r="343">
          <cell r="A343" t="str">
            <v>ZK300.K117</v>
          </cell>
          <cell r="B343" t="str">
            <v>ZK300</v>
          </cell>
          <cell r="C343">
            <v>0</v>
          </cell>
          <cell r="D343">
            <v>410.2</v>
          </cell>
          <cell r="E343">
            <v>115.84</v>
          </cell>
          <cell r="F343">
            <v>0</v>
          </cell>
        </row>
        <row r="344">
          <cell r="A344" t="str">
            <v>ZK300.K120</v>
          </cell>
          <cell r="B344" t="str">
            <v>ZK300</v>
          </cell>
          <cell r="C344">
            <v>0</v>
          </cell>
          <cell r="D344">
            <v>376.84</v>
          </cell>
          <cell r="E344">
            <v>684.33</v>
          </cell>
          <cell r="F344">
            <v>39.6</v>
          </cell>
        </row>
        <row r="345">
          <cell r="A345" t="str">
            <v>ZK300.K130</v>
          </cell>
          <cell r="B345" t="str">
            <v>ZK300</v>
          </cell>
          <cell r="C345">
            <v>0</v>
          </cell>
          <cell r="D345">
            <v>664</v>
          </cell>
          <cell r="E345">
            <v>116.62</v>
          </cell>
          <cell r="F345">
            <v>0</v>
          </cell>
        </row>
        <row r="346">
          <cell r="A346" t="str">
            <v>ZK300.K133</v>
          </cell>
          <cell r="B346" t="str">
            <v>ZK300</v>
          </cell>
          <cell r="C346">
            <v>0</v>
          </cell>
          <cell r="D346">
            <v>26.59</v>
          </cell>
          <cell r="E346">
            <v>54.95</v>
          </cell>
          <cell r="F346">
            <v>0</v>
          </cell>
        </row>
        <row r="347">
          <cell r="A347" t="str">
            <v>ZK300.K138</v>
          </cell>
          <cell r="B347" t="str">
            <v>ZK300</v>
          </cell>
          <cell r="C347">
            <v>0</v>
          </cell>
          <cell r="D347">
            <v>503</v>
          </cell>
          <cell r="E347">
            <v>0</v>
          </cell>
          <cell r="F347">
            <v>0</v>
          </cell>
        </row>
        <row r="348">
          <cell r="A348" t="str">
            <v>ZK300.K146</v>
          </cell>
          <cell r="B348" t="str">
            <v>ZK300</v>
          </cell>
          <cell r="C348">
            <v>0</v>
          </cell>
          <cell r="D348">
            <v>20.73</v>
          </cell>
          <cell r="E348">
            <v>0</v>
          </cell>
          <cell r="F348">
            <v>0</v>
          </cell>
        </row>
        <row r="349">
          <cell r="A349" t="str">
            <v>ZK300.K158</v>
          </cell>
          <cell r="B349" t="str">
            <v>ZK300</v>
          </cell>
          <cell r="C349">
            <v>0</v>
          </cell>
          <cell r="D349">
            <v>268</v>
          </cell>
          <cell r="E349">
            <v>0</v>
          </cell>
          <cell r="F349">
            <v>0</v>
          </cell>
        </row>
        <row r="350">
          <cell r="A350" t="str">
            <v>ZK300.K160</v>
          </cell>
          <cell r="B350" t="str">
            <v>ZK300</v>
          </cell>
          <cell r="C350">
            <v>0</v>
          </cell>
          <cell r="D350">
            <v>169.17</v>
          </cell>
          <cell r="E350">
            <v>0</v>
          </cell>
          <cell r="F350">
            <v>0</v>
          </cell>
        </row>
        <row r="351">
          <cell r="A351" t="str">
            <v>ZK300.K161</v>
          </cell>
          <cell r="B351" t="str">
            <v>ZK300</v>
          </cell>
          <cell r="C351">
            <v>0</v>
          </cell>
          <cell r="D351">
            <v>34.57</v>
          </cell>
          <cell r="E351">
            <v>0</v>
          </cell>
          <cell r="F351">
            <v>0</v>
          </cell>
        </row>
        <row r="352">
          <cell r="A352" t="str">
            <v>ZK300.K171</v>
          </cell>
          <cell r="B352" t="str">
            <v>ZK300</v>
          </cell>
          <cell r="C352">
            <v>0</v>
          </cell>
          <cell r="D352">
            <v>366.67</v>
          </cell>
          <cell r="E352">
            <v>0</v>
          </cell>
          <cell r="F352">
            <v>0</v>
          </cell>
        </row>
        <row r="353">
          <cell r="A353" t="str">
            <v>ZK300.K181</v>
          </cell>
          <cell r="B353" t="str">
            <v>ZK300</v>
          </cell>
          <cell r="C353">
            <v>0</v>
          </cell>
          <cell r="D353">
            <v>0.4</v>
          </cell>
          <cell r="E353">
            <v>0</v>
          </cell>
          <cell r="F353">
            <v>0</v>
          </cell>
        </row>
        <row r="354">
          <cell r="A354" t="str">
            <v>ZK300.K185</v>
          </cell>
          <cell r="B354" t="str">
            <v>ZK300</v>
          </cell>
          <cell r="C354">
            <v>0</v>
          </cell>
          <cell r="D354">
            <v>12935.25</v>
          </cell>
          <cell r="E354">
            <v>5950.51</v>
          </cell>
          <cell r="F354">
            <v>0</v>
          </cell>
        </row>
        <row r="355">
          <cell r="A355" t="str">
            <v>ZK300.K186</v>
          </cell>
          <cell r="B355" t="str">
            <v>ZK300</v>
          </cell>
          <cell r="C355">
            <v>0</v>
          </cell>
          <cell r="D355">
            <v>2567.77</v>
          </cell>
          <cell r="E355">
            <v>417.77</v>
          </cell>
          <cell r="F355">
            <v>154.19999999999999</v>
          </cell>
        </row>
        <row r="356">
          <cell r="A356" t="str">
            <v>ZK400.0001</v>
          </cell>
          <cell r="B356" t="str">
            <v>ZK400</v>
          </cell>
          <cell r="C356">
            <v>0</v>
          </cell>
          <cell r="D356">
            <v>0</v>
          </cell>
          <cell r="E356">
            <v>0</v>
          </cell>
          <cell r="F356">
            <v>0</v>
          </cell>
        </row>
        <row r="357">
          <cell r="A357" t="str">
            <v>ZK400.0008</v>
          </cell>
          <cell r="B357" t="str">
            <v>ZK400</v>
          </cell>
          <cell r="C357">
            <v>0</v>
          </cell>
          <cell r="D357">
            <v>0</v>
          </cell>
          <cell r="E357">
            <v>0</v>
          </cell>
          <cell r="F357">
            <v>0</v>
          </cell>
        </row>
        <row r="358">
          <cell r="A358" t="str">
            <v>ZK400.0009</v>
          </cell>
          <cell r="B358" t="str">
            <v>ZK400</v>
          </cell>
          <cell r="C358">
            <v>0</v>
          </cell>
          <cell r="D358">
            <v>0</v>
          </cell>
          <cell r="E358">
            <v>0</v>
          </cell>
          <cell r="F358">
            <v>0</v>
          </cell>
        </row>
        <row r="359">
          <cell r="A359" t="str">
            <v>ZK400.2460</v>
          </cell>
          <cell r="B359" t="str">
            <v>ZK400</v>
          </cell>
          <cell r="C359">
            <v>0</v>
          </cell>
          <cell r="D359">
            <v>0</v>
          </cell>
          <cell r="E359">
            <v>0</v>
          </cell>
          <cell r="F359">
            <v>0</v>
          </cell>
        </row>
        <row r="360">
          <cell r="A360" t="str">
            <v>ZK400.K002</v>
          </cell>
          <cell r="B360" t="str">
            <v>ZK400</v>
          </cell>
          <cell r="C360">
            <v>0</v>
          </cell>
          <cell r="D360">
            <v>0</v>
          </cell>
          <cell r="E360">
            <v>0</v>
          </cell>
          <cell r="F360">
            <v>0</v>
          </cell>
        </row>
        <row r="361">
          <cell r="A361" t="str">
            <v>ZK400.K005</v>
          </cell>
          <cell r="B361" t="str">
            <v>ZK400</v>
          </cell>
          <cell r="C361">
            <v>0</v>
          </cell>
          <cell r="D361">
            <v>0</v>
          </cell>
          <cell r="E361">
            <v>0</v>
          </cell>
          <cell r="F361">
            <v>0</v>
          </cell>
        </row>
        <row r="362">
          <cell r="A362" t="str">
            <v>ZK400.K006</v>
          </cell>
          <cell r="B362" t="str">
            <v>ZK400</v>
          </cell>
          <cell r="C362">
            <v>0</v>
          </cell>
          <cell r="D362">
            <v>0</v>
          </cell>
          <cell r="E362">
            <v>0</v>
          </cell>
          <cell r="F362">
            <v>0</v>
          </cell>
        </row>
        <row r="363">
          <cell r="A363" t="str">
            <v>ZK400.K100</v>
          </cell>
          <cell r="B363" t="str">
            <v>ZK400</v>
          </cell>
          <cell r="C363">
            <v>0</v>
          </cell>
          <cell r="D363">
            <v>2517.71</v>
          </cell>
          <cell r="E363">
            <v>111.6</v>
          </cell>
          <cell r="F363">
            <v>0</v>
          </cell>
        </row>
        <row r="364">
          <cell r="A364" t="str">
            <v>ZK400.K101</v>
          </cell>
          <cell r="B364" t="str">
            <v>ZK400</v>
          </cell>
          <cell r="C364">
            <v>0</v>
          </cell>
          <cell r="D364">
            <v>1449.82</v>
          </cell>
          <cell r="E364">
            <v>2266.67</v>
          </cell>
          <cell r="F364">
            <v>495.75</v>
          </cell>
        </row>
        <row r="365">
          <cell r="A365" t="str">
            <v>ZK400.K102</v>
          </cell>
          <cell r="B365" t="str">
            <v>ZK400</v>
          </cell>
          <cell r="C365">
            <v>0</v>
          </cell>
          <cell r="D365">
            <v>10562.95</v>
          </cell>
          <cell r="E365">
            <v>5711.97</v>
          </cell>
          <cell r="F365">
            <v>0</v>
          </cell>
        </row>
        <row r="366">
          <cell r="A366" t="str">
            <v>ZK400.K104</v>
          </cell>
          <cell r="B366" t="str">
            <v>ZK400</v>
          </cell>
          <cell r="C366">
            <v>0</v>
          </cell>
          <cell r="D366">
            <v>253.4</v>
          </cell>
          <cell r="E366">
            <v>322.44</v>
          </cell>
          <cell r="F366">
            <v>0</v>
          </cell>
        </row>
        <row r="367">
          <cell r="A367" t="str">
            <v>ZK400.K105</v>
          </cell>
          <cell r="B367" t="str">
            <v>ZK400</v>
          </cell>
          <cell r="C367">
            <v>0</v>
          </cell>
          <cell r="D367">
            <v>93.1</v>
          </cell>
          <cell r="E367">
            <v>1204.5999999999999</v>
          </cell>
          <cell r="F367">
            <v>0</v>
          </cell>
        </row>
        <row r="368">
          <cell r="A368" t="str">
            <v>ZK400.K114</v>
          </cell>
          <cell r="B368" t="str">
            <v>ZK400</v>
          </cell>
          <cell r="C368">
            <v>0</v>
          </cell>
          <cell r="D368">
            <v>0</v>
          </cell>
          <cell r="E368">
            <v>40.25</v>
          </cell>
          <cell r="F368">
            <v>0</v>
          </cell>
        </row>
        <row r="369">
          <cell r="A369" t="str">
            <v>ZK400.K115</v>
          </cell>
          <cell r="B369" t="str">
            <v>ZK400</v>
          </cell>
          <cell r="C369">
            <v>0</v>
          </cell>
          <cell r="D369">
            <v>4150.8</v>
          </cell>
          <cell r="E369">
            <v>868.67</v>
          </cell>
          <cell r="F369">
            <v>54.5</v>
          </cell>
        </row>
        <row r="370">
          <cell r="A370" t="str">
            <v>ZK400.K116</v>
          </cell>
          <cell r="B370" t="str">
            <v>ZK400</v>
          </cell>
          <cell r="C370">
            <v>0</v>
          </cell>
          <cell r="D370">
            <v>7182.37</v>
          </cell>
          <cell r="E370">
            <v>74.25</v>
          </cell>
          <cell r="F370">
            <v>0</v>
          </cell>
        </row>
        <row r="371">
          <cell r="A371" t="str">
            <v>ZK400.K117</v>
          </cell>
          <cell r="B371" t="str">
            <v>ZK400</v>
          </cell>
          <cell r="C371">
            <v>0</v>
          </cell>
          <cell r="D371">
            <v>335</v>
          </cell>
          <cell r="E371">
            <v>525.24</v>
          </cell>
          <cell r="F371">
            <v>0</v>
          </cell>
        </row>
        <row r="372">
          <cell r="A372" t="str">
            <v>ZK400.K118</v>
          </cell>
          <cell r="B372" t="str">
            <v>ZK400</v>
          </cell>
          <cell r="C372">
            <v>0</v>
          </cell>
          <cell r="D372">
            <v>7577.16</v>
          </cell>
          <cell r="E372">
            <v>4305.1899999999996</v>
          </cell>
          <cell r="F372">
            <v>81.67</v>
          </cell>
        </row>
        <row r="373">
          <cell r="A373" t="str">
            <v>ZK400.K119</v>
          </cell>
          <cell r="B373" t="str">
            <v>ZK400</v>
          </cell>
          <cell r="C373">
            <v>0</v>
          </cell>
          <cell r="D373">
            <v>18800.57</v>
          </cell>
          <cell r="E373">
            <v>9353.33</v>
          </cell>
          <cell r="F373">
            <v>0</v>
          </cell>
        </row>
        <row r="374">
          <cell r="A374" t="str">
            <v>ZK400.K120</v>
          </cell>
          <cell r="B374" t="str">
            <v>ZK400</v>
          </cell>
          <cell r="C374">
            <v>0</v>
          </cell>
          <cell r="D374">
            <v>3026.98</v>
          </cell>
          <cell r="E374">
            <v>491.7</v>
          </cell>
          <cell r="F374">
            <v>19.8</v>
          </cell>
        </row>
        <row r="375">
          <cell r="A375" t="str">
            <v>ZK400.K130</v>
          </cell>
          <cell r="B375" t="str">
            <v>ZK400</v>
          </cell>
          <cell r="C375">
            <v>0</v>
          </cell>
          <cell r="D375">
            <v>327.48</v>
          </cell>
          <cell r="E375">
            <v>49</v>
          </cell>
          <cell r="F375">
            <v>0</v>
          </cell>
        </row>
        <row r="376">
          <cell r="A376" t="str">
            <v>ZK400.K131</v>
          </cell>
          <cell r="B376" t="str">
            <v>ZK400</v>
          </cell>
          <cell r="C376">
            <v>0</v>
          </cell>
          <cell r="D376">
            <v>70.83</v>
          </cell>
          <cell r="E376">
            <v>0</v>
          </cell>
          <cell r="F376">
            <v>0</v>
          </cell>
        </row>
        <row r="377">
          <cell r="A377" t="str">
            <v>ZK400.K132</v>
          </cell>
          <cell r="B377" t="str">
            <v>ZK400</v>
          </cell>
          <cell r="C377">
            <v>0</v>
          </cell>
          <cell r="D377">
            <v>317.33999999999997</v>
          </cell>
          <cell r="E377">
            <v>137</v>
          </cell>
          <cell r="F377">
            <v>0</v>
          </cell>
        </row>
        <row r="378">
          <cell r="A378" t="str">
            <v>ZK400.K133</v>
          </cell>
          <cell r="B378" t="str">
            <v>ZK400</v>
          </cell>
          <cell r="C378">
            <v>0</v>
          </cell>
          <cell r="D378">
            <v>3134.2</v>
          </cell>
          <cell r="E378">
            <v>2363.46</v>
          </cell>
          <cell r="F378">
            <v>2.019999999999996</v>
          </cell>
        </row>
        <row r="379">
          <cell r="A379" t="str">
            <v>ZK400.K135</v>
          </cell>
          <cell r="B379" t="str">
            <v>ZK400</v>
          </cell>
          <cell r="C379">
            <v>0</v>
          </cell>
          <cell r="D379">
            <v>-1857.01</v>
          </cell>
          <cell r="E379">
            <v>0</v>
          </cell>
          <cell r="F379">
            <v>0</v>
          </cell>
        </row>
        <row r="380">
          <cell r="A380" t="str">
            <v>ZK400.K138</v>
          </cell>
          <cell r="B380" t="str">
            <v>ZK400</v>
          </cell>
          <cell r="C380">
            <v>0</v>
          </cell>
          <cell r="D380">
            <v>0</v>
          </cell>
          <cell r="E380">
            <v>1321.3</v>
          </cell>
          <cell r="F380">
            <v>0</v>
          </cell>
        </row>
        <row r="381">
          <cell r="A381" t="str">
            <v>ZK400.K145</v>
          </cell>
          <cell r="B381" t="str">
            <v>ZK400</v>
          </cell>
          <cell r="C381">
            <v>0</v>
          </cell>
          <cell r="D381">
            <v>811.55</v>
          </cell>
          <cell r="E381">
            <v>668.65</v>
          </cell>
          <cell r="F381">
            <v>94.3</v>
          </cell>
        </row>
        <row r="382">
          <cell r="A382" t="str">
            <v>ZK400.K146</v>
          </cell>
          <cell r="B382" t="str">
            <v>ZK400</v>
          </cell>
          <cell r="C382">
            <v>0</v>
          </cell>
          <cell r="D382">
            <v>3042.14</v>
          </cell>
          <cell r="E382">
            <v>6.48</v>
          </cell>
          <cell r="F382">
            <v>0</v>
          </cell>
        </row>
        <row r="383">
          <cell r="A383" t="str">
            <v>ZK400.K148</v>
          </cell>
          <cell r="B383" t="str">
            <v>ZK400</v>
          </cell>
          <cell r="C383">
            <v>0</v>
          </cell>
          <cell r="D383">
            <v>0</v>
          </cell>
          <cell r="E383">
            <v>19747.87</v>
          </cell>
          <cell r="F383">
            <v>5767.93</v>
          </cell>
        </row>
        <row r="384">
          <cell r="A384" t="str">
            <v>ZK400.K158</v>
          </cell>
          <cell r="B384" t="str">
            <v>ZK400</v>
          </cell>
          <cell r="C384">
            <v>0</v>
          </cell>
          <cell r="D384">
            <v>260</v>
          </cell>
          <cell r="E384">
            <v>0</v>
          </cell>
          <cell r="F384">
            <v>0</v>
          </cell>
        </row>
        <row r="385">
          <cell r="A385" t="str">
            <v>ZK400.K159</v>
          </cell>
          <cell r="B385" t="str">
            <v>ZK400</v>
          </cell>
          <cell r="C385">
            <v>0</v>
          </cell>
          <cell r="D385">
            <v>42</v>
          </cell>
          <cell r="E385">
            <v>0</v>
          </cell>
          <cell r="F385">
            <v>0</v>
          </cell>
        </row>
        <row r="386">
          <cell r="A386" t="str">
            <v>ZK400.K161</v>
          </cell>
          <cell r="B386" t="str">
            <v>ZK400</v>
          </cell>
          <cell r="C386">
            <v>0</v>
          </cell>
          <cell r="D386">
            <v>99248.91</v>
          </cell>
          <cell r="E386">
            <v>37261.54</v>
          </cell>
          <cell r="F386">
            <v>28722.079999999998</v>
          </cell>
        </row>
        <row r="387">
          <cell r="A387" t="str">
            <v>ZK400.K162</v>
          </cell>
          <cell r="B387" t="str">
            <v>ZK400</v>
          </cell>
          <cell r="C387">
            <v>0</v>
          </cell>
          <cell r="D387">
            <v>64305.2</v>
          </cell>
          <cell r="E387">
            <v>37335.07</v>
          </cell>
          <cell r="F387">
            <v>1050</v>
          </cell>
        </row>
        <row r="388">
          <cell r="A388" t="str">
            <v>ZK400.K163</v>
          </cell>
          <cell r="B388" t="str">
            <v>ZK400</v>
          </cell>
          <cell r="C388">
            <v>0</v>
          </cell>
          <cell r="D388">
            <v>3100</v>
          </cell>
          <cell r="E388">
            <v>0</v>
          </cell>
          <cell r="F388">
            <v>0</v>
          </cell>
        </row>
        <row r="389">
          <cell r="A389" t="str">
            <v>ZK400.K175</v>
          </cell>
          <cell r="B389" t="str">
            <v>ZK400</v>
          </cell>
          <cell r="C389">
            <v>0</v>
          </cell>
          <cell r="D389">
            <v>4974.2700000000004</v>
          </cell>
          <cell r="E389">
            <v>14961.78</v>
          </cell>
          <cell r="F389">
            <v>0</v>
          </cell>
        </row>
        <row r="390">
          <cell r="A390" t="str">
            <v>ZK400.K176</v>
          </cell>
          <cell r="B390" t="str">
            <v>ZK400</v>
          </cell>
          <cell r="C390">
            <v>0</v>
          </cell>
          <cell r="D390">
            <v>73.14</v>
          </cell>
          <cell r="E390">
            <v>92.63</v>
          </cell>
          <cell r="F390">
            <v>0</v>
          </cell>
        </row>
        <row r="391">
          <cell r="A391" t="str">
            <v>ZK400.K177</v>
          </cell>
          <cell r="B391" t="str">
            <v>ZK400</v>
          </cell>
          <cell r="C391">
            <v>0</v>
          </cell>
          <cell r="D391">
            <v>63.75</v>
          </cell>
          <cell r="E391">
            <v>-62.29</v>
          </cell>
          <cell r="F391">
            <v>0</v>
          </cell>
        </row>
        <row r="392">
          <cell r="A392" t="str">
            <v>ZK400.K181</v>
          </cell>
          <cell r="B392" t="str">
            <v>ZK400</v>
          </cell>
          <cell r="C392">
            <v>0</v>
          </cell>
          <cell r="D392">
            <v>12766.85</v>
          </cell>
          <cell r="E392">
            <v>57565.659999999996</v>
          </cell>
          <cell r="F392">
            <v>4870.25</v>
          </cell>
        </row>
        <row r="393">
          <cell r="A393" t="str">
            <v>ZK400.K182</v>
          </cell>
          <cell r="B393" t="str">
            <v>ZK400</v>
          </cell>
          <cell r="C393">
            <v>0</v>
          </cell>
          <cell r="D393">
            <v>4565.21</v>
          </cell>
          <cell r="E393">
            <v>6112.74</v>
          </cell>
          <cell r="F393">
            <v>280</v>
          </cell>
        </row>
        <row r="394">
          <cell r="A394" t="str">
            <v>ZK400.K187</v>
          </cell>
          <cell r="B394" t="str">
            <v>ZK400</v>
          </cell>
          <cell r="C394">
            <v>0</v>
          </cell>
          <cell r="D394">
            <v>0</v>
          </cell>
          <cell r="E394">
            <v>2426.66</v>
          </cell>
          <cell r="F394">
            <v>10478.34</v>
          </cell>
        </row>
        <row r="395">
          <cell r="A395" t="str">
            <v>ZK600.K115</v>
          </cell>
          <cell r="B395" t="str">
            <v>ZK600</v>
          </cell>
          <cell r="C395">
            <v>0</v>
          </cell>
          <cell r="D395">
            <v>0</v>
          </cell>
          <cell r="E395">
            <v>440.03</v>
          </cell>
          <cell r="F395">
            <v>0</v>
          </cell>
        </row>
        <row r="396">
          <cell r="A396" t="str">
            <v>ZK777.6999</v>
          </cell>
          <cell r="B396" t="str">
            <v>ZK777</v>
          </cell>
          <cell r="C396">
            <v>0</v>
          </cell>
          <cell r="D396">
            <v>0</v>
          </cell>
          <cell r="E396">
            <v>0</v>
          </cell>
          <cell r="F396">
            <v>0</v>
          </cell>
        </row>
        <row r="397">
          <cell r="A397" t="str">
            <v>ZK777.8999</v>
          </cell>
          <cell r="B397" t="str">
            <v>ZK777</v>
          </cell>
          <cell r="C397">
            <v>0</v>
          </cell>
          <cell r="D397">
            <v>0</v>
          </cell>
          <cell r="E397">
            <v>0</v>
          </cell>
          <cell r="F397">
            <v>0</v>
          </cell>
        </row>
        <row r="398">
          <cell r="A398" t="str">
            <v>ZK777.K999</v>
          </cell>
          <cell r="B398" t="str">
            <v>ZK777</v>
          </cell>
          <cell r="C398">
            <v>0</v>
          </cell>
          <cell r="D398">
            <v>0</v>
          </cell>
          <cell r="E398">
            <v>0</v>
          </cell>
          <cell r="F398">
            <v>0</v>
          </cell>
        </row>
        <row r="399">
          <cell r="A399" t="str">
            <v>ZK800.K002</v>
          </cell>
          <cell r="B399" t="str">
            <v>ZK800</v>
          </cell>
          <cell r="C399">
            <v>0</v>
          </cell>
          <cell r="D399">
            <v>0</v>
          </cell>
          <cell r="E399">
            <v>0</v>
          </cell>
          <cell r="F399">
            <v>0</v>
          </cell>
        </row>
        <row r="400">
          <cell r="A400" t="str">
            <v>ZK800.K010</v>
          </cell>
          <cell r="B400" t="str">
            <v>ZK800</v>
          </cell>
          <cell r="C400">
            <v>0</v>
          </cell>
          <cell r="D400">
            <v>0</v>
          </cell>
          <cell r="E400">
            <v>0</v>
          </cell>
          <cell r="F400">
            <v>0</v>
          </cell>
        </row>
        <row r="401">
          <cell r="A401" t="str">
            <v>ZK800.K176</v>
          </cell>
          <cell r="B401" t="str">
            <v>ZK800</v>
          </cell>
          <cell r="C401">
            <v>0</v>
          </cell>
          <cell r="D401">
            <v>0</v>
          </cell>
          <cell r="E401">
            <v>0</v>
          </cell>
          <cell r="F401">
            <v>0</v>
          </cell>
        </row>
        <row r="402">
          <cell r="A402" t="str">
            <v>ZK800.K199</v>
          </cell>
          <cell r="B402" t="str">
            <v>ZK800</v>
          </cell>
          <cell r="C402">
            <v>0</v>
          </cell>
          <cell r="D402">
            <v>0</v>
          </cell>
          <cell r="E402">
            <v>0</v>
          </cell>
          <cell r="F402">
            <v>0</v>
          </cell>
        </row>
        <row r="403">
          <cell r="A403" t="str">
            <v>ZK877.8999</v>
          </cell>
          <cell r="B403" t="str">
            <v>ZK877</v>
          </cell>
          <cell r="C403">
            <v>0</v>
          </cell>
          <cell r="D403">
            <v>0</v>
          </cell>
          <cell r="E403">
            <v>0</v>
          </cell>
          <cell r="F403">
            <v>0</v>
          </cell>
        </row>
        <row r="404">
          <cell r="A404" t="str">
            <v>ZK877.K999</v>
          </cell>
          <cell r="B404" t="str">
            <v>ZK877</v>
          </cell>
          <cell r="C404">
            <v>0</v>
          </cell>
          <cell r="D404">
            <v>0</v>
          </cell>
          <cell r="E404">
            <v>0</v>
          </cell>
          <cell r="F404">
            <v>0</v>
          </cell>
        </row>
        <row r="405">
          <cell r="A405" t="str">
            <v>ZK900.A006</v>
          </cell>
          <cell r="B405" t="str">
            <v>ZK900</v>
          </cell>
          <cell r="C405">
            <v>0</v>
          </cell>
          <cell r="D405">
            <v>0</v>
          </cell>
          <cell r="E405">
            <v>0</v>
          </cell>
          <cell r="F405">
            <v>0</v>
          </cell>
        </row>
        <row r="406">
          <cell r="A406" t="str">
            <v>ZK901.A006</v>
          </cell>
          <cell r="B406" t="str">
            <v>ZK901</v>
          </cell>
          <cell r="C406">
            <v>0</v>
          </cell>
          <cell r="D406">
            <v>0</v>
          </cell>
          <cell r="E406">
            <v>0</v>
          </cell>
          <cell r="F406">
            <v>0</v>
          </cell>
        </row>
        <row r="407">
          <cell r="A407" t="str">
            <v>ZK902.A006</v>
          </cell>
          <cell r="B407" t="str">
            <v>ZK902</v>
          </cell>
          <cell r="C407">
            <v>0</v>
          </cell>
          <cell r="D407">
            <v>0</v>
          </cell>
          <cell r="E407">
            <v>0</v>
          </cell>
          <cell r="F407">
            <v>0</v>
          </cell>
        </row>
        <row r="408">
          <cell r="A408" t="str">
            <v>ZK905.A015</v>
          </cell>
          <cell r="B408" t="str">
            <v>ZK905</v>
          </cell>
          <cell r="C408">
            <v>0</v>
          </cell>
          <cell r="D408">
            <v>0</v>
          </cell>
          <cell r="E408">
            <v>0</v>
          </cell>
          <cell r="F408">
            <v>0</v>
          </cell>
        </row>
        <row r="409">
          <cell r="A409" t="str">
            <v>ZK906.A015</v>
          </cell>
          <cell r="B409" t="str">
            <v>ZK906</v>
          </cell>
          <cell r="C409">
            <v>0</v>
          </cell>
          <cell r="D409">
            <v>0</v>
          </cell>
          <cell r="E409">
            <v>0</v>
          </cell>
          <cell r="F409">
            <v>0</v>
          </cell>
        </row>
        <row r="410">
          <cell r="A410" t="str">
            <v>ZK907.A015</v>
          </cell>
          <cell r="B410" t="str">
            <v>ZK907</v>
          </cell>
          <cell r="C410">
            <v>0</v>
          </cell>
          <cell r="D410">
            <v>0</v>
          </cell>
          <cell r="E410">
            <v>0</v>
          </cell>
          <cell r="F410">
            <v>0</v>
          </cell>
        </row>
        <row r="411">
          <cell r="A411" t="str">
            <v>ZK930.A050</v>
          </cell>
          <cell r="B411" t="str">
            <v>ZK930</v>
          </cell>
          <cell r="C411">
            <v>0</v>
          </cell>
          <cell r="D411">
            <v>0</v>
          </cell>
          <cell r="E411">
            <v>0</v>
          </cell>
          <cell r="F411">
            <v>0</v>
          </cell>
        </row>
        <row r="412">
          <cell r="A412" t="str">
            <v>ZK930.A059</v>
          </cell>
          <cell r="B412" t="str">
            <v>ZK930</v>
          </cell>
          <cell r="C412">
            <v>0</v>
          </cell>
          <cell r="D412">
            <v>0</v>
          </cell>
          <cell r="E412">
            <v>0</v>
          </cell>
          <cell r="F412">
            <v>0</v>
          </cell>
        </row>
        <row r="413">
          <cell r="A413" t="str">
            <v>ZK930.A060</v>
          </cell>
          <cell r="B413" t="str">
            <v>ZK930</v>
          </cell>
          <cell r="C413">
            <v>0</v>
          </cell>
          <cell r="D413">
            <v>0</v>
          </cell>
          <cell r="E413">
            <v>0</v>
          </cell>
          <cell r="F413">
            <v>0</v>
          </cell>
        </row>
        <row r="414">
          <cell r="A414" t="str">
            <v>ZK940.A210</v>
          </cell>
          <cell r="B414" t="str">
            <v>ZK940</v>
          </cell>
          <cell r="C414">
            <v>0</v>
          </cell>
          <cell r="D414">
            <v>0</v>
          </cell>
          <cell r="E414">
            <v>0</v>
          </cell>
          <cell r="F414">
            <v>0</v>
          </cell>
        </row>
        <row r="415">
          <cell r="A415" t="str">
            <v>ZK940.A211</v>
          </cell>
          <cell r="B415" t="str">
            <v>ZK940</v>
          </cell>
          <cell r="C415">
            <v>0</v>
          </cell>
          <cell r="D415">
            <v>0</v>
          </cell>
          <cell r="E415">
            <v>0</v>
          </cell>
          <cell r="F415">
            <v>0</v>
          </cell>
        </row>
        <row r="416">
          <cell r="A416" t="str">
            <v>ZK950.A240</v>
          </cell>
          <cell r="B416" t="str">
            <v>ZK950</v>
          </cell>
          <cell r="C416">
            <v>0</v>
          </cell>
          <cell r="D416">
            <v>0</v>
          </cell>
          <cell r="E416">
            <v>0</v>
          </cell>
          <cell r="F416">
            <v>0</v>
          </cell>
        </row>
        <row r="417">
          <cell r="A417" t="str">
            <v>ZK950.A241</v>
          </cell>
          <cell r="B417" t="str">
            <v>ZK950</v>
          </cell>
          <cell r="C417">
            <v>0</v>
          </cell>
          <cell r="D417">
            <v>0</v>
          </cell>
          <cell r="E417">
            <v>0</v>
          </cell>
          <cell r="F417">
            <v>0</v>
          </cell>
        </row>
        <row r="418">
          <cell r="A418" t="str">
            <v>ZK950.A242</v>
          </cell>
          <cell r="B418" t="str">
            <v>ZK950</v>
          </cell>
          <cell r="C418">
            <v>0</v>
          </cell>
          <cell r="D418">
            <v>0</v>
          </cell>
          <cell r="E418">
            <v>0</v>
          </cell>
          <cell r="F418">
            <v>0</v>
          </cell>
        </row>
        <row r="419">
          <cell r="A419" t="str">
            <v>ZK951.A240</v>
          </cell>
          <cell r="B419" t="str">
            <v>ZK951</v>
          </cell>
          <cell r="C419">
            <v>0</v>
          </cell>
          <cell r="D419">
            <v>0</v>
          </cell>
          <cell r="E419">
            <v>0</v>
          </cell>
          <cell r="F419">
            <v>0</v>
          </cell>
        </row>
        <row r="420">
          <cell r="A420" t="str">
            <v>ZK951.A241</v>
          </cell>
          <cell r="B420" t="str">
            <v>ZK951</v>
          </cell>
          <cell r="C420">
            <v>0</v>
          </cell>
          <cell r="D420">
            <v>0</v>
          </cell>
          <cell r="E420">
            <v>0</v>
          </cell>
          <cell r="F420">
            <v>0</v>
          </cell>
        </row>
        <row r="421">
          <cell r="A421" t="str">
            <v>ZK952.A240</v>
          </cell>
          <cell r="B421" t="str">
            <v>ZK952</v>
          </cell>
          <cell r="C421">
            <v>0</v>
          </cell>
          <cell r="D421">
            <v>0</v>
          </cell>
          <cell r="E421">
            <v>0</v>
          </cell>
          <cell r="F421">
            <v>0</v>
          </cell>
        </row>
        <row r="422">
          <cell r="A422" t="str">
            <v>ZK955.A042</v>
          </cell>
          <cell r="B422" t="str">
            <v>ZK955</v>
          </cell>
          <cell r="C422">
            <v>0</v>
          </cell>
          <cell r="D422">
            <v>0</v>
          </cell>
          <cell r="E422">
            <v>0</v>
          </cell>
          <cell r="F422">
            <v>0</v>
          </cell>
        </row>
        <row r="423">
          <cell r="A423" t="str">
            <v>ZK955.A210</v>
          </cell>
          <cell r="B423" t="str">
            <v>ZK955</v>
          </cell>
          <cell r="C423">
            <v>0</v>
          </cell>
          <cell r="D423">
            <v>0</v>
          </cell>
          <cell r="E423">
            <v>0</v>
          </cell>
          <cell r="F423">
            <v>0</v>
          </cell>
        </row>
        <row r="424">
          <cell r="A424" t="str">
            <v>ZK960.A100</v>
          </cell>
          <cell r="B424" t="str">
            <v>ZK960</v>
          </cell>
          <cell r="C424">
            <v>0</v>
          </cell>
          <cell r="D424">
            <v>0</v>
          </cell>
          <cell r="E424">
            <v>0</v>
          </cell>
          <cell r="F424">
            <v>0</v>
          </cell>
        </row>
        <row r="425">
          <cell r="A425" t="str">
            <v>ZK960.A210</v>
          </cell>
          <cell r="B425" t="str">
            <v>ZK960</v>
          </cell>
          <cell r="C425">
            <v>0</v>
          </cell>
          <cell r="D425">
            <v>0</v>
          </cell>
          <cell r="E425">
            <v>0</v>
          </cell>
          <cell r="F425">
            <v>0</v>
          </cell>
        </row>
        <row r="426">
          <cell r="A426" t="str">
            <v>ZK970.A210</v>
          </cell>
          <cell r="B426" t="str">
            <v>ZK970</v>
          </cell>
          <cell r="C426">
            <v>0</v>
          </cell>
          <cell r="D426">
            <v>0</v>
          </cell>
          <cell r="E426">
            <v>0</v>
          </cell>
          <cell r="F426">
            <v>0</v>
          </cell>
        </row>
        <row r="427">
          <cell r="A427" t="str">
            <v>ZK970.A211</v>
          </cell>
          <cell r="B427" t="str">
            <v>ZK970</v>
          </cell>
          <cell r="C427">
            <v>0</v>
          </cell>
          <cell r="D427">
            <v>0</v>
          </cell>
          <cell r="E427">
            <v>0</v>
          </cell>
          <cell r="F427">
            <v>0</v>
          </cell>
        </row>
        <row r="428">
          <cell r="A428" t="str">
            <v>ZK972.A203</v>
          </cell>
          <cell r="B428" t="str">
            <v>ZK972</v>
          </cell>
          <cell r="C428">
            <v>0</v>
          </cell>
          <cell r="D428">
            <v>0</v>
          </cell>
          <cell r="E428">
            <v>0</v>
          </cell>
          <cell r="F428">
            <v>0</v>
          </cell>
        </row>
        <row r="429">
          <cell r="A429" t="str">
            <v>ZK972.A204</v>
          </cell>
          <cell r="B429" t="str">
            <v>ZK972</v>
          </cell>
          <cell r="C429">
            <v>0</v>
          </cell>
          <cell r="D429">
            <v>0</v>
          </cell>
          <cell r="E429">
            <v>0</v>
          </cell>
          <cell r="F429">
            <v>0</v>
          </cell>
        </row>
        <row r="430">
          <cell r="A430" t="str">
            <v>ZK974.A212</v>
          </cell>
          <cell r="B430" t="str">
            <v>ZK974</v>
          </cell>
          <cell r="C430">
            <v>0</v>
          </cell>
          <cell r="D430">
            <v>0</v>
          </cell>
          <cell r="E430">
            <v>0</v>
          </cell>
          <cell r="F430">
            <v>0</v>
          </cell>
        </row>
        <row r="431">
          <cell r="A431" t="str">
            <v>ZK975.A220</v>
          </cell>
          <cell r="B431" t="str">
            <v>ZK975</v>
          </cell>
          <cell r="C431">
            <v>0</v>
          </cell>
          <cell r="D431">
            <v>0</v>
          </cell>
          <cell r="E431">
            <v>0</v>
          </cell>
          <cell r="F431">
            <v>0</v>
          </cell>
        </row>
        <row r="432">
          <cell r="A432" t="str">
            <v>ZK975.A221</v>
          </cell>
          <cell r="B432" t="str">
            <v>ZK975</v>
          </cell>
          <cell r="C432">
            <v>0</v>
          </cell>
          <cell r="D432">
            <v>0</v>
          </cell>
          <cell r="E432">
            <v>0</v>
          </cell>
          <cell r="F432">
            <v>0</v>
          </cell>
        </row>
        <row r="433">
          <cell r="A433" t="str">
            <v>ZK976.A210</v>
          </cell>
          <cell r="B433" t="str">
            <v>ZK976</v>
          </cell>
          <cell r="C433">
            <v>0</v>
          </cell>
          <cell r="D433">
            <v>0</v>
          </cell>
          <cell r="E433">
            <v>0</v>
          </cell>
          <cell r="F433">
            <v>0</v>
          </cell>
        </row>
        <row r="434">
          <cell r="A434" t="str">
            <v>ZK976.A211</v>
          </cell>
          <cell r="B434" t="str">
            <v>ZK976</v>
          </cell>
          <cell r="C434">
            <v>0</v>
          </cell>
          <cell r="D434">
            <v>0</v>
          </cell>
          <cell r="E434">
            <v>0</v>
          </cell>
          <cell r="F434">
            <v>0</v>
          </cell>
        </row>
        <row r="435">
          <cell r="A435" t="str">
            <v>ZK980.A210</v>
          </cell>
          <cell r="B435" t="str">
            <v>ZK980</v>
          </cell>
          <cell r="C435">
            <v>0</v>
          </cell>
          <cell r="D435">
            <v>0</v>
          </cell>
          <cell r="E435">
            <v>0</v>
          </cell>
          <cell r="F435">
            <v>0</v>
          </cell>
        </row>
        <row r="436">
          <cell r="A436" t="str">
            <v>ZK980.A211</v>
          </cell>
          <cell r="B436" t="str">
            <v>ZK980</v>
          </cell>
          <cell r="C436">
            <v>0</v>
          </cell>
          <cell r="D436">
            <v>0</v>
          </cell>
          <cell r="E436">
            <v>0</v>
          </cell>
          <cell r="F436">
            <v>0</v>
          </cell>
        </row>
        <row r="437">
          <cell r="A437" t="str">
            <v>ZK981.A213</v>
          </cell>
          <cell r="B437" t="str">
            <v>ZK981</v>
          </cell>
          <cell r="C437">
            <v>0</v>
          </cell>
          <cell r="D437">
            <v>0</v>
          </cell>
          <cell r="E437">
            <v>0</v>
          </cell>
          <cell r="F437">
            <v>0</v>
          </cell>
        </row>
        <row r="438">
          <cell r="A438" t="str">
            <v>ZK985.A210</v>
          </cell>
          <cell r="B438" t="str">
            <v>ZK985</v>
          </cell>
          <cell r="C438">
            <v>0</v>
          </cell>
          <cell r="D438">
            <v>0</v>
          </cell>
          <cell r="E438">
            <v>0</v>
          </cell>
          <cell r="F438">
            <v>0</v>
          </cell>
        </row>
        <row r="439">
          <cell r="A439" t="str">
            <v>ZK990.A240</v>
          </cell>
          <cell r="B439" t="str">
            <v>ZK990</v>
          </cell>
          <cell r="C439">
            <v>0</v>
          </cell>
          <cell r="D439">
            <v>0</v>
          </cell>
          <cell r="E439">
            <v>0</v>
          </cell>
          <cell r="F439">
            <v>0</v>
          </cell>
        </row>
        <row r="440">
          <cell r="A440" t="str">
            <v>ZK990.A241</v>
          </cell>
          <cell r="B440" t="str">
            <v>ZK990</v>
          </cell>
          <cell r="C440">
            <v>0</v>
          </cell>
          <cell r="D440">
            <v>0</v>
          </cell>
          <cell r="E440">
            <v>0</v>
          </cell>
          <cell r="F440">
            <v>0</v>
          </cell>
        </row>
        <row r="441">
          <cell r="A441" t="str">
            <v>ZK991.A240</v>
          </cell>
          <cell r="B441" t="str">
            <v>ZK991</v>
          </cell>
          <cell r="C441">
            <v>0</v>
          </cell>
          <cell r="D441">
            <v>0</v>
          </cell>
          <cell r="E441">
            <v>0</v>
          </cell>
          <cell r="F441">
            <v>0</v>
          </cell>
        </row>
        <row r="442">
          <cell r="A442" t="str">
            <v>ZK991.A241</v>
          </cell>
          <cell r="B442" t="str">
            <v>ZK991</v>
          </cell>
          <cell r="C442">
            <v>0</v>
          </cell>
          <cell r="D442">
            <v>0</v>
          </cell>
          <cell r="E442">
            <v>0</v>
          </cell>
          <cell r="F442">
            <v>0</v>
          </cell>
        </row>
        <row r="443">
          <cell r="A443" t="str">
            <v>ZK992.A240</v>
          </cell>
          <cell r="B443" t="str">
            <v>ZK992</v>
          </cell>
          <cell r="C443">
            <v>0</v>
          </cell>
          <cell r="D443">
            <v>0</v>
          </cell>
          <cell r="E443">
            <v>0</v>
          </cell>
          <cell r="F443">
            <v>0</v>
          </cell>
        </row>
        <row r="444">
          <cell r="A444" t="str">
            <v>ZK993.A050</v>
          </cell>
          <cell r="B444" t="str">
            <v>ZK993</v>
          </cell>
          <cell r="C444">
            <v>0</v>
          </cell>
          <cell r="D444">
            <v>0</v>
          </cell>
          <cell r="E444">
            <v>0</v>
          </cell>
          <cell r="F444">
            <v>0</v>
          </cell>
        </row>
        <row r="445">
          <cell r="A445" t="str">
            <v>ZK993.A060</v>
          </cell>
          <cell r="B445" t="str">
            <v>ZK993</v>
          </cell>
          <cell r="C445">
            <v>0</v>
          </cell>
          <cell r="D445">
            <v>0</v>
          </cell>
          <cell r="E445">
            <v>0</v>
          </cell>
          <cell r="F445">
            <v>0</v>
          </cell>
        </row>
        <row r="446">
          <cell r="A446" t="str">
            <v>ZK996.A100</v>
          </cell>
          <cell r="B446" t="str">
            <v>ZK996</v>
          </cell>
          <cell r="C446">
            <v>0</v>
          </cell>
          <cell r="D446">
            <v>0</v>
          </cell>
          <cell r="E446">
            <v>0</v>
          </cell>
          <cell r="F446">
            <v>0</v>
          </cell>
        </row>
        <row r="447">
          <cell r="A447" t="str">
            <v>ZK996.A210</v>
          </cell>
          <cell r="B447" t="str">
            <v>ZK996</v>
          </cell>
          <cell r="C447">
            <v>0</v>
          </cell>
          <cell r="D447">
            <v>0</v>
          </cell>
          <cell r="E447">
            <v>0</v>
          </cell>
          <cell r="F447">
            <v>0</v>
          </cell>
        </row>
        <row r="448">
          <cell r="D448">
            <v>961292.45999999973</v>
          </cell>
          <cell r="E448">
            <v>2672687.3900000015</v>
          </cell>
          <cell r="F448">
            <v>1381992.0100000002</v>
          </cell>
        </row>
        <row r="449">
          <cell r="D449">
            <v>961292.45999999973</v>
          </cell>
          <cell r="E449">
            <v>2672687.390000002</v>
          </cell>
          <cell r="F449">
            <v>1381984.3</v>
          </cell>
        </row>
        <row r="450">
          <cell r="D450">
            <v>0</v>
          </cell>
          <cell r="E450">
            <v>0</v>
          </cell>
          <cell r="F450">
            <v>-7.7100000001955777</v>
          </cell>
        </row>
        <row r="451">
          <cell r="A451" t="str">
            <v>INT ENC</v>
          </cell>
          <cell r="F451">
            <v>7.7100000000000364</v>
          </cell>
        </row>
        <row r="452">
          <cell r="F452">
            <v>-1.9554136088117957E-10</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IF(G79&gt;E79,"Budget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IF(AY79&lt;0,"Actual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ZK102.K201.C115</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ZK102.K201.C115</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ZK102.K115.C115</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ZK102.K115.C115</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ZK102.K116.C115</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ZK102.K116.C115</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ZK102.K202.C115</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ZK102.K202.C115</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ZK102.K203.C115</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ZK102.K203.C115</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ZK102.K117.C115</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ZK102.K117.C115</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ZK102..C115</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ZK102..C115</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ZK102..C115</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ZK102..C115</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ZK102..C115</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ZK102..C115</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2"/>
      <c r="F80" s="852"/>
      <c r="G80" s="852"/>
      <c r="H80" s="852"/>
      <c r="I80" s="853"/>
      <c r="J80" s="854"/>
      <c r="K80" s="854"/>
      <c r="L80" s="854"/>
      <c r="M80" s="855"/>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Theatre Sector</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C115</v>
      </c>
      <c r="F3" s="212"/>
      <c r="G3" s="212"/>
      <c r="H3" s="874" t="str">
        <f>IF(G102&gt;E102,"Budget Revisions add cost.",":)")</f>
        <v>:)</v>
      </c>
      <c r="I3" s="874"/>
      <c r="J3" s="874"/>
      <c r="K3" s="874"/>
      <c r="L3" s="874"/>
      <c r="M3" s="875"/>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8"/>
      <c r="B4" s="8"/>
      <c r="C4" s="9"/>
      <c r="D4" s="9"/>
      <c r="E4" s="147"/>
      <c r="F4" s="212"/>
      <c r="G4" s="212"/>
      <c r="H4" s="874" t="str">
        <f>IF(AY102&lt;0,"Actual plus expected cost is more than forecast",":)")</f>
        <v>:)</v>
      </c>
      <c r="I4" s="874"/>
      <c r="J4" s="874"/>
      <c r="K4" s="874"/>
      <c r="L4" s="874"/>
      <c r="M4" s="875"/>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8"/>
      <c r="B6" s="8"/>
      <c r="C6" s="8"/>
      <c r="D6" s="8"/>
      <c r="E6" s="876" t="s">
        <v>21</v>
      </c>
      <c r="F6" s="877"/>
      <c r="G6" s="877"/>
      <c r="H6" s="878"/>
      <c r="I6" s="879" t="s">
        <v>22</v>
      </c>
      <c r="J6" s="880"/>
      <c r="K6" s="880"/>
      <c r="L6" s="880"/>
      <c r="M6" s="881"/>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ZK103.K161.C115</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ZK103.K161.C115</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ZK103.K223.C115</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ZK103.K224.C115</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ZK103.K224.C115</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ZK103.K225.C115</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ZK103.K226.C115</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ZK103.K227.C115</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ZK103..C115</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70"/>
      <c r="F103" s="870"/>
      <c r="G103" s="870"/>
      <c r="H103" s="870"/>
      <c r="I103" s="871"/>
      <c r="J103" s="872"/>
      <c r="K103" s="872"/>
      <c r="L103" s="872"/>
      <c r="M103" s="873"/>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IF(G63&gt;E63,"Budget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IF(AY63&lt;0,"Actual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ZK104.K231.C115</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ZK104.K231.C115</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ZK104.K232.C115</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ZK104.K232.C115</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ZK104.K233.C115</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ZK104.K233.C115</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2"/>
      <c r="F64" s="852"/>
      <c r="G64" s="852"/>
      <c r="H64" s="852"/>
      <c r="I64" s="853"/>
      <c r="J64" s="854"/>
      <c r="K64" s="854"/>
      <c r="L64" s="854"/>
      <c r="M64" s="855"/>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IF(G70&gt;E70,"Budget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IF(AY70&lt;0,"Actual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ZK105.K237.C115</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ZK105.K237.C115</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ZK105.K238.C115</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ZK105.K238.C115</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ZK105.K239.C115</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ZK105.K239.C115</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ZK105.K240.C115</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ZK105.K240.C115</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2"/>
      <c r="F71" s="852"/>
      <c r="G71" s="852"/>
      <c r="H71" s="852"/>
      <c r="I71" s="853"/>
      <c r="J71" s="854"/>
      <c r="K71" s="854"/>
      <c r="L71" s="854"/>
      <c r="M71" s="855"/>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9"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Theatre Sector</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C115</v>
      </c>
      <c r="F3" s="212"/>
      <c r="G3" s="212"/>
      <c r="H3" s="874" t="str">
        <f>IF(G115&gt;E115,"Budget Revisions add cost.",":)")</f>
        <v>:)</v>
      </c>
      <c r="I3" s="874"/>
      <c r="J3" s="874"/>
      <c r="K3" s="874"/>
      <c r="L3" s="874"/>
      <c r="M3" s="875"/>
      <c r="N3" s="223"/>
      <c r="O3" s="223"/>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2"/>
      <c r="G4" s="212"/>
      <c r="H4" s="874" t="str">
        <f>IF(AY115&lt;0,"Actual plus expected cost is more than forecast",":)")</f>
        <v>:)</v>
      </c>
      <c r="I4" s="874"/>
      <c r="J4" s="874"/>
      <c r="K4" s="874"/>
      <c r="L4" s="874"/>
      <c r="M4" s="875"/>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3"/>
      <c r="O6" s="223"/>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ZK106.K244.C115</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ZK106.K244.C115</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ZK106.K245.C115</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ZK106.K245.C115</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ZK106.K246.C115</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ZK106.K246.C115</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ZK106.K247.C115</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ZK106.K247.C115</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ZK106.K247.C115</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ZK106.K128.C115</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ZK106.K128.C115</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ZK106.K248.C115</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ZK106.K248.C115</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ZK106.K249.C115</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ZK106.K249.C115</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ZK106.K249.C115</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ZK106.K250.C115</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ZK106.K250.C115</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ZK106.K251.C115</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ZK106.K251.C115</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ZK106.K252.C115</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ZK106.K252.C115</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ZK106.K253.C115</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ZK106.K253.C115</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70"/>
      <c r="F116" s="870"/>
      <c r="G116" s="870"/>
      <c r="H116" s="870"/>
      <c r="I116" s="871"/>
      <c r="J116" s="872"/>
      <c r="K116" s="872"/>
      <c r="L116" s="872"/>
      <c r="M116" s="873"/>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customWidth="1"/>
    <col min="32" max="32" width="5.85546875" style="489" customWidth="1"/>
    <col min="33" max="33" width="9" style="489" bestFit="1" customWidth="1" collapsed="1"/>
    <col min="34" max="34" width="4.85546875" style="489" customWidth="1"/>
    <col min="35" max="35" width="5.5703125" style="489" customWidth="1"/>
    <col min="36" max="36" width="8.5703125" style="489" bestFit="1" customWidth="1" collapsed="1"/>
    <col min="37" max="37" width="5.28515625" style="489" customWidth="1"/>
    <col min="38" max="38" width="5.5703125" style="489" customWidth="1"/>
    <col min="39" max="39" width="9.140625" style="489" bestFit="1" customWidth="1" collapsed="1"/>
    <col min="40" max="40" width="5.140625" style="489" customWidth="1"/>
    <col min="41" max="41" width="5.42578125" style="489" customWidth="1"/>
    <col min="42" max="42" width="9.140625" style="489" bestFit="1" customWidth="1" collapsed="1"/>
    <col min="43" max="43" width="5.42578125" style="489" customWidth="1"/>
    <col min="44" max="44" width="5.85546875" style="489" customWidth="1"/>
    <col min="45" max="45" width="9" style="489" bestFit="1" customWidth="1" collapsed="1"/>
    <col min="46" max="46" width="4.85546875" style="489" customWidth="1"/>
    <col min="47" max="47" width="5.5703125" style="489"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IF(G93&gt;E93,"Budget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IF(AY93&lt;0,"Actual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ZK107.K136.C115</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ZK107.K136.C115</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ZK107.K257.C115</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ZK107.K257.C115</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ZK107.K258.C115</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ZK107.K258.C115</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ZK107.K259.C115</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ZK107.K259.C115</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ZK107.K260.C115</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ZK107.K260.C115</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ZK107.K261.C115</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ZK107.K261.C115</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ZK107.K145.C115</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ZK107.K145.C115</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ZK107.K137.C115</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ZK107.K137.C115</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ZK107.K265.C115</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ZK107.K265.C115</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f t="shared" si="58"/>
        <v>0</v>
      </c>
      <c r="AU93" s="240">
        <f t="shared" si="58"/>
        <v>0</v>
      </c>
      <c r="AV93" s="240">
        <f t="shared" si="58"/>
        <v>0</v>
      </c>
      <c r="AW93" s="240">
        <f t="shared" si="52"/>
        <v>0</v>
      </c>
      <c r="AX93" s="240">
        <f t="shared" si="53"/>
        <v>0</v>
      </c>
      <c r="AY93" s="445">
        <f t="shared" si="51"/>
        <v>0</v>
      </c>
    </row>
    <row r="94" spans="1:51" hidden="1" x14ac:dyDescent="0.25">
      <c r="A94" s="447"/>
      <c r="B94" s="447"/>
      <c r="C94" s="447"/>
      <c r="D94" s="447"/>
      <c r="E94" s="852"/>
      <c r="F94" s="852"/>
      <c r="G94" s="852"/>
      <c r="H94" s="852"/>
      <c r="I94" s="853"/>
      <c r="J94" s="854"/>
      <c r="K94" s="854"/>
      <c r="L94" s="854"/>
      <c r="M94" s="855"/>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algorithmName="SHA-512" hashValue="HkRHOHX9F9tkqYYXJhhOXKxNBP5Qgu+5afCi6NYCdO1D3NaH/mC0YyKvsudMfOEIFHL6bVTyXNbp9pcQ3ig2LQ==" saltValue="ERZdPIb0WstKdNGjaJ0Th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Theatre Sector</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C115</v>
      </c>
      <c r="F3" s="212"/>
      <c r="G3" s="212"/>
      <c r="H3" s="874" t="str">
        <f>IF(G64&gt;E64,"Budget Revisions add cost.",":)")</f>
        <v>:)</v>
      </c>
      <c r="I3" s="874"/>
      <c r="J3" s="874"/>
      <c r="K3" s="874"/>
      <c r="L3" s="874"/>
      <c r="M3" s="875"/>
      <c r="N3" s="223"/>
      <c r="O3" s="223"/>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2"/>
      <c r="G4" s="212"/>
      <c r="H4" s="874" t="str">
        <f>IF(AY64&lt;0,"Actual plus expected cost is more than forecast",":)")</f>
        <v>:)</v>
      </c>
      <c r="I4" s="874"/>
      <c r="J4" s="874"/>
      <c r="K4" s="874"/>
      <c r="L4" s="874"/>
      <c r="M4" s="875"/>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3"/>
      <c r="O6" s="223"/>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ZK108.K162.C115</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ZK108.K162.C115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ZK108.K266.C115</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ZK108.K266.C115</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70"/>
      <c r="F65" s="870"/>
      <c r="G65" s="870"/>
      <c r="H65" s="870"/>
      <c r="I65" s="871"/>
      <c r="J65" s="872"/>
      <c r="K65" s="872"/>
      <c r="L65" s="872"/>
      <c r="M65" s="873"/>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K41" sqref="AK41"/>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IF(G66&gt;E66,"Budget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IF(AY66&lt;0,"Actual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ZK109.K270.C115</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ZK109.K270.C115</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ZK109.K271.C115</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ZK109.K271.C115</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ZK109.K138.C115</v>
      </c>
      <c r="C27" s="343" t="s">
        <v>193</v>
      </c>
      <c r="D27" s="343"/>
      <c r="E27" s="229">
        <f t="shared" ref="E27:L27" si="32">SUM(E28:E33)</f>
        <v>3000</v>
      </c>
      <c r="F27" s="433">
        <f t="shared" si="32"/>
        <v>0</v>
      </c>
      <c r="G27" s="229">
        <f t="shared" si="32"/>
        <v>3000</v>
      </c>
      <c r="H27" s="229">
        <f t="shared" si="32"/>
        <v>3000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1000</v>
      </c>
      <c r="AD27" s="401">
        <f t="shared" ref="AD27" si="35">SUM(AD28:AD33)</f>
        <v>0</v>
      </c>
      <c r="AE27" s="411">
        <f t="shared" ref="AE27" si="36">SUM(AE28:AE33)</f>
        <v>0</v>
      </c>
      <c r="AF27" s="269">
        <f t="shared" ref="AF27" si="37">SUM(AF28:AF33)</f>
        <v>1000</v>
      </c>
      <c r="AG27" s="269">
        <f t="shared" ref="AG27" si="38">SUM(AG28:AG33)</f>
        <v>0</v>
      </c>
      <c r="AH27" s="269">
        <f t="shared" ref="AH27" si="39">SUM(AH28:AH33)</f>
        <v>0</v>
      </c>
      <c r="AI27" s="269">
        <f t="shared" ref="AI27" si="40">SUM(AI28:AI33)</f>
        <v>1000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3000</v>
      </c>
      <c r="AX27" s="442">
        <f t="shared" si="9"/>
        <v>3000</v>
      </c>
      <c r="AY27" s="443">
        <f t="shared" si="4"/>
        <v>0</v>
      </c>
    </row>
    <row r="28" spans="1:51" s="4" customFormat="1" ht="15" customHeight="1" x14ac:dyDescent="0.2">
      <c r="A28" s="339"/>
      <c r="B28" s="468"/>
      <c r="C28" s="340" t="s">
        <v>5131</v>
      </c>
      <c r="D28" s="756"/>
      <c r="E28" s="249">
        <v>3000</v>
      </c>
      <c r="F28" s="370">
        <f t="shared" si="5"/>
        <v>0</v>
      </c>
      <c r="G28" s="249">
        <v>3000</v>
      </c>
      <c r="H28" s="572">
        <f t="shared" si="6"/>
        <v>3000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v>1000</v>
      </c>
      <c r="AD28" s="402"/>
      <c r="AE28" s="412"/>
      <c r="AF28" s="363">
        <v>1000</v>
      </c>
      <c r="AG28" s="363"/>
      <c r="AH28" s="363"/>
      <c r="AI28" s="363">
        <v>1000</v>
      </c>
      <c r="AJ28" s="363"/>
      <c r="AK28" s="363"/>
      <c r="AL28" s="363"/>
      <c r="AM28" s="363"/>
      <c r="AN28" s="363"/>
      <c r="AO28" s="363"/>
      <c r="AP28" s="402"/>
      <c r="AQ28" s="412"/>
      <c r="AR28" s="363"/>
      <c r="AS28" s="363"/>
      <c r="AT28" s="363"/>
      <c r="AU28" s="363"/>
      <c r="AV28" s="363"/>
      <c r="AW28" s="441">
        <f t="shared" si="8"/>
        <v>3000</v>
      </c>
      <c r="AX28" s="442">
        <f t="shared" si="9"/>
        <v>3000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ZK109.K138.C115</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ZK109.K158.C115</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ZK109.K158.C115</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ZK109.K159.C115</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ZK109.K159.C115</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ZK109.K272.C115</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ZK109.K272.C115</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ZK109.K273.C115</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ZK109.K273.C115</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ZK109.K274.C115</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ZK109.K274.C115</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3000</v>
      </c>
      <c r="F66" s="328">
        <f t="shared" si="277"/>
        <v>0</v>
      </c>
      <c r="G66" s="240">
        <f t="shared" si="277"/>
        <v>3000</v>
      </c>
      <c r="H66" s="240">
        <f t="shared" si="277"/>
        <v>3000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1000</v>
      </c>
      <c r="AD66" s="405">
        <f t="shared" ref="AD66:AV66" si="280">SUM(AD8,AD20,AD27,AD34,AD38,AD41,AD44,AD47,AD50,AD53,AD56,AD59,AD62)</f>
        <v>0</v>
      </c>
      <c r="AE66" s="397">
        <f t="shared" si="280"/>
        <v>0</v>
      </c>
      <c r="AF66" s="240">
        <f t="shared" si="280"/>
        <v>1000</v>
      </c>
      <c r="AG66" s="240">
        <f t="shared" si="280"/>
        <v>0</v>
      </c>
      <c r="AH66" s="240">
        <f t="shared" si="280"/>
        <v>0</v>
      </c>
      <c r="AI66" s="240">
        <f t="shared" si="280"/>
        <v>1000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3000</v>
      </c>
      <c r="AX66" s="240">
        <f t="shared" si="254"/>
        <v>3000</v>
      </c>
      <c r="AY66" s="445">
        <f t="shared" si="252"/>
        <v>0</v>
      </c>
    </row>
    <row r="67" spans="1:51" hidden="1" x14ac:dyDescent="0.25">
      <c r="A67" s="447"/>
      <c r="B67" s="447"/>
      <c r="C67" s="447"/>
      <c r="D67" s="447"/>
      <c r="E67" s="852"/>
      <c r="F67" s="852"/>
      <c r="G67" s="852"/>
      <c r="H67" s="852"/>
      <c r="I67" s="853"/>
      <c r="J67" s="854"/>
      <c r="K67" s="854"/>
      <c r="L67" s="854"/>
      <c r="M67" s="855"/>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600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200</v>
      </c>
      <c r="AD70" s="490">
        <f t="shared" ref="AD70:AV70" si="283">+AD66*0.2</f>
        <v>0</v>
      </c>
      <c r="AE70" s="490">
        <f t="shared" si="283"/>
        <v>0</v>
      </c>
      <c r="AF70" s="490">
        <f t="shared" si="283"/>
        <v>200</v>
      </c>
      <c r="AG70" s="490">
        <f t="shared" si="283"/>
        <v>0</v>
      </c>
      <c r="AH70" s="490">
        <f t="shared" si="283"/>
        <v>0</v>
      </c>
      <c r="AI70" s="490">
        <f t="shared" si="283"/>
        <v>200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600</v>
      </c>
      <c r="AX70" s="490">
        <f>+AX66*0.2</f>
        <v>600</v>
      </c>
    </row>
    <row r="71" spans="1:51" ht="15.75" hidden="1" thickBot="1" x14ac:dyDescent="0.3">
      <c r="C71" s="456" t="s">
        <v>59</v>
      </c>
      <c r="E71" s="566"/>
      <c r="F71" s="566"/>
      <c r="G71" s="566"/>
      <c r="H71" s="490">
        <f>SUM(H66:H70)</f>
        <v>3600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1200</v>
      </c>
      <c r="AD71" s="490">
        <f t="shared" ref="AD71:AV71" si="285">SUM(AD66:AD70)</f>
        <v>0</v>
      </c>
      <c r="AE71" s="490">
        <f t="shared" si="285"/>
        <v>0</v>
      </c>
      <c r="AF71" s="490">
        <f t="shared" si="285"/>
        <v>1200</v>
      </c>
      <c r="AG71" s="490">
        <f t="shared" si="285"/>
        <v>0</v>
      </c>
      <c r="AH71" s="490">
        <f t="shared" si="285"/>
        <v>0</v>
      </c>
      <c r="AI71" s="490">
        <f t="shared" si="285"/>
        <v>1200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3600</v>
      </c>
      <c r="AX71" s="490">
        <f>SUM(AX66:AX70)</f>
        <v>3600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L33" sqref="AL3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IF(G69&gt;E69,"Budget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IF(AY69&lt;0,"Actual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ZK110.K278.C115</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ZK110.K278.C115</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ZK110.K279.C115</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ZK110.K279.C115</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ZK110.K280.C115</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ZK110.K280.C115</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ZK110.K281.C115</v>
      </c>
      <c r="C32" s="343" t="s">
        <v>211</v>
      </c>
      <c r="D32" s="343"/>
      <c r="E32" s="229">
        <f t="shared" ref="E32:L32" si="34">SUM(E33:E38)</f>
        <v>5000</v>
      </c>
      <c r="F32" s="590">
        <f>SUM(F33:F38)</f>
        <v>0</v>
      </c>
      <c r="G32" s="229">
        <f>SUM(G33:G38)</f>
        <v>5000</v>
      </c>
      <c r="H32" s="229">
        <f t="shared" si="34"/>
        <v>5000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1000</v>
      </c>
      <c r="AC32" s="269">
        <f t="shared" si="36"/>
        <v>0</v>
      </c>
      <c r="AD32" s="401">
        <f t="shared" ref="AD32" si="37">SUM(AD33:AD38)</f>
        <v>1000</v>
      </c>
      <c r="AE32" s="411">
        <f t="shared" ref="AE32" si="38">SUM(AE33:AE38)</f>
        <v>0</v>
      </c>
      <c r="AF32" s="269">
        <f t="shared" ref="AF32" si="39">SUM(AF33:AF38)</f>
        <v>1000</v>
      </c>
      <c r="AG32" s="269">
        <f t="shared" ref="AG32" si="40">SUM(AG33:AG38)</f>
        <v>0</v>
      </c>
      <c r="AH32" s="269">
        <f t="shared" ref="AH32" si="41">SUM(AH33:AH38)</f>
        <v>1000</v>
      </c>
      <c r="AI32" s="269">
        <f t="shared" ref="AI32" si="42">SUM(AI33:AI38)</f>
        <v>0</v>
      </c>
      <c r="AJ32" s="269">
        <f t="shared" ref="AJ32" si="43">SUM(AJ33:AJ38)</f>
        <v>0</v>
      </c>
      <c r="AK32" s="269">
        <f t="shared" ref="AK32" si="44">SUM(AK33:AK38)</f>
        <v>1000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5000</v>
      </c>
      <c r="AX32" s="442">
        <f t="shared" si="9"/>
        <v>5000</v>
      </c>
      <c r="AY32" s="443">
        <f t="shared" si="4"/>
        <v>0</v>
      </c>
    </row>
    <row r="33" spans="1:51" s="4" customFormat="1" ht="15" customHeight="1" x14ac:dyDescent="0.2">
      <c r="A33" s="339"/>
      <c r="B33" s="468"/>
      <c r="C33" s="340" t="s">
        <v>5130</v>
      </c>
      <c r="D33" s="340"/>
      <c r="E33" s="249">
        <v>5000</v>
      </c>
      <c r="F33" s="370">
        <f t="shared" si="5"/>
        <v>0</v>
      </c>
      <c r="G33" s="249">
        <v>5000</v>
      </c>
      <c r="H33" s="572">
        <f t="shared" si="6"/>
        <v>5000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v>1000</v>
      </c>
      <c r="AC33" s="363"/>
      <c r="AD33" s="402">
        <v>1000</v>
      </c>
      <c r="AE33" s="412"/>
      <c r="AF33" s="363">
        <v>1000</v>
      </c>
      <c r="AG33" s="363"/>
      <c r="AH33" s="363">
        <v>1000</v>
      </c>
      <c r="AI33" s="363"/>
      <c r="AJ33" s="363"/>
      <c r="AK33" s="363">
        <v>1000</v>
      </c>
      <c r="AL33" s="363"/>
      <c r="AM33" s="363"/>
      <c r="AN33" s="363"/>
      <c r="AO33" s="363"/>
      <c r="AP33" s="402"/>
      <c r="AQ33" s="412"/>
      <c r="AR33" s="363"/>
      <c r="AS33" s="363"/>
      <c r="AT33" s="363"/>
      <c r="AU33" s="363"/>
      <c r="AV33" s="363"/>
      <c r="AW33" s="248">
        <f t="shared" si="8"/>
        <v>5000</v>
      </c>
      <c r="AX33" s="244">
        <f t="shared" si="9"/>
        <v>5000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ZK110.K281.C115</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ZK110.K282.C115</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ZK110.K282.C115</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5000</v>
      </c>
      <c r="F69" s="328">
        <f t="shared" si="257"/>
        <v>0</v>
      </c>
      <c r="G69" s="240">
        <f t="shared" si="257"/>
        <v>5000</v>
      </c>
      <c r="H69" s="240">
        <f t="shared" si="257"/>
        <v>5000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1000</v>
      </c>
      <c r="AC69" s="240">
        <f t="shared" si="258"/>
        <v>0</v>
      </c>
      <c r="AD69" s="405">
        <f t="shared" si="258"/>
        <v>1000</v>
      </c>
      <c r="AE69" s="397">
        <f t="shared" si="258"/>
        <v>0</v>
      </c>
      <c r="AF69" s="240">
        <f t="shared" si="258"/>
        <v>1000</v>
      </c>
      <c r="AG69" s="240">
        <f t="shared" si="258"/>
        <v>0</v>
      </c>
      <c r="AH69" s="240">
        <f t="shared" si="258"/>
        <v>1000</v>
      </c>
      <c r="AI69" s="240">
        <f t="shared" si="258"/>
        <v>0</v>
      </c>
      <c r="AJ69" s="240">
        <f t="shared" si="258"/>
        <v>0</v>
      </c>
      <c r="AK69" s="240">
        <f t="shared" si="258"/>
        <v>1000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5000</v>
      </c>
      <c r="AX69" s="240">
        <f t="shared" si="234"/>
        <v>5000</v>
      </c>
      <c r="AY69" s="445">
        <f t="shared" si="232"/>
        <v>0</v>
      </c>
    </row>
    <row r="70" spans="1:51" hidden="1" x14ac:dyDescent="0.25">
      <c r="A70" s="447"/>
      <c r="B70" s="447"/>
      <c r="C70" s="447"/>
      <c r="D70" s="447"/>
      <c r="E70" s="852"/>
      <c r="F70" s="852"/>
      <c r="G70" s="852"/>
      <c r="H70" s="852"/>
      <c r="I70" s="853"/>
      <c r="J70" s="854"/>
      <c r="K70" s="854"/>
      <c r="L70" s="854"/>
      <c r="M70" s="855"/>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1000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200</v>
      </c>
      <c r="AC73" s="490">
        <f t="shared" si="259"/>
        <v>0</v>
      </c>
      <c r="AD73" s="490">
        <f t="shared" ref="AD73:AV73" si="261">+AD69*0.2</f>
        <v>200</v>
      </c>
      <c r="AE73" s="490">
        <f t="shared" si="261"/>
        <v>0</v>
      </c>
      <c r="AF73" s="490">
        <f t="shared" si="261"/>
        <v>200</v>
      </c>
      <c r="AG73" s="490">
        <f t="shared" si="261"/>
        <v>0</v>
      </c>
      <c r="AH73" s="490">
        <f t="shared" si="261"/>
        <v>200</v>
      </c>
      <c r="AI73" s="490">
        <f t="shared" si="261"/>
        <v>0</v>
      </c>
      <c r="AJ73" s="490">
        <f t="shared" si="261"/>
        <v>0</v>
      </c>
      <c r="AK73" s="490">
        <f t="shared" si="261"/>
        <v>200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1000</v>
      </c>
      <c r="AX73" s="490">
        <f>+AX69*0.2</f>
        <v>1000</v>
      </c>
    </row>
    <row r="74" spans="1:51" ht="15.75" hidden="1" thickBot="1" x14ac:dyDescent="0.3">
      <c r="C74" s="456" t="s">
        <v>59</v>
      </c>
      <c r="E74" s="566"/>
      <c r="F74" s="566"/>
      <c r="G74" s="566"/>
      <c r="H74" s="490">
        <f>SUM(H69:H73)</f>
        <v>6000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1200</v>
      </c>
      <c r="AC74" s="490">
        <f t="shared" si="262"/>
        <v>0</v>
      </c>
      <c r="AD74" s="490">
        <f t="shared" ref="AD74:AV74" si="264">SUM(AD69:AD73)</f>
        <v>1200</v>
      </c>
      <c r="AE74" s="490">
        <f t="shared" si="264"/>
        <v>0</v>
      </c>
      <c r="AF74" s="490">
        <f t="shared" si="264"/>
        <v>1200</v>
      </c>
      <c r="AG74" s="490">
        <f t="shared" si="264"/>
        <v>0</v>
      </c>
      <c r="AH74" s="490">
        <f t="shared" si="264"/>
        <v>1200</v>
      </c>
      <c r="AI74" s="490">
        <f t="shared" si="264"/>
        <v>0</v>
      </c>
      <c r="AJ74" s="490">
        <f t="shared" si="264"/>
        <v>0</v>
      </c>
      <c r="AK74" s="490">
        <f t="shared" si="264"/>
        <v>1200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6000</v>
      </c>
      <c r="AX74" s="490">
        <f>SUM(AX69:AX73)</f>
        <v>6000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IF(G57&gt;E57,"Budget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IF(AY57&lt;0,"Actual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ZK111.K129.C115</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ZK111.K129.C115</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ZK111.K246.C115</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ZK111.K246.C115</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ZK111.K106.C115</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ZK111.K106.C115</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ZK111.K283.C115</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ZK111.K283.C115</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ZK111.K105.C115</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ZK111.K105.C115</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2"/>
      <c r="F58" s="852"/>
      <c r="G58" s="852"/>
      <c r="H58" s="852"/>
      <c r="I58" s="853"/>
      <c r="J58" s="854"/>
      <c r="K58" s="854"/>
      <c r="L58" s="854"/>
      <c r="M58" s="855"/>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C115</v>
      </c>
      <c r="C1" t="s">
        <v>298</v>
      </c>
      <c r="D1" t="s">
        <v>299</v>
      </c>
      <c r="E1" t="s">
        <v>300</v>
      </c>
      <c r="H1" s="613" t="s">
        <v>5112</v>
      </c>
      <c r="I1" s="613"/>
      <c r="J1" s="613"/>
      <c r="K1" s="613"/>
    </row>
    <row r="2" spans="1:21" ht="15.75" thickBot="1" x14ac:dyDescent="0.3">
      <c r="A2" t="s">
        <v>537</v>
      </c>
      <c r="B2" t="str">
        <f>+A2&amp;"."&amp;$A$1</f>
        <v>ZK100.K101.C115</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ZK100.K102.C115</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ZK100.K103.C115</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ZK100.K104.C115</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ZK100.K105.C115</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ZK100.K106.C115</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ZK100.K107.C115</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ZK100.K108.C115</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ZK100.K109.C115</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ZK100.K110.C115</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ZK100.K111.C115</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ZK100.K112.C115</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ZK100.K113.C115</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ZK100.K114.C115</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ZK100.K115.C115</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ZK100.K116.C115</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ZK100.K117.C115</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ZK100.K118.C115</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ZK100.K119.C115</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ZK100.K120.C115</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ZK100.K121.C115</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ZK100.K122.C115</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ZK100.K123.C115</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ZK100.K124.C115</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ZK100.K125.C115</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ZK100.K126.C115</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ZK100.K127.C115</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ZK100.K128.C115</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ZK100.K129.C115</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ZK100.K130.C115</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ZK100.K131.C115</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ZK100.K132.C115</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ZK100.K133.C115</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ZK100.K134.C115</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ZK100.K135.C115</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ZK100.K136.C115</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ZK100.K137.C115</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ZK100.K138.C115</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ZK100.K139.C115</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ZK100.K140.C115</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ZK100.K141.C115</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ZK100.K142.C115</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ZK100.K143.C115</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ZK100.K144.C115</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ZK100.K145.C115</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ZK100.K146.C115</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ZK100.K147.C115</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ZK100.K148.C115</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ZK100.K149.C115</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ZK100.K150.C115</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ZK100.K151.C115</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ZK100.K152.C115</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ZK100.K153.C115</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ZK100.K154.C115</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ZK100.K155.C115</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ZK100.K156.C115</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ZK100.K157.C115</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ZK100.K158.C115</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ZK100.K159.C115</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ZK100.K160.C115</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ZK100.K161.C115</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ZK100.K162.C115</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ZK100.K163.C115</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ZK100.K164.C115</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ZK100.K165.C115</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ZK100.K166.C115</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ZK100.K167.C115</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ZK100.K168.C115</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ZK100.K169.C115</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ZK100.K170.C115</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ZK100.K171.C115</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ZK100.K172.C115</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ZK100.K173.C115</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ZK100.K174.C115</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ZK100.K175.C115</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ZK100.K176.C115</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ZK100.K177.C115</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ZK100.K178.C115</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ZK100.K179.C115</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ZK100.K180.C115</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ZK100.K181.C115</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ZK100.K182.C115</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ZK100.K183.C115</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ZK100.K184.C115</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ZK100.K185.C115</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ZK100.K186.C115</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ZK100.K187.C115</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ZK100.K188.C115</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ZK100.K189.C115</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ZK100.K190.C115</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ZK100.K191.C115</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ZK100.K192.C115</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ZK100.K193.C115</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ZK100.K194.C115</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ZK100.K195.C115</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ZK100.K196.C115</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ZK100.K197.C115</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ZK100.K198.C115</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ZK100.K199.C115</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ZK100.K200.C115</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ZK100.K201.C115</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ZK100.K202.C115</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ZK100.K203.C115</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ZK100.K204.C115</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ZK100.K205.C115</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ZK100.K206.C115</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ZK100.K207.C115</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ZK100.K208.C115</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ZK100.K209.C115</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ZK100.K210.C115</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ZK100.K211.C115</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ZK100.K212.C115</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ZK100.K213.C115</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ZK100.K214.C115</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ZK100.K215.C115</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ZK100.K216.C115</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ZK100.K217.C115</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ZK100.K218.C115</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ZK100.K219.C115</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ZK100.K220.C115</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ZK100.K221.C115</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ZK100.K222.C115</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ZK100.K223.C115</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ZK100.K224.C115</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ZK100.K225.C115</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ZK100.K226.C115</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ZK100.K227.C115</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ZK100.K228.C115</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ZK100.K229.C115</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ZK100.K230.C115</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ZK100.K231.C115</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ZK100.K232.C115</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ZK100.K233.C115</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ZK100.K234.C115</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ZK100.K235.C115</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ZK100.K236.C115</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ZK100.K237.C115</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ZK100.K238.C115</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ZK100.K239.C115</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ZK100.K240.C115</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ZK100.K241.C115</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ZK100.K242.C115</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ZK100.K243.C115</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ZK100.K244.C115</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ZK100.K245.C115</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ZK100.K246.C115</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ZK100.K247.C115</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ZK100.K248.C115</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ZK100.K249.C115</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ZK100.K250.C115</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ZK100.K251.C115</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ZK100.K252.C115</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ZK100.K253.C115</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ZK100.K254.C115</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ZK100.K255.C115</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ZK100.K256.C115</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ZK100.K257.C115</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ZK100.K258.C115</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ZK100.K259.C115</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ZK100.K260.C115</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ZK100.K261.C115</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ZK100.K262.C115</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ZK100.K263.C115</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ZK100.K264.C115</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ZK100.K265.C115</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ZK100.K266.C115</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ZK100.K267.C115</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ZK100.K268.C115</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ZK100.K269.C115</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ZK100.K270.C115</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ZK100.K271.C115</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ZK100.K272.C115</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ZK100.K273.C115</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ZK100.K274.C115</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ZK100.K275.C115</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ZK100.K276.C115</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ZK100.K277.C115</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ZK100.K278.C115</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ZK100.K279.C115</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ZK100.K280.C115</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ZK100.K281.C115</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ZK100.K282.C115</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ZK100.K283.C115</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ZK100.K284.C115</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ZK100.K285.C115</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ZK100.K286.C115</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ZK100.K287.C115</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ZK100.K288.C115</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ZK100.K289.C115</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ZK100.K290.C115</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ZK100.K291.C115</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ZK100.K292.C115</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ZK100.K293.C115</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ZK100.K294.C115</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ZK100.K295.C115</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ZK100.K296.C115</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ZK100.K297.C115</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ZK100.K298.C115</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ZK100.K299.C115</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ZK100.K300.C115</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ZK100.K301.C115</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ZK100.K302.C115</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ZK100.K303.C115</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ZK100.K304.C115</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ZK100.K305.C115</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ZK100.K306.C115</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ZK100.K307.C115</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ZK100.K308.C115</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ZK100.K309.C115</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ZK100.K310.C115</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ZK100.K311.C115</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ZK100.K312.C115</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ZK100.K313.C115</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ZK100.K314.C115</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ZK100.K315.C115</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ZK100.K316.C115</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ZK100.K317.C115</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ZK100.K318.C115</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ZK100.K319.C115</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ZK100.K320.C115</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ZK100.K321.C115</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ZK100.K322.C115</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ZK100.K323.C115</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ZK100.K324.C115</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ZK100.K325.C115</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ZK100.K326.C115</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ZK100.K327.C115</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ZK100.K328.C115</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ZK100.K329.C115</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ZK100.K330.C115</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ZK100.K331.C115</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ZK100.K332.C115</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ZK100.K333.C115</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ZK100.K334.C115</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ZK100.K335.C115</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ZK100.K336.C115</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ZK100.K337.C115</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ZK100.K338.C115</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ZK100.K339.C115</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ZK100.K340.C115</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ZK100.K341.C115</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ZK100.K342.C115</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ZK100.K343.C115</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ZK100.K344.C115</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ZK100.K345.C115</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ZK100.K346.C115</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ZK100.K347.C115</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ZK100.K348.C115</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ZK100.K349.C115</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ZK100.K350.C115</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ZK100.K351.C115</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ZK100.K352.C115</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ZK100.K353.C115</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ZK100.K354.C115</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ZK100.K355.C115</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ZK100.K356.C115</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ZK100.K357.C115</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ZK100.K358.C115</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ZK100.K359.C115</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ZK100.K360.C115</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ZK100.K361.C115</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ZK100.K362.C115</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ZK100.K363.C115</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ZK100.K364.C115</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ZK100.K365.C115</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ZK100.K366.C115</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ZK100.K367.C115</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ZK100.K368.C115</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ZK100.K369.C115</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ZK100.K370.C115</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ZK100.K371.C115</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ZK100.K372.C115</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ZK100.K373.C115</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ZK100.K374.C115</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ZK100.K375.C115</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ZK100.K376.C115</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ZK100.K377.C115</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ZK100.K378.C115</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ZK100.K379.C115</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ZK100.K380.C115</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ZK100.K381.C115</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ZK100.K382.C115</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ZK100.K383.C115</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ZK100.K384.C115</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ZK100.K385.C115</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ZK100.K386.C115</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ZK100.K387.C115</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ZK100.K388.C115</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ZK100.K389.C115</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ZK100.K390.C115</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ZK100.K391.C115</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ZK100.K392.C115</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ZK100.K393.C115</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ZK100.K394.C115</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ZK100.K395.C115</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ZK100.K396.C115</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ZK100.K397.C115</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ZK100.K398.C115</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ZK100.K399.C115</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ZK101.K100.C115</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ZK101.K101.C115</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ZK101.K102.C115</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ZK101.K103.C115</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ZK101.K104.C115</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ZK101.K105.C115</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ZK101.K106.C115</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ZK101.K107.C115</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ZK101.K108.C115</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ZK101.K109.C115</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ZK101.K110.C115</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ZK101.K111.C115</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ZK101.K112.C115</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ZK101.K113.C115</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ZK101.K114.C115</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ZK101.K115.C115</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ZK101.K116.C115</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ZK101.K117.C115</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ZK101.K118.C115</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ZK101.K119.C115</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ZK101.K120.C115</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ZK101.K121.C115</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ZK101.K122.C115</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ZK101.K123.C115</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ZK101.K124.C115</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ZK101.K125.C115</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ZK101.K126.C115</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ZK101.K127.C115</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ZK101.K128.C115</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ZK101.K129.C115</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ZK101.K130.C115</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ZK101.K131.C115</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ZK101.K132.C115</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ZK101.K133.C115</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ZK101.K134.C115</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ZK101.K135.C115</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ZK101.K136.C115</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ZK101.K137.C115</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ZK101.K138.C115</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ZK101.K139.C115</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ZK101.K140.C115</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ZK101.K141.C115</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ZK101.K142.C115</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ZK101.K143.C115</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ZK101.K144.C115</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ZK101.K145.C115</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ZK101.K146.C115</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ZK101.K147.C115</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ZK101.K148.C115</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ZK101.K149.C115</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ZK101.K150.C115</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ZK101.K151.C115</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ZK101.K152.C115</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ZK101.K153.C115</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ZK101.K154.C115</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ZK101.K155.C115</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ZK101.K156.C115</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ZK101.K157.C115</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ZK101.K158.C115</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ZK101.K159.C115</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ZK101.K160.C115</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ZK101.K161.C115</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ZK101.K162.C115</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ZK101.K163.C115</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ZK101.K164.C115</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ZK101.K165.C115</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ZK101.K166.C115</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ZK101.K167.C115</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ZK101.K168.C115</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ZK101.K169.C115</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ZK101.K170.C115</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ZK101.K171.C115</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ZK101.K172.C115</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ZK101.K173.C115</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ZK101.K174.C115</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ZK101.K175.C115</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ZK101.K176.C115</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ZK101.K177.C115</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ZK101.K178.C115</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ZK101.K179.C115</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ZK101.K180.C115</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ZK101.K181.C115</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ZK101.K182.C115</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ZK101.K183.C115</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ZK101.K184.C115</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ZK101.K185.C115</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ZK101.K186.C115</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ZK101.K187.C115</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ZK101.K188.C115</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ZK101.K189.C115</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ZK101.K190.C115</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ZK101.K191.C115</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ZK101.K192.C115</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ZK101.K193.C115</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ZK101.K194.C115</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ZK101.K195.C115</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ZK101.K196.C115</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ZK101.K197.C115</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ZK101.K198.C115</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ZK101.K199.C115</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ZK101.K200.C115</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ZK101.K201.C115</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ZK101.K202.C115</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ZK101.K203.C115</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ZK101.K204.C115</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ZK101.K205.C115</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ZK101.K206.C115</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ZK101.K207.C115</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ZK101.K208.C115</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ZK101.K209.C115</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ZK101.K210.C115</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ZK101.K211.C115</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ZK101.K212.C115</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ZK101.K213.C115</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ZK101.K214.C115</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ZK101.K215.C115</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ZK101.K216.C115</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ZK101.K217.C115</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ZK101.K218.C115</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ZK101.K219.C115</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ZK101.K220.C115</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ZK101.K221.C115</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ZK101.K222.C115</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ZK101.K223.C115</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ZK101.K224.C115</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ZK101.K225.C115</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ZK101.K226.C115</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ZK101.K227.C115</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ZK101.K228.C115</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ZK101.K229.C115</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ZK101.K230.C115</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ZK101.K231.C115</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ZK101.K232.C115</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ZK101.K233.C115</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ZK101.K234.C115</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ZK101.K235.C115</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ZK101.K236.C115</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ZK101.K237.C115</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ZK101.K238.C115</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ZK101.K239.C115</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ZK101.K240.C115</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ZK101.K241.C115</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ZK101.K242.C115</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ZK101.K243.C115</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ZK101.K244.C115</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ZK101.K245.C115</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ZK101.K246.C115</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ZK101.K247.C115</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ZK101.K248.C115</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ZK101.K249.C115</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ZK101.K250.C115</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ZK101.K251.C115</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ZK101.K252.C115</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ZK101.K253.C115</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ZK101.K254.C115</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ZK101.K255.C115</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ZK101.K256.C115</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ZK101.K257.C115</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ZK101.K258.C115</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ZK101.K259.C115</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ZK101.K260.C115</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ZK101.K261.C115</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ZK101.K262.C115</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ZK101.K263.C115</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ZK101.K264.C115</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ZK101.K265.C115</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ZK101.K266.C115</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ZK101.K267.C115</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ZK101.K268.C115</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ZK101.K269.C115</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ZK101.K270.C115</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ZK101.K271.C115</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ZK101.K272.C115</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ZK101.K273.C115</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ZK101.K274.C115</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ZK101.K275.C115</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ZK101.K276.C115</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ZK101.K277.C115</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ZK101.K278.C115</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ZK101.K279.C115</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ZK101.K280.C115</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ZK101.K281.C115</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ZK101.K282.C115</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ZK101.K283.C115</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ZK101.K284.C115</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ZK101.K285.C115</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ZK101.K286.C115</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ZK101.K287.C115</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ZK101.K288.C115</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ZK101.K289.C115</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ZK101.K290.C115</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ZK101.K291.C115</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ZK101.K292.C115</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ZK101.K293.C115</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ZK101.K294.C115</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ZK101.K295.C115</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ZK101.K296.C115</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ZK101.K297.C115</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ZK101.K298.C115</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ZK101.K299.C115</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ZK101.K300.C115</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ZK101.K301.C115</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ZK101.K302.C115</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ZK101.K303.C115</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ZK101.K304.C115</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ZK101.K305.C115</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ZK101.K306.C115</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ZK101.K307.C115</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ZK101.K308.C115</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ZK101.K309.C115</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ZK101.K310.C115</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ZK101.K311.C115</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ZK101.K312.C115</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ZK101.K313.C115</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ZK101.K314.C115</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ZK101.K315.C115</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ZK101.K316.C115</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ZK101.K317.C115</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ZK101.K318.C115</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ZK101.K319.C115</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ZK101.K320.C115</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ZK101.K321.C115</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ZK101.K322.C115</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ZK101.K323.C115</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ZK101.K324.C115</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ZK101.K325.C115</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ZK101.K326.C115</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ZK101.K327.C115</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ZK101.K328.C115</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ZK101.K329.C115</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ZK101.K330.C115</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ZK101.K331.C115</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ZK101.K332.C115</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ZK101.K333.C115</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ZK101.K334.C115</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ZK101.K335.C115</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ZK101.K336.C115</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ZK101.K337.C115</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ZK101.K338.C115</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ZK101.K339.C115</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ZK101.K340.C115</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ZK101.K341.C115</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ZK101.K342.C115</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ZK101.K343.C115</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ZK101.K344.C115</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ZK101.K345.C115</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ZK101.K346.C115</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ZK101.K347.C115</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ZK101.K348.C115</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ZK101.K349.C115</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ZK101.K350.C115</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ZK101.K351.C115</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ZK101.K352.C115</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ZK101.K353.C115</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ZK101.K354.C115</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ZK101.K355.C115</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ZK101.K356.C115</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ZK101.K357.C115</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ZK101.K358.C115</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ZK101.K359.C115</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ZK101.K360.C115</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ZK101.K361.C115</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ZK101.K362.C115</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ZK101.K363.C115</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ZK101.K364.C115</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ZK101.K365.C115</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ZK101.K366.C115</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ZK101.K367.C115</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ZK101.K368.C115</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ZK101.K369.C115</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ZK101.K370.C115</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ZK101.K371.C115</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ZK101.K372.C115</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ZK101.K373.C115</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ZK101.K374.C115</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ZK101.K375.C115</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ZK101.K376.C115</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ZK101.K377.C115</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ZK101.K378.C115</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ZK101.K379.C115</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ZK101.K380.C115</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ZK101.K381.C115</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ZK101.K382.C115</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ZK101.K383.C115</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ZK101.K384.C115</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ZK101.K385.C115</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ZK101.K386.C115</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ZK101.K387.C115</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ZK101.K388.C115</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ZK101.K389.C115</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ZK101.K390.C115</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ZK101.K391.C115</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ZK101.K392.C115</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ZK101.K393.C115</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ZK101.K394.C115</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ZK101.K395.C115</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ZK101.K396.C115</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ZK101.K397.C115</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ZK101.K398.C115</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ZK101.K399.C115</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ZK102.K100.C115</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ZK102.K101.C115</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ZK102.K102.C115</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ZK102.K103.C115</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ZK102.K104.C115</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ZK102.K105.C115</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ZK102.K106.C115</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ZK102.K107.C115</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ZK102.K108.C115</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ZK102.K109.C115</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ZK102.K110.C115</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ZK102.K111.C115</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ZK102.K112.C115</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ZK102.K113.C115</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ZK102.K114.C115</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ZK102.K115.C115</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ZK102.K116.C115</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ZK102.K117.C115</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ZK102.K118.C115</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ZK102.K119.C115</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ZK102.K120.C115</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ZK102.K121.C115</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ZK102.K122.C115</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ZK102.K123.C115</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ZK102.K124.C115</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ZK102.K125.C115</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ZK102.K126.C115</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ZK102.K127.C115</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ZK102.K128.C115</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ZK102.K129.C115</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ZK102.K130.C115</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ZK102.K131.C115</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ZK102.K132.C115</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ZK102.K133.C115</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ZK102.K134.C115</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ZK102.K135.C115</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ZK102.K136.C115</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ZK102.K137.C115</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ZK102.K138.C115</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ZK102.K139.C115</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ZK102.K140.C115</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ZK102.K141.C115</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ZK102.K142.C115</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ZK102.K143.C115</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ZK102.K144.C115</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ZK102.K145.C115</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ZK102.K146.C115</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ZK102.K147.C115</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ZK102.K148.C115</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ZK102.K149.C115</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ZK102.K150.C115</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ZK102.K151.C115</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ZK102.K152.C115</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ZK102.K153.C115</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ZK102.K154.C115</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ZK102.K155.C115</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ZK102.K156.C115</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ZK102.K157.C115</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ZK102.K158.C115</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ZK102.K159.C115</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ZK102.K160.C115</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ZK102.K161.C115</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ZK102.K162.C115</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ZK102.K163.C115</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ZK102.K164.C115</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ZK102.K165.C115</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ZK102.K166.C115</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ZK102.K167.C115</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ZK102.K168.C115</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ZK102.K169.C115</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ZK102.K170.C115</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ZK102.K171.C115</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ZK102.K172.C115</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ZK102.K173.C115</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ZK102.K174.C115</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ZK102.K175.C115</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ZK102.K176.C115</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ZK102.K177.C115</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ZK102.K178.C115</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ZK102.K179.C115</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ZK102.K180.C115</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ZK102.K181.C115</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ZK102.K182.C115</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ZK102.K183.C115</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ZK102.K184.C115</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ZK102.K185.C115</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ZK102.K186.C115</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ZK102.K187.C115</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ZK102.K188.C115</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ZK102.K189.C115</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ZK102.K190.C115</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ZK102.K191.C115</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ZK102.K192.C115</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ZK102.K193.C115</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ZK102.K194.C115</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ZK102.K195.C115</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ZK102.K196.C115</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ZK102.K197.C115</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ZK102.K198.C115</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ZK102.K199.C115</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ZK102.K200.C115</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ZK102.K201.C115</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ZK102.K202.C115</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ZK102.K203.C115</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ZK102.K204.C115</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ZK102.K205.C115</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ZK102.K206.C115</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ZK102.K207.C115</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ZK102.K208.C115</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ZK102.K209.C115</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ZK102.K210.C115</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ZK102.K211.C115</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ZK102.K212.C115</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ZK102.K213.C115</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ZK102.K214.C115</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ZK102.K215.C115</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ZK102.K216.C115</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ZK102.K217.C115</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ZK102.K218.C115</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ZK102.K219.C115</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ZK102.K220.C115</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ZK102.K221.C115</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ZK102.K222.C115</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ZK102.K223.C115</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ZK102.K224.C115</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ZK102.K225.C115</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ZK102.K226.C115</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ZK102.K227.C115</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ZK102.K228.C115</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ZK102.K229.C115</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ZK102.K230.C115</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ZK102.K231.C115</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ZK102.K232.C115</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ZK102.K233.C115</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ZK102.K234.C115</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ZK102.K235.C115</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ZK102.K236.C115</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ZK102.K237.C115</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ZK102.K238.C115</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ZK102.K239.C115</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ZK102.K240.C115</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ZK102.K241.C115</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ZK102.K242.C115</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ZK102.K243.C115</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ZK102.K244.C115</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ZK102.K245.C115</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ZK102.K246.C115</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ZK102.K247.C115</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ZK102.K248.C115</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ZK102.K249.C115</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ZK102.K250.C115</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ZK102.K251.C115</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ZK102.K252.C115</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ZK102.K253.C115</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ZK102.K254.C115</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ZK102.K255.C115</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ZK102.K256.C115</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ZK102.K257.C115</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ZK102.K258.C115</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ZK102.K259.C115</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ZK102.K260.C115</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ZK102.K261.C115</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ZK102.K262.C115</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ZK102.K263.C115</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ZK102.K264.C115</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ZK102.K265.C115</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ZK102.K266.C115</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ZK102.K267.C115</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ZK102.K268.C115</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ZK102.K269.C115</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ZK102.K270.C115</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ZK102.K271.C115</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ZK102.K272.C115</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ZK102.K273.C115</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ZK102.K274.C115</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ZK102.K275.C115</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ZK102.K276.C115</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ZK102.K277.C115</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ZK102.K278.C115</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ZK102.K279.C115</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ZK102.K280.C115</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ZK102.K281.C115</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ZK102.K282.C115</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ZK102.K283.C115</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ZK102.K284.C115</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ZK102.K285.C115</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ZK102.K286.C115</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ZK102.K287.C115</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ZK102.K288.C115</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ZK102.K289.C115</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ZK102.K290.C115</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ZK102.K291.C115</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ZK102.K292.C115</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ZK102.K293.C115</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ZK102.K294.C115</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ZK102.K295.C115</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ZK102.K296.C115</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ZK102.K297.C115</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ZK102.K298.C115</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ZK102.K299.C115</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ZK102.K300.C115</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ZK102.K301.C115</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ZK102.K302.C115</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ZK102.K303.C115</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ZK102.K304.C115</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ZK102.K305.C115</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ZK102.K306.C115</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ZK102.K307.C115</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ZK102.K308.C115</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ZK102.K309.C115</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ZK102.K310.C115</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ZK102.K311.C115</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ZK102.K312.C115</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ZK102.K313.C115</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ZK102.K314.C115</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ZK102.K315.C115</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ZK102.K316.C115</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ZK102.K317.C115</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ZK102.K318.C115</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ZK102.K319.C115</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ZK102.K320.C115</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ZK102.K321.C115</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ZK102.K322.C115</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ZK102.K323.C115</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ZK102.K324.C115</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ZK102.K325.C115</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ZK102.K326.C115</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ZK102.K327.C115</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ZK102.K328.C115</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ZK102.K329.C115</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ZK102.K330.C115</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ZK102.K331.C115</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ZK102.K332.C115</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ZK102.K333.C115</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ZK102.K334.C115</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ZK102.K335.C115</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ZK102.K336.C115</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ZK102.K337.C115</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ZK102.K338.C115</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ZK102.K339.C115</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ZK102.K340.C115</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ZK102.K341.C115</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ZK102.K342.C115</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ZK102.K343.C115</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ZK102.K344.C115</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ZK102.K345.C115</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ZK102.K346.C115</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ZK102.K347.C115</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ZK102.K348.C115</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ZK102.K349.C115</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ZK102.K350.C115</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ZK102.K351.C115</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ZK102.K352.C115</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ZK102.K353.C115</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ZK102.K354.C115</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ZK102.K355.C115</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ZK102.K356.C115</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ZK102.K357.C115</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ZK102.K358.C115</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ZK102.K359.C115</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ZK102.K360.C115</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ZK102.K361.C115</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ZK102.K362.C115</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ZK102.K363.C115</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ZK102.K364.C115</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ZK102.K365.C115</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ZK102.K366.C115</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ZK102.K367.C115</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ZK102.K368.C115</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ZK102.K369.C115</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ZK102.K370.C115</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ZK102.K371.C115</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ZK102.K372.C115</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ZK102.K373.C115</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ZK102.K374.C115</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ZK102.K375.C115</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ZK102.K376.C115</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ZK102.K377.C115</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ZK102.K378.C115</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ZK102.K379.C115</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ZK102.K380.C115</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ZK102.K381.C115</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ZK102.K382.C115</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ZK102.K383.C115</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ZK102.K384.C115</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ZK102.K385.C115</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ZK102.K386.C115</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ZK102.K387.C115</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ZK102.K388.C115</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ZK102.K389.C115</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ZK102.K390.C115</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ZK102.K391.C115</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ZK102.K392.C115</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ZK102.K393.C115</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ZK102.K394.C115</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ZK102.K395.C115</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ZK102.K396.C115</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ZK102.K397.C115</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ZK102.K398.C115</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ZK102.K399.C115</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ZK103.K100.C115</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ZK103.K101.C115</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ZK103.K102.C115</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ZK103.K103.C115</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ZK103.K104.C115</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ZK103.K105.C115</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ZK103.K106.C115</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ZK103.K107.C115</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ZK103.K108.C115</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ZK103.K109.C115</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ZK103.K110.C115</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ZK103.K111.C115</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ZK103.K112.C115</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ZK103.K113.C115</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ZK103.K114.C115</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ZK103.K115.C115</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ZK103.K116.C115</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ZK103.K117.C115</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ZK103.K118.C115</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ZK103.K119.C115</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ZK103.K120.C115</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ZK103.K121.C115</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ZK103.K122.C115</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ZK103.K123.C115</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ZK103.K124.C115</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ZK103.K125.C115</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ZK103.K126.C115</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ZK103.K127.C115</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ZK103.K128.C115</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ZK103.K129.C115</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ZK103.K130.C115</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ZK103.K131.C115</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ZK103.K132.C115</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ZK103.K133.C115</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ZK103.K134.C115</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ZK103.K135.C115</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ZK103.K136.C115</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ZK103.K137.C115</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ZK103.K138.C115</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ZK103.K139.C115</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ZK103.K140.C115</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ZK103.K141.C115</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ZK103.K142.C115</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ZK103.K143.C115</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ZK103.K144.C115</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ZK103.K145.C115</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ZK103.K146.C115</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ZK103.K147.C115</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ZK103.K148.C115</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ZK103.K149.C115</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ZK103.K150.C115</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ZK103.K151.C115</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ZK103.K152.C115</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ZK103.K153.C115</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ZK103.K154.C115</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ZK103.K155.C115</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ZK103.K156.C115</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ZK103.K157.C115</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ZK103.K158.C115</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ZK103.K159.C115</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ZK103.K160.C115</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ZK103.K161.C115</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ZK103.K162.C115</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ZK103.K163.C115</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ZK103.K164.C115</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ZK103.K165.C115</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ZK103.K166.C115</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ZK103.K167.C115</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ZK103.K168.C115</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ZK103.K169.C115</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ZK103.K170.C115</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ZK103.K171.C115</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ZK103.K172.C115</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ZK103.K173.C115</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ZK103.K174.C115</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ZK103.K175.C115</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ZK103.K176.C115</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ZK103.K177.C115</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ZK103.K178.C115</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ZK103.K179.C115</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ZK103.K180.C115</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ZK103.K181.C115</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ZK103.K182.C115</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ZK103.K183.C115</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ZK103.K184.C115</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ZK103.K185.C115</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ZK103.K186.C115</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ZK103.K187.C115</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ZK103.K188.C115</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ZK103.K189.C115</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ZK103.K190.C115</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ZK103.K191.C115</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ZK103.K192.C115</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ZK103.K193.C115</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ZK103.K194.C115</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ZK103.K195.C115</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ZK103.K196.C115</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ZK103.K197.C115</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ZK103.K198.C115</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ZK103.K199.C115</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ZK103.K200.C115</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ZK103.K201.C115</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ZK103.K202.C115</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ZK103.K203.C115</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ZK103.K204.C115</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ZK103.K205.C115</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ZK103.K206.C115</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ZK103.K207.C115</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ZK103.K208.C115</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ZK103.K209.C115</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ZK103.K210.C115</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ZK103.K211.C115</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ZK103.K212.C115</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ZK103.K213.C115</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ZK103.K214.C115</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ZK103.K215.C115</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ZK103.K216.C115</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ZK103.K217.C115</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ZK103.K218.C115</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ZK103.K219.C115</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ZK103.K220.C115</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ZK103.K221.C115</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ZK103.K222.C115</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ZK103.K223.C115</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ZK103.K224.C115</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ZK103.K225.C115</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ZK103.K226.C115</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ZK103.K227.C115</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ZK103.K228.C115</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ZK103.K229.C115</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ZK103.K230.C115</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ZK103.K231.C115</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ZK103.K232.C115</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ZK103.K233.C115</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ZK103.K234.C115</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ZK103.K235.C115</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ZK103.K236.C115</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ZK103.K237.C115</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ZK103.K238.C115</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ZK103.K239.C115</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ZK103.K240.C115</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ZK103.K241.C115</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ZK103.K242.C115</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ZK103.K243.C115</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ZK103.K244.C115</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ZK103.K245.C115</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ZK103.K246.C115</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ZK103.K247.C115</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ZK103.K248.C115</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ZK103.K249.C115</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ZK103.K250.C115</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ZK103.K251.C115</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ZK103.K252.C115</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ZK103.K253.C115</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ZK103.K254.C115</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ZK103.K255.C115</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ZK103.K256.C115</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ZK103.K257.C115</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ZK103.K258.C115</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ZK103.K259.C115</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ZK103.K260.C115</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ZK103.K261.C115</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ZK103.K262.C115</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ZK103.K263.C115</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ZK103.K264.C115</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ZK103.K265.C115</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ZK103.K266.C115</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ZK103.K267.C115</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ZK103.K268.C115</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ZK103.K269.C115</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ZK103.K270.C115</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ZK103.K271.C115</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ZK103.K272.C115</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ZK103.K273.C115</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ZK103.K274.C115</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ZK103.K275.C115</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ZK103.K276.C115</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ZK103.K277.C115</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ZK103.K278.C115</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ZK103.K279.C115</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ZK103.K280.C115</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ZK103.K281.C115</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ZK103.K282.C115</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ZK103.K283.C115</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ZK103.K284.C115</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ZK103.K285.C115</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ZK103.K286.C115</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ZK103.K287.C115</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ZK103.K288.C115</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ZK103.K289.C115</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ZK103.K290.C115</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ZK103.K291.C115</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ZK103.K292.C115</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ZK103.K293.C115</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ZK103.K294.C115</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ZK103.K295.C115</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ZK103.K296.C115</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ZK103.K297.C115</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ZK103.K298.C115</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ZK103.K299.C115</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ZK103.K300.C115</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ZK103.K301.C115</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ZK103.K302.C115</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ZK103.K303.C115</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ZK103.K304.C115</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ZK103.K305.C115</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ZK103.K306.C115</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ZK103.K307.C115</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ZK103.K308.C115</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ZK103.K309.C115</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ZK103.K310.C115</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ZK103.K311.C115</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ZK103.K312.C115</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ZK103.K313.C115</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ZK103.K314.C115</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ZK103.K315.C115</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ZK103.K316.C115</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ZK103.K317.C115</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ZK103.K318.C115</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ZK103.K319.C115</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ZK103.K320.C115</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ZK103.K321.C115</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ZK103.K322.C115</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ZK103.K323.C115</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ZK103.K324.C115</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ZK103.K325.C115</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ZK103.K326.C115</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ZK103.K327.C115</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ZK103.K328.C115</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ZK103.K329.C115</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ZK103.K330.C115</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ZK103.K331.C115</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ZK103.K332.C115</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ZK103.K333.C115</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ZK103.K334.C115</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ZK103.K335.C115</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ZK103.K336.C115</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ZK103.K337.C115</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ZK103.K338.C115</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ZK103.K339.C115</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ZK103.K340.C115</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ZK103.K341.C115</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ZK103.K342.C115</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ZK103.K343.C115</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ZK103.K344.C115</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ZK103.K345.C115</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ZK103.K346.C115</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ZK103.K347.C115</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ZK103.K348.C115</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ZK103.K349.C115</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ZK103.K350.C115</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ZK103.K351.C115</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ZK103.K352.C115</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ZK103.K353.C115</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ZK103.K354.C115</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ZK103.K355.C115</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ZK103.K356.C115</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ZK103.K357.C115</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ZK103.K358.C115</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ZK103.K359.C115</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ZK103.K360.C115</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ZK103.K361.C115</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ZK103.K362.C115</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ZK103.K363.C115</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ZK103.K364.C115</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ZK103.K365.C115</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ZK103.K366.C115</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ZK103.K367.C115</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ZK103.K368.C115</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ZK103.K369.C115</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ZK103.K370.C115</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ZK103.K371.C115</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ZK103.K372.C115</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ZK103.K373.C115</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ZK103.K374.C115</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ZK103.K375.C115</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ZK103.K376.C115</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ZK103.K377.C115</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ZK103.K378.C115</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ZK103.K379.C115</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ZK103.K380.C115</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ZK103.K381.C115</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ZK103.K382.C115</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ZK103.K383.C115</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ZK103.K384.C115</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ZK103.K385.C115</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ZK103.K386.C115</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ZK103.K387.C115</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ZK103.K388.C115</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ZK103.K389.C115</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ZK103.K390.C115</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ZK103.K391.C115</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ZK103.K392.C115</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ZK103.K393.C115</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ZK103.K394.C115</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ZK103.K395.C115</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ZK103.K396.C115</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ZK103.K397.C115</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ZK103.K398.C115</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ZK103.K399.C115</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ZK104.K100.C115</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ZK104.K101.C115</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ZK104.K102.C115</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ZK104.K103.C115</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ZK104.K104.C115</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ZK104.K105.C115</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ZK104.K106.C115</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ZK104.K107.C115</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ZK104.K108.C115</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ZK104.K109.C115</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ZK104.K110.C115</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ZK104.K111.C115</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ZK104.K112.C115</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ZK104.K113.C115</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ZK104.K114.C115</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ZK104.K115.C115</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ZK104.K116.C115</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ZK104.K117.C115</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ZK104.K118.C115</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ZK104.K119.C115</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ZK104.K120.C115</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ZK104.K121.C115</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ZK104.K122.C115</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ZK104.K123.C115</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ZK104.K124.C115</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ZK104.K125.C115</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ZK104.K126.C115</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ZK104.K127.C115</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ZK104.K128.C115</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ZK104.K129.C115</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ZK104.K130.C115</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ZK104.K131.C115</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ZK104.K132.C115</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ZK104.K133.C115</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ZK104.K134.C115</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ZK104.K135.C115</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ZK104.K136.C115</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ZK104.K137.C115</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ZK104.K138.C115</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ZK104.K139.C115</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ZK104.K140.C115</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ZK104.K141.C115</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ZK104.K142.C115</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ZK104.K143.C115</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ZK104.K144.C115</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ZK104.K145.C115</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ZK104.K146.C115</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ZK104.K147.C115</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ZK104.K148.C115</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ZK104.K149.C115</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ZK104.K150.C115</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ZK104.K151.C115</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ZK104.K152.C115</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ZK104.K153.C115</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ZK104.K154.C115</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ZK104.K155.C115</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ZK104.K156.C115</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ZK104.K157.C115</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ZK104.K158.C115</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ZK104.K159.C115</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ZK104.K160.C115</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ZK104.K161.C115</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ZK104.K162.C115</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ZK104.K163.C115</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ZK104.K164.C115</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ZK104.K165.C115</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ZK104.K166.C115</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ZK104.K167.C115</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ZK104.K168.C115</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ZK104.K169.C115</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ZK104.K170.C115</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ZK104.K171.C115</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ZK104.K172.C115</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ZK104.K173.C115</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ZK104.K174.C115</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ZK104.K175.C115</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ZK104.K176.C115</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ZK104.K177.C115</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ZK104.K178.C115</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ZK104.K179.C115</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ZK104.K180.C115</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ZK104.K181.C115</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ZK104.K182.C115</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ZK104.K183.C115</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ZK104.K184.C115</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ZK104.K185.C115</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ZK104.K186.C115</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ZK104.K187.C115</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ZK104.K188.C115</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ZK104.K189.C115</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ZK104.K190.C115</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ZK104.K191.C115</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ZK104.K192.C115</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ZK104.K193.C115</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ZK104.K194.C115</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ZK104.K195.C115</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ZK104.K196.C115</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ZK104.K197.C115</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ZK104.K198.C115</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ZK104.K199.C115</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ZK104.K200.C115</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ZK104.K201.C115</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ZK104.K202.C115</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ZK104.K203.C115</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ZK104.K204.C115</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ZK104.K205.C115</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ZK104.K206.C115</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ZK104.K207.C115</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ZK104.K208.C115</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ZK104.K209.C115</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ZK104.K210.C115</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ZK104.K211.C115</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ZK104.K212.C115</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ZK104.K213.C115</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ZK104.K214.C115</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ZK104.K215.C115</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ZK104.K216.C115</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ZK104.K217.C115</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ZK104.K218.C115</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ZK104.K219.C115</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ZK104.K220.C115</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ZK104.K221.C115</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ZK104.K222.C115</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ZK104.K223.C115</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ZK104.K224.C115</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ZK104.K225.C115</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ZK104.K226.C115</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ZK104.K227.C115</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ZK104.K228.C115</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ZK104.K229.C115</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ZK104.K230.C115</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ZK104.K231.C115</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ZK104.K232.C115</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ZK104.K233.C115</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ZK104.K234.C115</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ZK104.K235.C115</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ZK104.K236.C115</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ZK104.K237.C115</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ZK104.K238.C115</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ZK104.K239.C115</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ZK104.K240.C115</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ZK104.K241.C115</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ZK104.K242.C115</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ZK104.K243.C115</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ZK104.K244.C115</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ZK104.K245.C115</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ZK104.K246.C115</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ZK104.K247.C115</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ZK104.K248.C115</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ZK104.K249.C115</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ZK104.K250.C115</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ZK104.K251.C115</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ZK104.K252.C115</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ZK104.K253.C115</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ZK104.K254.C115</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ZK104.K255.C115</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ZK104.K256.C115</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ZK104.K257.C115</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ZK104.K258.C115</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ZK104.K259.C115</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ZK104.K260.C115</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ZK104.K261.C115</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ZK104.K262.C115</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ZK104.K263.C115</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ZK104.K264.C115</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ZK104.K265.C115</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ZK104.K266.C115</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ZK104.K267.C115</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ZK104.K268.C115</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ZK104.K269.C115</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ZK104.K270.C115</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ZK104.K271.C115</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ZK104.K272.C115</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ZK104.K273.C115</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ZK104.K274.C115</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ZK104.K275.C115</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ZK104.K276.C115</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ZK104.K277.C115</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ZK104.K278.C115</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ZK104.K279.C115</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ZK104.K280.C115</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ZK104.K281.C115</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ZK104.K282.C115</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ZK104.K283.C115</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ZK104.K284.C115</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ZK104.K285.C115</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ZK104.K286.C115</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ZK104.K287.C115</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ZK104.K288.C115</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ZK104.K289.C115</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ZK104.K290.C115</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ZK104.K291.C115</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ZK104.K292.C115</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ZK104.K293.C115</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ZK104.K294.C115</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ZK104.K295.C115</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ZK104.K296.C115</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ZK104.K297.C115</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ZK104.K298.C115</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ZK104.K299.C115</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ZK104.K300.C115</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ZK104.K301.C115</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ZK104.K302.C115</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ZK104.K303.C115</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ZK104.K304.C115</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ZK104.K305.C115</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ZK104.K306.C115</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ZK104.K307.C115</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ZK104.K308.C115</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ZK104.K309.C115</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ZK104.K310.C115</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ZK104.K311.C115</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ZK104.K312.C115</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ZK104.K313.C115</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ZK104.K314.C115</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ZK104.K315.C115</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ZK104.K316.C115</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ZK104.K317.C115</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ZK104.K318.C115</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ZK104.K319.C115</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ZK104.K320.C115</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ZK104.K321.C115</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ZK104.K322.C115</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ZK104.K323.C115</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ZK104.K324.C115</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ZK104.K325.C115</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ZK104.K326.C115</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ZK104.K327.C115</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ZK104.K328.C115</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ZK104.K329.C115</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ZK104.K330.C115</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ZK104.K331.C115</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ZK104.K332.C115</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ZK104.K333.C115</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ZK104.K334.C115</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ZK104.K335.C115</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ZK104.K336.C115</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ZK104.K337.C115</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ZK104.K338.C115</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ZK104.K339.C115</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ZK104.K340.C115</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ZK104.K341.C115</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ZK104.K342.C115</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ZK104.K343.C115</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ZK104.K344.C115</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ZK104.K345.C115</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ZK104.K346.C115</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ZK104.K347.C115</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ZK104.K348.C115</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ZK104.K349.C115</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ZK104.K350.C115</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ZK104.K351.C115</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ZK104.K352.C115</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ZK104.K353.C115</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ZK104.K354.C115</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ZK104.K355.C115</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ZK104.K356.C115</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ZK104.K357.C115</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ZK104.K358.C115</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ZK104.K359.C115</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ZK104.K360.C115</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ZK104.K361.C115</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ZK104.K362.C115</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ZK104.K363.C115</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ZK104.K364.C115</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ZK104.K365.C115</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ZK104.K366.C115</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ZK104.K367.C115</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ZK104.K368.C115</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ZK104.K369.C115</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ZK104.K370.C115</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ZK104.K371.C115</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ZK104.K372.C115</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ZK104.K373.C115</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ZK104.K374.C115</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ZK104.K375.C115</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ZK104.K376.C115</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ZK104.K377.C115</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ZK104.K378.C115</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ZK104.K379.C115</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ZK104.K380.C115</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ZK104.K381.C115</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ZK104.K382.C115</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ZK104.K383.C115</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ZK104.K384.C115</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ZK104.K385.C115</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ZK104.K386.C115</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ZK104.K387.C115</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ZK104.K388.C115</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ZK104.K389.C115</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ZK104.K390.C115</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ZK104.K391.C115</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ZK104.K392.C115</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ZK104.K393.C115</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ZK104.K394.C115</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ZK104.K395.C115</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ZK104.K396.C115</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ZK104.K397.C115</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ZK104.K398.C115</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ZK104.K399.C115</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ZK105.K100.C115</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ZK105.K101.C115</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ZK105.K102.C115</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ZK105.K103.C115</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ZK105.K104.C115</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ZK105.K105.C115</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ZK105.K106.C115</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ZK105.K107.C115</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ZK105.K108.C115</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ZK105.K109.C115</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ZK105.K110.C115</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ZK105.K111.C115</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ZK105.K112.C115</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ZK105.K113.C115</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ZK105.K114.C115</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ZK105.K115.C115</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ZK105.K116.C115</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ZK105.K117.C115</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ZK105.K118.C115</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ZK105.K119.C115</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ZK105.K120.C115</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ZK105.K121.C115</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ZK105.K122.C115</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ZK105.K123.C115</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ZK105.K124.C115</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ZK105.K125.C115</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ZK105.K126.C115</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ZK105.K127.C115</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ZK105.K128.C115</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ZK105.K129.C115</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ZK105.K130.C115</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ZK105.K131.C115</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ZK105.K132.C115</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ZK105.K133.C115</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ZK105.K134.C115</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ZK105.K135.C115</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ZK105.K136.C115</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ZK105.K137.C115</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ZK105.K138.C115</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ZK105.K139.C115</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ZK105.K140.C115</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ZK105.K141.C115</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ZK105.K142.C115</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ZK105.K143.C115</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ZK105.K144.C115</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ZK105.K145.C115</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ZK105.K146.C115</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ZK105.K147.C115</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ZK105.K148.C115</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ZK105.K149.C115</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ZK105.K150.C115</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ZK105.K151.C115</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ZK105.K152.C115</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ZK105.K153.C115</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ZK105.K154.C115</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ZK105.K155.C115</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ZK105.K156.C115</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ZK105.K157.C115</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ZK105.K158.C115</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ZK105.K159.C115</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ZK105.K160.C115</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ZK105.K161.C115</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ZK105.K162.C115</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ZK105.K163.C115</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ZK105.K164.C115</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ZK105.K165.C115</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ZK105.K166.C115</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ZK105.K167.C115</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ZK105.K168.C115</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ZK105.K169.C115</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ZK105.K170.C115</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ZK105.K171.C115</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ZK105.K172.C115</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ZK105.K173.C115</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ZK105.K174.C115</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ZK105.K175.C115</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ZK105.K176.C115</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ZK105.K177.C115</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ZK105.K178.C115</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ZK105.K179.C115</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ZK105.K180.C115</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ZK105.K181.C115</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ZK105.K182.C115</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ZK105.K183.C115</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ZK105.K184.C115</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ZK105.K185.C115</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ZK105.K186.C115</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ZK105.K187.C115</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ZK105.K188.C115</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ZK105.K189.C115</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ZK105.K190.C115</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ZK105.K191.C115</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ZK105.K192.C115</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ZK105.K193.C115</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ZK105.K194.C115</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ZK105.K195.C115</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ZK105.K196.C115</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ZK105.K197.C115</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ZK105.K198.C115</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ZK105.K199.C115</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ZK105.K200.C115</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ZK105.K201.C115</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ZK105.K202.C115</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ZK105.K203.C115</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ZK105.K204.C115</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ZK105.K205.C115</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ZK105.K206.C115</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ZK105.K207.C115</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ZK105.K208.C115</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ZK105.K209.C115</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ZK105.K210.C115</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ZK105.K211.C115</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ZK105.K212.C115</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ZK105.K213.C115</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ZK105.K214.C115</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ZK105.K215.C115</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ZK105.K216.C115</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ZK105.K217.C115</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ZK105.K218.C115</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ZK105.K219.C115</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ZK105.K220.C115</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ZK105.K221.C115</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ZK105.K222.C115</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ZK105.K223.C115</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ZK105.K224.C115</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ZK105.K225.C115</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ZK105.K226.C115</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ZK105.K227.C115</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ZK105.K228.C115</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ZK105.K229.C115</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ZK105.K230.C115</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ZK105.K231.C115</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ZK105.K232.C115</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ZK105.K233.C115</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ZK105.K234.C115</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ZK105.K235.C115</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ZK105.K236.C115</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ZK105.K237.C115</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ZK105.K238.C115</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ZK105.K239.C115</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ZK105.K240.C115</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ZK105.K241.C115</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ZK105.K242.C115</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ZK105.K243.C115</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ZK105.K244.C115</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ZK105.K245.C115</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ZK105.K246.C115</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ZK105.K247.C115</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ZK105.K248.C115</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ZK105.K249.C115</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ZK105.K250.C115</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ZK105.K251.C115</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ZK105.K252.C115</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ZK105.K253.C115</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ZK105.K254.C115</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ZK105.K255.C115</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ZK105.K256.C115</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ZK105.K257.C115</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ZK105.K258.C115</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ZK105.K259.C115</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ZK105.K260.C115</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ZK105.K261.C115</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ZK105.K262.C115</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ZK105.K263.C115</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ZK105.K264.C115</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ZK105.K265.C115</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ZK105.K266.C115</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ZK105.K267.C115</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ZK105.K268.C115</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ZK105.K269.C115</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ZK105.K270.C115</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ZK105.K271.C115</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ZK105.K272.C115</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ZK105.K273.C115</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ZK105.K274.C115</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ZK105.K275.C115</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ZK105.K276.C115</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ZK105.K277.C115</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ZK105.K278.C115</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ZK105.K279.C115</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ZK105.K280.C115</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ZK105.K281.C115</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ZK105.K282.C115</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ZK105.K283.C115</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ZK105.K284.C115</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ZK105.K285.C115</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ZK105.K286.C115</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ZK105.K287.C115</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ZK105.K288.C115</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ZK105.K289.C115</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ZK105.K290.C115</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ZK105.K291.C115</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ZK105.K292.C115</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ZK105.K293.C115</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ZK105.K294.C115</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ZK105.K295.C115</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ZK105.K296.C115</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ZK105.K297.C115</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ZK105.K298.C115</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ZK105.K299.C115</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ZK105.K300.C115</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ZK105.K301.C115</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ZK105.K302.C115</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ZK105.K303.C115</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ZK105.K304.C115</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ZK105.K305.C115</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ZK105.K306.C115</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ZK105.K307.C115</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ZK105.K308.C115</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ZK105.K309.C115</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ZK105.K310.C115</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ZK105.K311.C115</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ZK105.K312.C115</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ZK105.K313.C115</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ZK105.K314.C115</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ZK105.K315.C115</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ZK105.K316.C115</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ZK105.K317.C115</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ZK105.K318.C115</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ZK105.K319.C115</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ZK105.K320.C115</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ZK105.K321.C115</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ZK105.K322.C115</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ZK105.K323.C115</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ZK105.K324.C115</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ZK105.K325.C115</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ZK105.K326.C115</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ZK105.K327.C115</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ZK105.K328.C115</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ZK105.K329.C115</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ZK105.K330.C115</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ZK105.K331.C115</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ZK105.K332.C115</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ZK105.K333.C115</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ZK105.K334.C115</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ZK105.K335.C115</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ZK105.K336.C115</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ZK105.K337.C115</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ZK105.K338.C115</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ZK105.K339.C115</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ZK105.K340.C115</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ZK105.K341.C115</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ZK105.K342.C115</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ZK105.K343.C115</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ZK105.K344.C115</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ZK105.K345.C115</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ZK105.K346.C115</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ZK105.K347.C115</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ZK105.K348.C115</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ZK105.K349.C115</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ZK105.K350.C115</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ZK105.K351.C115</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ZK105.K352.C115</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ZK105.K353.C115</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ZK105.K354.C115</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ZK105.K355.C115</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ZK105.K356.C115</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ZK105.K357.C115</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ZK105.K358.C115</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ZK105.K359.C115</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ZK105.K360.C115</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ZK105.K361.C115</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ZK105.K362.C115</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ZK105.K363.C115</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ZK105.K364.C115</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ZK105.K365.C115</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ZK105.K366.C115</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ZK105.K367.C115</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ZK105.K368.C115</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ZK105.K369.C115</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ZK105.K370.C115</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ZK105.K371.C115</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ZK105.K372.C115</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ZK105.K373.C115</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ZK105.K374.C115</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ZK105.K375.C115</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ZK105.K376.C115</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ZK105.K377.C115</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ZK105.K378.C115</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ZK105.K379.C115</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ZK105.K380.C115</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ZK105.K381.C115</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ZK105.K382.C115</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ZK105.K383.C115</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ZK105.K384.C115</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ZK105.K385.C115</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ZK105.K386.C115</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ZK105.K387.C115</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ZK105.K388.C115</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ZK105.K389.C115</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ZK105.K390.C115</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ZK105.K391.C115</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ZK105.K392.C115</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ZK105.K393.C115</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ZK105.K394.C115</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ZK105.K395.C115</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ZK105.K396.C115</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ZK105.K397.C115</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ZK105.K398.C115</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ZK105.K399.C115</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ZK106.K100.C115</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ZK106.K101.C115</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ZK106.K102.C115</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ZK106.K103.C115</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ZK106.K104.C115</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ZK106.K105.C115</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ZK106.K106.C115</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ZK106.K107.C115</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ZK106.K108.C115</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ZK106.K109.C115</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ZK106.K110.C115</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ZK106.K111.C115</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ZK106.K112.C115</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ZK106.K113.C115</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ZK106.K114.C115</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ZK106.K115.C115</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ZK106.K116.C115</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ZK106.K117.C115</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ZK106.K118.C115</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ZK106.K119.C115</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ZK106.K120.C115</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ZK106.K121.C115</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ZK106.K122.C115</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ZK106.K123.C115</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ZK106.K124.C115</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ZK106.K125.C115</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ZK106.K126.C115</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ZK106.K127.C115</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ZK106.K128.C115</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ZK106.K129.C115</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ZK106.K130.C115</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ZK106.K131.C115</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ZK106.K132.C115</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ZK106.K133.C115</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ZK106.K134.C115</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ZK106.K135.C115</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ZK106.K136.C115</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ZK106.K137.C115</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ZK106.K138.C115</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ZK106.K139.C115</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ZK106.K140.C115</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ZK106.K141.C115</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ZK106.K142.C115</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ZK106.K143.C115</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ZK106.K144.C115</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ZK106.K145.C115</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ZK106.K146.C115</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ZK106.K147.C115</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ZK106.K148.C115</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ZK106.K149.C115</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ZK106.K150.C115</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ZK106.K151.C115</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ZK106.K152.C115</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ZK106.K153.C115</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ZK106.K154.C115</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ZK106.K155.C115</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ZK106.K156.C115</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ZK106.K157.C115</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ZK106.K158.C115</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ZK106.K159.C115</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ZK106.K160.C115</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ZK106.K161.C115</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ZK106.K162.C115</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ZK106.K163.C115</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ZK106.K164.C115</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ZK106.K165.C115</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ZK106.K166.C115</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ZK106.K167.C115</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ZK106.K168.C115</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ZK106.K169.C115</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ZK106.K170.C115</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ZK106.K171.C115</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ZK106.K172.C115</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ZK106.K173.C115</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ZK106.K174.C115</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ZK106.K175.C115</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ZK106.K176.C115</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ZK106.K177.C115</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ZK106.K178.C115</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ZK106.K179.C115</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ZK106.K180.C115</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ZK106.K181.C115</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ZK106.K182.C115</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ZK106.K183.C115</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ZK106.K184.C115</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ZK106.K185.C115</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ZK106.K186.C115</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ZK106.K187.C115</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ZK106.K188.C115</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ZK106.K189.C115</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ZK106.K190.C115</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ZK106.K191.C115</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ZK106.K192.C115</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ZK106.K193.C115</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ZK106.K194.C115</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ZK106.K195.C115</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ZK106.K196.C115</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ZK106.K197.C115</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ZK106.K198.C115</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ZK106.K199.C115</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ZK106.K200.C115</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ZK106.K201.C115</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ZK106.K202.C115</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ZK106.K203.C115</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ZK106.K204.C115</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ZK106.K205.C115</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ZK106.K206.C115</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ZK106.K207.C115</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ZK106.K208.C115</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ZK106.K209.C115</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ZK106.K210.C115</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ZK106.K211.C115</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ZK106.K212.C115</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ZK106.K213.C115</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ZK106.K214.C115</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ZK106.K215.C115</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ZK106.K216.C115</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ZK106.K217.C115</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ZK106.K218.C115</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ZK106.K219.C115</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ZK106.K220.C115</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ZK106.K221.C115</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ZK106.K222.C115</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ZK106.K223.C115</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ZK106.K224.C115</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ZK106.K225.C115</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ZK106.K226.C115</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ZK106.K227.C115</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ZK106.K228.C115</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ZK106.K229.C115</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ZK106.K230.C115</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ZK106.K231.C115</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ZK106.K232.C115</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ZK106.K233.C115</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ZK106.K234.C115</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ZK106.K235.C115</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ZK106.K236.C115</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ZK106.K237.C115</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ZK106.K238.C115</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ZK106.K239.C115</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ZK106.K240.C115</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ZK106.K241.C115</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ZK106.K242.C115</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ZK106.K243.C115</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ZK106.K244.C115</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ZK106.K245.C115</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ZK106.K246.C115</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ZK106.K247.C115</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ZK106.K248.C115</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ZK106.K249.C115</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ZK106.K250.C115</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ZK106.K251.C115</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ZK106.K252.C115</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ZK106.K253.C115</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ZK106.K254.C115</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ZK106.K255.C115</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ZK106.K256.C115</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ZK106.K257.C115</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ZK106.K258.C115</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ZK106.K259.C115</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ZK106.K260.C115</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ZK106.K261.C115</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ZK106.K262.C115</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ZK106.K263.C115</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ZK106.K264.C115</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ZK106.K265.C115</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ZK106.K266.C115</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ZK106.K267.C115</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ZK106.K268.C115</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ZK106.K269.C115</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ZK106.K270.C115</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ZK106.K271.C115</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ZK106.K272.C115</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ZK106.K273.C115</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ZK106.K274.C115</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ZK106.K275.C115</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ZK106.K276.C115</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ZK106.K277.C115</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ZK106.K278.C115</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ZK106.K279.C115</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ZK106.K280.C115</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ZK106.K281.C115</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ZK106.K282.C115</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ZK106.K283.C115</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ZK106.K284.C115</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ZK106.K285.C115</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ZK106.K286.C115</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ZK106.K287.C115</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ZK106.K288.C115</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ZK106.K289.C115</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ZK106.K290.C115</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ZK106.K291.C115</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ZK106.K292.C115</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ZK106.K293.C115</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ZK106.K294.C115</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ZK106.K295.C115</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ZK106.K296.C115</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ZK106.K297.C115</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ZK106.K298.C115</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ZK106.K299.C115</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ZK106.K300.C115</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ZK106.K301.C115</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ZK106.K302.C115</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ZK106.K303.C115</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ZK106.K304.C115</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ZK106.K305.C115</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ZK106.K306.C115</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ZK106.K307.C115</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ZK106.K308.C115</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ZK106.K309.C115</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ZK106.K310.C115</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ZK106.K311.C115</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ZK106.K312.C115</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ZK106.K313.C115</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ZK106.K314.C115</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ZK106.K315.C115</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ZK106.K316.C115</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ZK106.K317.C115</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ZK106.K318.C115</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ZK106.K319.C115</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ZK106.K320.C115</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ZK106.K321.C115</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ZK106.K322.C115</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ZK106.K323.C115</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ZK106.K324.C115</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ZK106.K325.C115</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ZK106.K326.C115</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ZK106.K327.C115</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ZK106.K328.C115</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ZK106.K329.C115</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ZK106.K330.C115</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ZK106.K331.C115</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ZK106.K332.C115</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ZK106.K333.C115</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ZK106.K334.C115</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ZK106.K335.C115</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ZK106.K336.C115</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ZK106.K337.C115</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ZK106.K338.C115</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ZK106.K339.C115</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ZK106.K340.C115</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ZK106.K341.C115</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ZK106.K342.C115</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ZK106.K343.C115</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ZK106.K344.C115</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ZK106.K345.C115</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ZK106.K346.C115</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ZK106.K347.C115</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ZK106.K348.C115</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ZK106.K349.C115</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ZK106.K350.C115</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ZK106.K351.C115</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ZK106.K352.C115</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ZK106.K353.C115</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ZK106.K354.C115</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ZK106.K355.C115</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ZK106.K356.C115</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ZK106.K357.C115</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ZK106.K358.C115</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ZK106.K359.C115</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ZK106.K360.C115</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ZK106.K361.C115</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ZK106.K362.C115</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ZK106.K363.C115</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ZK106.K364.C115</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ZK106.K365.C115</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ZK106.K366.C115</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ZK106.K367.C115</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ZK106.K368.C115</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ZK106.K369.C115</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ZK106.K370.C115</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ZK106.K371.C115</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ZK106.K372.C115</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ZK106.K373.C115</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ZK106.K374.C115</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ZK106.K375.C115</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ZK106.K376.C115</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ZK106.K377.C115</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ZK106.K378.C115</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ZK106.K379.C115</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ZK106.K380.C115</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ZK106.K381.C115</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ZK106.K382.C115</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ZK106.K383.C115</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ZK106.K384.C115</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ZK106.K385.C115</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ZK106.K386.C115</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ZK106.K387.C115</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ZK106.K388.C115</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ZK106.K389.C115</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ZK106.K390.C115</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ZK106.K391.C115</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ZK106.K392.C115</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ZK106.K393.C115</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ZK106.K394.C115</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ZK106.K395.C115</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ZK106.K396.C115</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ZK106.K397.C115</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ZK106.K398.C115</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ZK106.K399.C115</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ZK107.K100.C115</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ZK107.K101.C115</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ZK107.K102.C115</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ZK107.K103.C115</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ZK107.K104.C115</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ZK107.K105.C115</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ZK107.K106.C115</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ZK107.K107.C115</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ZK107.K108.C115</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ZK107.K109.C115</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ZK107.K110.C115</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ZK107.K111.C115</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ZK107.K112.C115</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ZK107.K113.C115</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ZK107.K114.C115</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ZK107.K115.C115</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ZK107.K116.C115</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ZK107.K117.C115</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ZK107.K118.C115</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ZK107.K119.C115</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ZK107.K120.C115</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ZK107.K121.C115</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ZK107.K122.C115</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ZK107.K123.C115</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ZK107.K124.C115</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ZK107.K125.C115</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ZK107.K126.C115</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ZK107.K127.C115</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ZK107.K128.C115</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ZK107.K129.C115</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ZK107.K130.C115</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ZK107.K131.C115</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ZK107.K132.C115</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ZK107.K133.C115</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ZK107.K134.C115</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ZK107.K135.C115</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ZK107.K136.C115</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ZK107.K137.C115</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ZK107.K138.C115</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ZK107.K139.C115</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ZK107.K140.C115</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ZK107.K141.C115</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ZK107.K142.C115</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ZK107.K143.C115</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ZK107.K144.C115</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ZK107.K145.C115</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ZK107.K146.C115</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ZK107.K147.C115</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ZK107.K148.C115</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ZK107.K149.C115</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ZK107.K150.C115</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ZK107.K151.C115</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ZK107.K152.C115</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ZK107.K153.C115</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ZK107.K154.C115</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ZK107.K155.C115</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ZK107.K156.C115</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ZK107.K157.C115</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ZK107.K158.C115</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ZK107.K159.C115</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ZK107.K160.C115</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ZK107.K161.C115</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ZK107.K162.C115</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ZK107.K163.C115</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ZK107.K164.C115</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ZK107.K165.C115</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ZK107.K166.C115</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ZK107.K167.C115</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ZK107.K168.C115</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ZK107.K169.C115</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ZK107.K170.C115</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ZK107.K171.C115</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ZK107.K172.C115</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ZK107.K173.C115</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ZK107.K174.C115</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ZK107.K175.C115</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ZK107.K176.C115</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ZK107.K177.C115</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ZK107.K178.C115</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ZK107.K179.C115</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ZK107.K180.C115</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ZK107.K181.C115</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ZK107.K182.C115</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ZK107.K183.C115</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ZK107.K184.C115</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ZK107.K185.C115</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ZK107.K186.C115</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ZK107.K187.C115</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ZK107.K188.C115</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ZK107.K189.C115</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ZK107.K190.C115</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ZK107.K191.C115</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ZK107.K192.C115</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ZK107.K193.C115</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ZK107.K194.C115</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ZK107.K195.C115</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ZK107.K196.C115</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ZK107.K197.C115</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ZK107.K198.C115</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ZK107.K199.C115</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ZK107.K200.C115</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ZK107.K201.C115</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ZK107.K202.C115</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ZK107.K203.C115</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ZK107.K204.C115</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ZK107.K205.C115</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ZK107.K206.C115</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ZK107.K207.C115</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ZK107.K208.C115</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ZK107.K209.C115</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ZK107.K210.C115</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ZK107.K211.C115</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ZK107.K212.C115</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ZK107.K213.C115</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ZK107.K214.C115</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ZK107.K215.C115</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ZK107.K216.C115</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ZK107.K217.C115</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ZK107.K218.C115</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ZK107.K219.C115</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ZK107.K220.C115</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ZK107.K221.C115</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ZK107.K222.C115</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ZK107.K223.C115</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ZK107.K224.C115</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ZK107.K225.C115</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ZK107.K226.C115</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ZK107.K227.C115</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ZK107.K228.C115</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ZK107.K229.C115</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ZK107.K230.C115</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ZK107.K231.C115</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ZK107.K232.C115</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ZK107.K233.C115</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ZK107.K234.C115</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ZK107.K235.C115</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ZK107.K236.C115</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ZK107.K237.C115</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ZK107.K238.C115</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ZK107.K239.C115</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ZK107.K240.C115</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ZK107.K241.C115</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ZK107.K242.C115</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ZK107.K243.C115</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ZK107.K244.C115</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ZK107.K245.C115</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ZK107.K246.C115</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ZK107.K247.C115</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ZK107.K248.C115</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ZK107.K249.C115</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ZK107.K250.C115</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ZK107.K251.C115</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ZK107.K252.C115</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ZK107.K253.C115</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ZK107.K254.C115</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ZK107.K255.C115</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ZK107.K256.C115</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ZK107.K257.C115</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ZK107.K258.C115</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ZK107.K259.C115</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ZK107.K260.C115</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ZK107.K261.C115</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ZK107.K262.C115</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ZK107.K263.C115</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ZK107.K264.C115</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ZK107.K265.C115</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ZK107.K266.C115</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ZK107.K267.C115</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ZK107.K268.C115</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ZK107.K269.C115</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ZK107.K270.C115</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ZK107.K271.C115</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ZK107.K272.C115</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ZK107.K273.C115</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ZK107.K274.C115</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ZK107.K275.C115</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ZK107.K276.C115</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ZK107.K277.C115</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ZK107.K278.C115</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ZK107.K279.C115</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ZK107.K280.C115</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ZK107.K281.C115</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ZK107.K282.C115</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ZK107.K283.C115</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ZK107.K284.C115</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ZK107.K285.C115</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ZK107.K286.C115</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ZK107.K287.C115</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ZK107.K288.C115</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ZK107.K289.C115</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ZK107.K290.C115</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ZK107.K291.C115</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ZK107.K292.C115</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ZK107.K293.C115</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ZK107.K294.C115</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ZK107.K295.C115</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ZK107.K296.C115</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ZK107.K297.C115</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ZK107.K298.C115</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ZK107.K299.C115</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ZK107.K300.C115</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ZK107.K301.C115</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ZK107.K302.C115</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ZK107.K303.C115</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ZK107.K304.C115</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ZK107.K305.C115</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ZK107.K306.C115</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ZK107.K307.C115</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ZK107.K308.C115</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ZK107.K309.C115</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ZK107.K310.C115</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ZK107.K311.C115</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ZK107.K312.C115</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ZK107.K313.C115</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ZK107.K314.C115</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ZK107.K315.C115</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ZK107.K316.C115</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ZK107.K317.C115</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ZK107.K318.C115</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ZK107.K319.C115</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ZK107.K320.C115</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ZK107.K321.C115</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ZK107.K322.C115</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ZK107.K323.C115</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ZK107.K324.C115</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ZK107.K325.C115</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ZK107.K326.C115</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ZK107.K327.C115</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ZK107.K328.C115</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ZK107.K329.C115</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ZK107.K330.C115</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ZK107.K331.C115</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ZK107.K332.C115</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ZK107.K333.C115</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ZK107.K334.C115</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ZK107.K335.C115</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ZK107.K336.C115</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ZK107.K337.C115</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ZK107.K338.C115</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ZK107.K339.C115</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ZK107.K340.C115</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ZK107.K341.C115</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ZK107.K342.C115</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ZK107.K343.C115</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ZK107.K344.C115</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ZK107.K345.C115</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ZK107.K346.C115</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ZK107.K347.C115</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ZK107.K348.C115</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ZK107.K349.C115</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ZK107.K350.C115</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ZK107.K351.C115</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ZK107.K352.C115</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ZK107.K353.C115</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ZK107.K354.C115</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ZK107.K355.C115</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ZK107.K356.C115</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ZK107.K357.C115</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ZK107.K358.C115</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ZK107.K359.C115</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ZK107.K360.C115</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ZK107.K361.C115</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ZK107.K362.C115</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ZK107.K363.C115</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ZK107.K364.C115</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ZK107.K365.C115</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ZK107.K366.C115</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ZK107.K367.C115</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ZK107.K368.C115</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ZK107.K369.C115</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ZK107.K370.C115</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ZK107.K371.C115</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ZK107.K372.C115</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ZK107.K373.C115</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ZK107.K374.C115</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ZK107.K375.C115</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ZK107.K376.C115</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ZK107.K377.C115</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ZK107.K378.C115</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ZK107.K379.C115</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ZK107.K380.C115</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ZK107.K381.C115</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ZK107.K382.C115</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ZK107.K383.C115</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ZK107.K384.C115</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ZK107.K385.C115</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ZK107.K386.C115</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ZK107.K387.C115</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ZK107.K388.C115</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ZK107.K389.C115</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ZK107.K390.C115</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ZK107.K391.C115</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ZK107.K392.C115</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ZK107.K393.C115</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ZK107.K394.C115</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ZK107.K395.C115</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ZK107.K396.C115</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ZK107.K397.C115</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ZK107.K398.C115</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ZK107.K399.C115</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ZK108.K100.C115</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ZK108.K101.C115</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ZK108.K102.C115</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ZK108.K103.C115</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ZK108.K104.C115</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ZK108.K105.C115</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ZK108.K106.C115</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ZK108.K107.C115</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ZK108.K108.C115</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ZK108.K109.C115</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ZK108.K110.C115</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ZK108.K111.C115</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ZK108.K112.C115</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ZK108.K113.C115</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ZK108.K114.C115</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ZK108.K115.C115</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ZK108.K116.C115</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ZK108.K117.C115</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ZK108.K118.C115</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ZK108.K119.C115</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ZK108.K120.C115</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ZK108.K121.C115</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ZK108.K122.C115</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ZK108.K123.C115</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ZK108.K124.C115</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ZK108.K125.C115</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ZK108.K126.C115</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ZK108.K127.C115</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ZK108.K128.C115</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ZK108.K129.C115</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ZK108.K130.C115</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ZK108.K131.C115</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ZK108.K132.C115</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ZK108.K133.C115</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ZK108.K134.C115</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ZK108.K135.C115</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ZK108.K136.C115</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ZK108.K137.C115</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ZK108.K138.C115</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ZK108.K139.C115</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ZK108.K140.C115</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ZK108.K141.C115</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ZK108.K142.C115</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ZK108.K143.C115</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ZK108.K144.C115</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ZK108.K145.C115</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ZK108.K146.C115</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ZK108.K147.C115</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ZK108.K148.C115</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ZK108.K149.C115</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ZK108.K150.C115</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ZK108.K151.C115</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ZK108.K152.C115</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ZK108.K153.C115</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ZK108.K154.C115</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ZK108.K155.C115</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ZK108.K156.C115</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ZK108.K157.C115</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ZK108.K158.C115</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ZK108.K159.C115</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ZK108.K160.C115</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ZK108.K161.C115</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ZK108.K162.C115</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ZK108.K163.C115</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ZK108.K164.C115</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ZK108.K165.C115</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ZK108.K166.C115</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ZK108.K167.C115</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ZK108.K168.C115</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ZK108.K169.C115</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ZK108.K170.C115</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ZK108.K171.C115</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ZK108.K172.C115</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ZK108.K173.C115</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ZK108.K174.C115</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ZK108.K175.C115</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ZK108.K176.C115</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ZK108.K177.C115</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ZK108.K178.C115</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ZK108.K179.C115</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ZK108.K180.C115</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ZK108.K181.C115</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ZK108.K182.C115</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ZK108.K183.C115</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ZK108.K184.C115</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ZK108.K185.C115</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ZK108.K186.C115</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ZK108.K187.C115</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ZK108.K188.C115</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ZK108.K189.C115</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ZK108.K190.C115</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ZK108.K191.C115</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ZK108.K192.C115</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ZK108.K193.C115</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ZK108.K194.C115</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ZK108.K195.C115</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ZK108.K196.C115</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ZK108.K197.C115</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ZK108.K198.C115</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ZK108.K199.C115</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ZK108.K200.C115</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ZK108.K201.C115</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ZK108.K202.C115</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ZK108.K203.C115</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ZK108.K204.C115</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ZK108.K205.C115</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ZK108.K206.C115</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ZK108.K207.C115</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ZK108.K208.C115</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ZK108.K209.C115</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ZK108.K210.C115</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ZK108.K211.C115</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ZK108.K212.C115</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ZK108.K213.C115</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ZK108.K214.C115</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ZK108.K215.C115</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ZK108.K216.C115</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ZK108.K217.C115</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ZK108.K218.C115</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ZK108.K219.C115</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ZK108.K220.C115</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ZK108.K221.C115</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ZK108.K222.C115</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ZK108.K223.C115</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ZK108.K224.C115</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ZK108.K225.C115</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ZK108.K226.C115</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ZK108.K227.C115</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ZK108.K228.C115</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ZK108.K229.C115</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ZK108.K230.C115</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ZK108.K231.C115</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ZK108.K232.C115</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ZK108.K233.C115</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ZK108.K234.C115</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ZK108.K235.C115</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ZK108.K236.C115</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ZK108.K237.C115</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ZK108.K238.C115</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ZK108.K239.C115</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ZK108.K240.C115</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ZK108.K241.C115</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ZK108.K242.C115</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ZK108.K243.C115</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ZK108.K244.C115</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ZK108.K245.C115</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ZK108.K246.C115</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ZK108.K247.C115</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ZK108.K248.C115</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ZK108.K249.C115</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ZK108.K250.C115</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ZK108.K251.C115</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ZK108.K252.C115</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ZK108.K253.C115</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ZK108.K254.C115</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ZK108.K255.C115</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ZK108.K256.C115</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ZK108.K257.C115</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ZK108.K258.C115</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ZK108.K259.C115</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ZK108.K260.C115</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ZK108.K261.C115</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ZK108.K262.C115</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ZK108.K263.C115</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ZK108.K264.C115</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ZK108.K265.C115</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ZK108.K266.C115</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ZK108.K267.C115</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ZK108.K268.C115</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ZK108.K269.C115</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ZK108.K270.C115</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ZK108.K271.C115</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ZK108.K272.C115</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ZK108.K273.C115</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ZK108.K274.C115</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ZK108.K275.C115</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ZK108.K276.C115</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ZK108.K277.C115</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ZK108.K278.C115</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ZK108.K279.C115</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ZK108.K280.C115</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ZK108.K281.C115</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ZK108.K282.C115</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ZK108.K283.C115</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ZK108.K284.C115</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ZK108.K285.C115</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ZK108.K286.C115</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ZK108.K287.C115</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ZK108.K288.C115</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ZK108.K289.C115</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ZK108.K290.C115</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ZK108.K291.C115</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ZK108.K292.C115</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ZK108.K293.C115</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ZK108.K294.C115</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ZK108.K295.C115</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ZK108.K296.C115</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ZK108.K297.C115</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ZK108.K298.C115</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ZK108.K299.C115</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ZK108.K300.C115</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ZK108.K301.C115</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ZK108.K302.C115</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ZK108.K303.C115</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ZK108.K304.C115</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ZK108.K305.C115</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ZK108.K306.C115</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ZK108.K307.C115</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ZK108.K308.C115</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ZK108.K309.C115</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ZK108.K310.C115</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ZK108.K311.C115</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ZK108.K312.C115</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ZK108.K313.C115</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ZK108.K314.C115</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ZK108.K315.C115</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ZK108.K316.C115</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ZK108.K317.C115</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ZK108.K318.C115</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ZK108.K319.C115</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ZK108.K320.C115</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ZK108.K321.C115</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ZK108.K322.C115</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ZK108.K323.C115</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ZK108.K324.C115</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ZK108.K325.C115</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ZK108.K326.C115</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ZK108.K327.C115</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ZK108.K328.C115</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ZK108.K329.C115</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ZK108.K330.C115</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ZK108.K331.C115</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ZK108.K332.C115</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ZK108.K333.C115</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ZK108.K334.C115</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ZK108.K335.C115</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ZK108.K336.C115</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ZK108.K337.C115</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ZK108.K338.C115</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ZK108.K339.C115</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ZK108.K340.C115</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ZK108.K341.C115</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ZK108.K342.C115</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ZK108.K343.C115</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ZK108.K344.C115</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ZK108.K345.C115</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ZK108.K346.C115</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ZK108.K347.C115</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ZK108.K348.C115</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ZK108.K349.C115</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ZK108.K350.C115</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ZK108.K351.C115</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ZK108.K352.C115</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ZK108.K353.C115</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ZK108.K354.C115</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ZK108.K355.C115</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ZK108.K356.C115</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ZK108.K357.C115</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ZK108.K358.C115</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ZK108.K359.C115</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ZK108.K360.C115</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ZK108.K361.C115</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ZK108.K362.C115</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ZK108.K363.C115</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ZK108.K364.C115</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ZK108.K365.C115</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ZK108.K366.C115</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ZK108.K367.C115</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ZK108.K368.C115</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ZK108.K369.C115</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ZK108.K370.C115</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ZK108.K371.C115</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ZK108.K372.C115</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ZK108.K373.C115</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ZK108.K374.C115</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ZK108.K375.C115</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ZK108.K376.C115</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ZK108.K377.C115</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ZK108.K378.C115</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ZK108.K379.C115</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ZK108.K380.C115</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ZK108.K381.C115</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ZK108.K382.C115</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ZK108.K383.C115</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ZK108.K384.C115</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ZK108.K385.C115</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ZK108.K386.C115</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ZK108.K387.C115</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ZK108.K388.C115</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ZK108.K389.C115</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ZK108.K390.C115</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ZK108.K391.C115</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ZK108.K392.C115</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ZK108.K393.C115</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ZK108.K394.C115</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ZK108.K395.C115</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ZK108.K396.C115</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ZK108.K397.C115</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ZK108.K398.C115</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ZK108.K399.C115</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ZK109.K100.C115</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ZK109.K101.C115</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ZK109.K102.C115</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ZK109.K103.C115</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ZK109.K104.C115</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ZK109.K105.C115</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ZK109.K106.C115</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ZK109.K107.C115</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ZK109.K108.C115</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ZK109.K109.C115</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ZK109.K110.C115</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ZK109.K111.C115</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ZK109.K112.C115</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ZK109.K113.C115</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ZK109.K114.C115</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ZK109.K115.C115</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ZK109.K116.C115</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ZK109.K117.C115</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ZK109.K118.C115</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ZK109.K119.C115</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ZK109.K120.C115</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ZK109.K121.C115</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ZK109.K122.C115</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ZK109.K123.C115</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ZK109.K124.C115</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ZK109.K125.C115</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ZK109.K126.C115</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ZK109.K127.C115</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ZK109.K128.C115</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ZK109.K129.C115</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ZK109.K130.C115</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ZK109.K131.C115</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ZK109.K132.C115</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ZK109.K133.C115</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ZK109.K134.C115</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ZK109.K135.C115</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ZK109.K136.C115</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ZK109.K137.C115</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ZK109.K138.C115</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ZK109.K139.C115</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ZK109.K140.C115</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ZK109.K141.C115</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ZK109.K142.C115</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ZK109.K143.C115</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ZK109.K144.C115</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ZK109.K145.C115</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ZK109.K146.C115</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ZK109.K147.C115</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ZK109.K148.C115</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ZK109.K149.C115</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ZK109.K150.C115</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ZK109.K151.C115</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ZK109.K152.C115</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ZK109.K153.C115</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ZK109.K154.C115</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ZK109.K155.C115</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ZK109.K156.C115</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ZK109.K157.C115</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ZK109.K158.C115</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ZK109.K159.C115</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ZK109.K160.C115</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ZK109.K161.C115</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ZK109.K162.C115</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ZK109.K163.C115</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ZK109.K164.C115</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ZK109.K165.C115</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ZK109.K166.C115</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ZK109.K167.C115</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ZK109.K168.C115</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ZK109.K169.C115</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ZK109.K170.C115</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ZK109.K171.C115</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ZK109.K172.C115</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ZK109.K173.C115</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ZK109.K174.C115</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ZK109.K175.C115</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ZK109.K176.C115</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ZK109.K177.C115</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ZK109.K178.C115</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ZK109.K179.C115</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ZK109.K180.C115</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ZK109.K181.C115</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ZK109.K182.C115</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ZK109.K183.C115</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ZK109.K184.C115</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ZK109.K185.C115</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ZK109.K186.C115</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ZK109.K187.C115</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ZK109.K188.C115</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ZK109.K189.C115</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ZK109.K190.C115</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ZK109.K191.C115</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ZK109.K192.C115</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ZK109.K193.C115</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ZK109.K194.C115</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ZK109.K195.C115</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ZK109.K196.C115</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ZK109.K197.C115</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ZK109.K198.C115</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ZK109.K199.C115</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ZK109.K200.C115</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ZK109.K201.C115</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ZK109.K202.C115</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ZK109.K203.C115</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ZK109.K204.C115</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ZK109.K205.C115</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ZK109.K206.C115</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ZK109.K207.C115</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ZK109.K208.C115</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ZK109.K209.C115</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ZK109.K210.C115</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ZK109.K211.C115</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ZK109.K212.C115</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ZK109.K213.C115</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ZK109.K214.C115</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ZK109.K215.C115</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ZK109.K216.C115</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ZK109.K217.C115</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ZK109.K218.C115</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ZK109.K219.C115</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ZK109.K220.C115</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ZK109.K221.C115</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ZK109.K222.C115</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ZK109.K223.C115</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ZK109.K224.C115</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ZK109.K225.C115</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ZK109.K226.C115</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ZK109.K227.C115</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ZK109.K228.C115</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ZK109.K229.C115</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ZK109.K230.C115</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ZK109.K231.C115</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ZK109.K232.C115</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ZK109.K233.C115</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ZK109.K234.C115</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ZK109.K235.C115</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ZK109.K236.C115</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ZK109.K237.C115</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ZK109.K238.C115</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ZK109.K239.C115</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ZK109.K240.C115</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ZK109.K241.C115</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ZK109.K242.C115</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ZK109.K243.C115</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ZK109.K244.C115</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ZK109.K245.C115</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ZK109.K246.C115</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ZK109.K247.C115</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ZK109.K248.C115</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ZK109.K249.C115</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ZK109.K250.C115</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ZK109.K251.C115</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ZK109.K252.C115</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ZK109.K253.C115</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ZK109.K254.C115</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ZK109.K255.C115</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ZK109.K256.C115</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ZK109.K257.C115</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ZK109.K258.C115</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ZK109.K259.C115</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ZK109.K260.C115</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ZK109.K261.C115</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ZK109.K262.C115</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ZK109.K263.C115</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ZK109.K264.C115</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ZK109.K265.C115</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ZK109.K266.C115</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ZK109.K267.C115</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ZK109.K268.C115</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ZK109.K269.C115</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ZK109.K270.C115</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ZK109.K271.C115</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ZK109.K272.C115</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ZK109.K273.C115</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ZK109.K274.C115</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ZK109.K275.C115</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ZK109.K276.C115</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ZK109.K277.C115</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ZK109.K278.C115</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ZK109.K279.C115</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ZK109.K280.C115</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ZK109.K281.C115</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ZK109.K282.C115</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ZK109.K283.C115</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ZK109.K284.C115</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ZK109.K285.C115</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ZK109.K286.C115</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ZK109.K287.C115</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ZK109.K288.C115</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ZK109.K289.C115</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ZK109.K290.C115</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ZK109.K291.C115</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ZK109.K292.C115</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ZK109.K293.C115</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ZK109.K294.C115</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ZK109.K295.C115</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ZK109.K296.C115</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ZK109.K297.C115</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ZK109.K298.C115</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ZK109.K299.C115</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ZK109.K300.C115</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ZK109.K301.C115</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ZK109.K302.C115</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ZK109.K303.C115</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ZK109.K304.C115</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ZK109.K305.C115</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ZK109.K306.C115</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ZK109.K307.C115</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ZK109.K308.C115</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ZK109.K309.C115</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ZK109.K310.C115</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ZK109.K311.C115</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ZK109.K312.C115</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ZK109.K313.C115</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ZK109.K314.C115</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ZK109.K315.C115</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ZK109.K316.C115</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ZK109.K317.C115</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ZK109.K318.C115</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ZK109.K319.C115</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ZK109.K320.C115</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ZK109.K321.C115</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ZK109.K322.C115</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ZK109.K323.C115</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ZK109.K324.C115</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ZK109.K325.C115</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ZK109.K326.C115</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ZK109.K327.C115</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ZK109.K328.C115</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ZK109.K329.C115</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ZK109.K330.C115</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ZK109.K331.C115</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ZK109.K332.C115</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ZK109.K333.C115</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ZK109.K334.C115</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ZK109.K335.C115</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ZK109.K336.C115</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ZK109.K337.C115</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ZK109.K338.C115</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ZK109.K339.C115</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ZK109.K340.C115</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ZK109.K341.C115</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ZK109.K342.C115</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ZK109.K343.C115</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ZK109.K344.C115</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ZK109.K345.C115</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ZK109.K346.C115</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ZK109.K347.C115</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ZK109.K348.C115</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ZK109.K349.C115</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ZK109.K350.C115</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ZK109.K351.C115</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ZK109.K352.C115</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ZK109.K353.C115</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ZK109.K354.C115</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ZK109.K355.C115</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ZK109.K356.C115</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ZK109.K357.C115</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ZK109.K358.C115</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ZK109.K359.C115</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ZK109.K360.C115</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ZK109.K361.C115</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ZK109.K362.C115</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ZK109.K363.C115</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ZK109.K364.C115</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ZK109.K365.C115</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ZK109.K366.C115</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ZK109.K367.C115</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ZK109.K368.C115</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ZK109.K369.C115</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ZK109.K370.C115</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ZK109.K371.C115</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ZK109.K372.C115</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ZK109.K373.C115</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ZK109.K374.C115</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ZK109.K375.C115</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ZK109.K376.C115</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ZK109.K377.C115</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ZK109.K378.C115</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ZK109.K379.C115</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ZK109.K380.C115</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ZK109.K381.C115</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ZK109.K382.C115</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ZK109.K383.C115</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ZK109.K384.C115</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ZK109.K385.C115</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ZK109.K386.C115</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ZK109.K387.C115</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ZK109.K388.C115</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ZK109.K389.C115</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ZK109.K390.C115</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ZK109.K391.C115</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ZK109.K392.C115</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ZK109.K393.C115</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ZK109.K394.C115</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ZK109.K395.C115</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ZK109.K396.C115</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ZK109.K397.C115</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ZK109.K398.C115</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ZK109.K399.C115</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ZK110.K100.C115</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ZK110.K101.C115</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ZK110.K102.C115</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ZK110.K103.C115</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ZK110.K104.C115</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ZK110.K105.C115</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ZK110.K106.C115</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ZK110.K107.C115</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ZK110.K108.C115</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ZK110.K109.C115</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ZK110.K110.C115</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ZK110.K111.C115</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ZK110.K112.C115</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ZK110.K113.C115</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ZK110.K114.C115</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ZK110.K115.C115</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ZK110.K116.C115</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ZK110.K117.C115</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ZK110.K118.C115</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ZK110.K119.C115</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ZK110.K120.C115</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ZK110.K121.C115</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ZK110.K122.C115</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ZK110.K123.C115</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ZK110.K124.C115</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ZK110.K125.C115</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ZK110.K126.C115</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ZK110.K127.C115</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ZK110.K128.C115</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ZK110.K129.C115</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ZK110.K130.C115</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ZK110.K131.C115</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ZK110.K132.C115</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ZK110.K133.C115</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ZK110.K134.C115</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ZK110.K135.C115</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ZK110.K136.C115</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ZK110.K137.C115</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ZK110.K138.C115</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ZK110.K139.C115</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ZK110.K140.C115</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ZK110.K141.C115</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ZK110.K142.C115</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ZK110.K143.C115</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ZK110.K144.C115</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ZK110.K145.C115</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ZK110.K146.C115</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ZK110.K147.C115</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ZK110.K148.C115</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ZK110.K149.C115</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ZK110.K150.C115</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ZK110.K151.C115</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ZK110.K152.C115</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ZK110.K153.C115</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ZK110.K154.C115</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ZK110.K155.C115</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ZK110.K156.C115</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ZK110.K157.C115</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ZK110.K158.C115</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ZK110.K159.C115</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ZK110.K160.C115</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ZK110.K161.C115</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ZK110.K162.C115</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ZK110.K163.C115</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ZK110.K164.C115</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ZK110.K165.C115</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ZK110.K166.C115</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ZK110.K167.C115</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ZK110.K168.C115</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ZK110.K169.C115</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ZK110.K170.C115</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ZK110.K171.C115</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ZK110.K172.C115</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ZK110.K173.C115</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ZK110.K174.C115</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ZK110.K175.C115</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ZK110.K176.C115</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ZK110.K177.C115</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ZK110.K178.C115</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ZK110.K179.C115</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ZK110.K180.C115</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ZK110.K181.C115</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ZK110.K182.C115</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ZK110.K183.C115</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ZK110.K184.C115</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ZK110.K185.C115</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ZK110.K186.C115</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ZK110.K187.C115</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ZK110.K188.C115</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ZK110.K189.C115</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ZK110.K190.C115</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ZK110.K191.C115</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ZK110.K192.C115</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ZK110.K193.C115</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ZK110.K194.C115</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ZK110.K195.C115</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ZK110.K196.C115</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ZK110.K197.C115</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ZK110.K198.C115</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ZK110.K199.C115</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ZK110.K200.C115</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ZK110.K201.C115</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ZK110.K202.C115</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ZK110.K203.C115</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ZK110.K204.C115</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ZK110.K205.C115</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ZK110.K206.C115</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ZK110.K207.C115</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ZK110.K208.C115</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ZK110.K209.C115</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ZK110.K210.C115</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ZK110.K211.C115</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ZK110.K212.C115</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ZK110.K213.C115</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ZK110.K214.C115</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ZK110.K215.C115</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ZK110.K216.C115</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ZK110.K217.C115</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ZK110.K218.C115</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ZK110.K219.C115</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ZK110.K220.C115</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ZK110.K221.C115</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ZK110.K222.C115</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ZK110.K223.C115</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ZK110.K224.C115</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ZK110.K225.C115</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ZK110.K226.C115</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ZK110.K227.C115</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ZK110.K228.C115</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ZK110.K229.C115</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ZK110.K230.C115</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ZK110.K231.C115</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ZK110.K232.C115</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ZK110.K233.C115</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ZK110.K234.C115</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ZK110.K235.C115</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ZK110.K236.C115</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ZK110.K237.C115</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ZK110.K238.C115</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ZK110.K239.C115</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ZK110.K240.C115</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ZK110.K241.C115</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ZK110.K242.C115</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ZK110.K243.C115</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ZK110.K244.C115</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ZK110.K245.C115</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ZK110.K246.C115</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ZK110.K247.C115</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ZK110.K248.C115</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ZK110.K249.C115</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ZK110.K250.C115</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ZK110.K251.C115</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ZK110.K252.C115</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ZK110.K253.C115</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ZK110.K254.C115</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ZK110.K255.C115</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ZK110.K256.C115</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ZK110.K257.C115</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ZK110.K258.C115</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ZK110.K259.C115</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ZK110.K260.C115</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ZK110.K261.C115</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ZK110.K262.C115</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ZK110.K263.C115</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ZK110.K264.C115</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ZK110.K265.C115</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ZK110.K266.C115</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ZK110.K267.C115</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ZK110.K268.C115</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ZK110.K269.C115</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ZK110.K270.C115</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ZK110.K271.C115</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ZK110.K272.C115</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ZK110.K273.C115</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ZK110.K274.C115</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ZK110.K275.C115</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ZK110.K276.C115</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ZK110.K277.C115</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ZK110.K278.C115</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ZK110.K279.C115</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ZK110.K280.C115</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ZK110.K281.C115</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ZK110.K282.C115</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ZK110.K283.C115</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ZK110.K284.C115</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ZK110.K285.C115</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ZK110.K286.C115</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ZK110.K287.C115</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ZK110.K288.C115</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ZK110.K289.C115</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ZK110.K290.C115</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ZK110.K291.C115</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ZK110.K292.C115</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ZK110.K293.C115</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ZK110.K294.C115</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ZK110.K295.C115</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ZK110.K296.C115</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ZK110.K297.C115</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ZK110.K298.C115</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ZK110.K299.C115</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ZK110.K300.C115</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ZK110.K301.C115</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ZK110.K302.C115</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ZK110.K303.C115</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ZK110.K304.C115</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ZK110.K305.C115</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ZK110.K306.C115</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ZK110.K307.C115</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ZK110.K308.C115</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ZK110.K309.C115</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ZK110.K310.C115</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ZK110.K311.C115</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ZK110.K312.C115</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ZK110.K313.C115</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ZK110.K314.C115</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ZK110.K315.C115</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ZK110.K316.C115</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ZK110.K317.C115</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ZK110.K318.C115</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ZK110.K319.C115</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ZK110.K320.C115</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ZK110.K321.C115</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ZK110.K322.C115</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ZK110.K323.C115</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ZK110.K324.C115</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ZK110.K325.C115</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ZK110.K326.C115</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ZK110.K327.C115</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ZK110.K328.C115</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ZK110.K329.C115</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ZK110.K330.C115</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ZK110.K331.C115</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ZK110.K332.C115</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ZK110.K333.C115</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ZK110.K334.C115</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ZK110.K335.C115</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ZK110.K336.C115</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ZK110.K337.C115</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ZK110.K338.C115</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ZK110.K339.C115</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ZK110.K340.C115</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ZK110.K341.C115</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ZK110.K342.C115</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ZK110.K343.C115</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ZK110.K344.C115</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ZK110.K345.C115</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ZK110.K346.C115</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ZK110.K347.C115</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ZK110.K348.C115</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ZK110.K349.C115</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ZK110.K350.C115</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ZK110.K351.C115</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ZK110.K352.C115</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ZK110.K353.C115</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ZK110.K354.C115</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ZK110.K355.C115</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ZK110.K356.C115</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ZK110.K357.C115</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ZK110.K358.C115</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ZK110.K359.C115</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ZK110.K360.C115</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ZK110.K361.C115</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ZK110.K362.C115</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ZK110.K363.C115</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ZK110.K364.C115</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ZK110.K365.C115</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ZK110.K366.C115</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ZK110.K367.C115</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ZK110.K368.C115</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ZK110.K369.C115</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ZK110.K370.C115</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ZK110.K371.C115</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ZK110.K372.C115</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ZK110.K373.C115</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ZK110.K374.C115</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ZK110.K375.C115</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ZK110.K376.C115</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ZK110.K377.C115</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ZK110.K378.C115</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ZK110.K379.C115</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ZK110.K380.C115</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ZK110.K381.C115</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ZK110.K382.C115</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ZK110.K383.C115</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ZK110.K384.C115</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ZK110.K385.C115</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ZK110.K386.C115</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ZK110.K387.C115</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ZK110.K388.C115</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ZK110.K389.C115</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ZK110.K390.C115</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ZK110.K391.C115</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ZK110.K392.C115</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ZK110.K393.C115</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ZK110.K394.C115</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ZK110.K395.C115</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ZK110.K396.C115</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ZK110.K397.C115</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ZK110.K398.C115</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ZK110.K399.C115</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ZK111.K100.C115</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ZK111.K101.C115</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ZK111.K102.C115</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ZK111.K103.C115</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ZK111.K104.C115</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ZK111.K105.C115</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ZK111.K106.C115</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ZK111.K107.C115</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ZK111.K108.C115</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ZK111.K109.C115</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ZK111.K110.C115</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ZK111.K111.C115</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ZK111.K112.C115</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ZK111.K113.C115</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ZK111.K114.C115</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ZK111.K115.C115</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ZK111.K116.C115</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ZK111.K117.C115</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ZK111.K118.C115</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ZK111.K119.C115</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ZK111.K120.C115</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ZK111.K121.C115</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ZK111.K122.C115</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ZK111.K123.C115</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ZK111.K124.C115</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ZK111.K125.C115</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ZK111.K126.C115</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ZK111.K127.C115</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ZK111.K128.C115</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ZK111.K129.C115</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ZK111.K130.C115</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ZK111.K131.C115</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ZK111.K132.C115</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ZK111.K133.C115</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ZK111.K134.C115</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ZK111.K135.C115</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ZK111.K136.C115</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ZK111.K137.C115</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ZK111.K138.C115</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ZK111.K139.C115</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ZK111.K140.C115</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ZK111.K141.C115</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ZK111.K142.C115</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ZK111.K143.C115</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ZK111.K144.C115</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ZK111.K145.C115</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ZK111.K146.C115</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ZK111.K147.C115</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ZK111.K148.C115</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ZK111.K149.C115</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ZK111.K150.C115</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ZK111.K151.C115</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ZK111.K152.C115</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ZK111.K153.C115</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ZK111.K154.C115</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ZK111.K155.C115</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ZK111.K156.C115</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ZK111.K157.C115</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ZK111.K158.C115</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ZK111.K159.C115</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ZK111.K160.C115</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ZK111.K161.C115</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ZK111.K162.C115</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ZK111.K163.C115</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ZK111.K164.C115</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ZK111.K165.C115</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ZK111.K166.C115</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ZK111.K167.C115</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ZK111.K168.C115</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ZK111.K169.C115</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ZK111.K170.C115</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ZK111.K171.C115</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ZK111.K172.C115</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ZK111.K173.C115</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ZK111.K174.C115</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ZK111.K175.C115</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ZK111.K176.C115</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ZK111.K177.C115</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ZK111.K178.C115</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ZK111.K179.C115</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ZK111.K180.C115</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ZK111.K181.C115</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ZK111.K182.C115</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ZK111.K183.C115</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ZK111.K184.C115</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ZK111.K185.C115</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ZK111.K186.C115</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ZK111.K187.C115</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ZK111.K188.C115</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ZK111.K189.C115</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ZK111.K190.C115</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ZK111.K191.C115</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ZK111.K192.C115</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ZK111.K193.C115</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ZK111.K194.C115</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ZK111.K195.C115</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ZK111.K196.C115</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ZK111.K197.C115</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ZK111.K198.C115</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ZK111.K199.C115</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ZK111.K200.C115</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ZK111.K201.C115</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ZK111.K202.C115</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ZK111.K203.C115</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ZK111.K204.C115</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ZK111.K205.C115</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ZK111.K206.C115</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ZK111.K207.C115</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ZK111.K208.C115</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ZK111.K209.C115</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ZK111.K210.C115</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ZK111.K211.C115</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ZK111.K212.C115</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ZK111.K213.C115</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ZK111.K214.C115</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ZK111.K215.C115</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ZK111.K216.C115</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ZK111.K217.C115</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ZK111.K218.C115</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ZK111.K219.C115</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ZK111.K220.C115</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ZK111.K221.C115</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ZK111.K222.C115</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ZK111.K223.C115</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ZK111.K224.C115</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ZK111.K225.C115</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ZK111.K226.C115</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ZK111.K227.C115</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ZK111.K228.C115</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ZK111.K229.C115</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ZK111.K230.C115</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ZK111.K231.C115</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ZK111.K232.C115</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ZK111.K233.C115</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ZK111.K234.C115</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ZK111.K235.C115</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ZK111.K236.C115</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ZK111.K237.C115</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ZK111.K238.C115</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ZK111.K239.C115</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ZK111.K240.C115</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ZK111.K241.C115</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ZK111.K242.C115</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ZK111.K243.C115</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ZK111.K244.C115</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ZK111.K245.C115</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ZK111.K246.C115</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ZK111.K247.C115</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ZK111.K248.C115</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ZK111.K249.C115</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ZK111.K250.C115</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ZK111.K251.C115</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ZK111.K252.C115</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ZK111.K253.C115</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ZK111.K254.C115</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ZK111.K255.C115</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ZK111.K256.C115</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ZK111.K257.C115</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ZK111.K258.C115</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ZK111.K259.C115</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ZK111.K260.C115</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ZK111.K261.C115</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ZK111.K262.C115</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ZK111.K263.C115</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ZK111.K264.C115</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ZK111.K265.C115</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ZK111.K266.C115</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ZK111.K267.C115</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ZK111.K268.C115</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ZK111.K269.C115</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ZK111.K270.C115</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ZK111.K271.C115</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ZK111.K272.C115</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ZK111.K273.C115</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ZK111.K274.C115</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ZK111.K275.C115</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ZK111.K276.C115</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ZK111.K277.C115</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ZK111.K278.C115</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ZK111.K279.C115</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ZK111.K280.C115</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ZK111.K281.C115</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ZK111.K282.C115</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ZK111.K283.C115</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ZK111.K284.C115</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ZK111.K285.C115</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ZK111.K286.C115</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ZK111.K287.C115</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ZK111.K288.C115</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ZK111.K289.C115</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ZK111.K290.C115</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ZK111.K291.C115</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ZK111.K292.C115</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ZK111.K293.C115</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ZK111.K294.C115</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ZK111.K295.C115</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ZK111.K296.C115</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ZK111.K297.C115</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ZK111.K298.C115</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ZK111.K299.C115</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ZK111.K300.C115</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ZK111.K301.C115</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ZK111.K302.C115</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ZK111.K303.C115</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ZK111.K304.C115</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ZK111.K305.C115</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ZK111.K306.C115</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ZK111.K307.C115</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ZK111.K308.C115</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ZK111.K309.C115</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ZK111.K310.C115</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ZK111.K311.C115</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ZK111.K312.C115</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ZK111.K313.C115</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ZK111.K314.C115</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ZK111.K315.C115</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ZK111.K316.C115</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ZK111.K317.C115</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ZK111.K318.C115</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ZK111.K319.C115</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ZK111.K320.C115</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ZK111.K321.C115</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ZK111.K322.C115</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ZK111.K323.C115</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ZK111.K324.C115</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ZK111.K325.C115</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ZK111.K326.C115</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ZK111.K327.C115</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ZK111.K328.C115</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ZK111.K329.C115</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ZK111.K330.C115</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ZK111.K331.C115</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ZK111.K332.C115</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ZK111.K333.C115</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ZK111.K334.C115</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ZK111.K335.C115</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ZK111.K336.C115</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ZK111.K337.C115</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ZK111.K338.C115</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ZK111.K339.C115</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ZK111.K340.C115</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ZK111.K341.C115</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ZK111.K342.C115</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ZK111.K343.C115</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ZK111.K344.C115</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ZK111.K345.C115</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ZK111.K346.C115</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ZK111.K347.C115</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ZK111.K348.C115</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ZK111.K349.C115</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ZK111.K350.C115</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ZK111.K351.C115</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ZK111.K352.C115</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ZK111.K353.C115</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ZK111.K354.C115</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ZK111.K355.C115</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ZK111.K356.C115</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ZK111.K357.C115</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ZK111.K358.C115</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ZK111.K359.C115</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ZK111.K360.C115</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ZK111.K361.C115</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ZK111.K362.C115</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ZK111.K363.C115</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ZK111.K364.C115</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ZK111.K365.C115</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ZK111.K366.C115</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ZK111.K367.C115</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ZK111.K368.C115</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ZK111.K369.C115</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ZK111.K370.C115</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ZK111.K371.C115</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ZK111.K372.C115</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ZK111.K373.C115</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ZK111.K374.C115</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ZK111.K375.C115</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ZK111.K376.C115</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ZK111.K377.C115</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ZK111.K378.C115</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ZK111.K379.C115</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ZK111.K380.C115</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ZK111.K381.C115</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ZK111.K382.C115</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ZK111.K383.C115</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ZK111.K384.C115</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ZK111.K385.C115</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ZK111.K386.C115</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ZK111.K387.C115</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ZK111.K388.C115</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ZK111.K389.C115</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ZK111.K390.C115</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ZK111.K391.C115</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ZK111.K392.C115</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ZK111.K393.C115</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ZK111.K394.C115</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ZK111.K395.C115</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ZK111.K396.C115</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ZK111.K397.C115</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ZK111.K398.C115</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ZK111.K399.C115</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ZK112.K100.C115</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ZK112.K101.C115</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ZK112.K102.C115</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ZK112.K103.C115</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ZK112.K104.C115</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ZK112.K105.C115</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ZK112.K106.C115</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ZK112.K107.C115</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ZK112.K108.C115</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ZK112.K109.C115</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ZK112.K110.C115</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ZK112.K111.C115</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ZK112.K112.C115</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ZK112.K113.C115</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ZK112.K114.C115</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ZK112.K115.C115</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ZK112.K116.C115</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ZK112.K117.C115</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ZK112.K118.C115</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ZK112.K119.C115</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ZK112.K120.C115</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ZK112.K121.C115</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ZK112.K122.C115</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ZK112.K123.C115</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ZK112.K124.C115</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ZK112.K125.C115</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ZK112.K126.C115</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ZK112.K127.C115</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ZK112.K128.C115</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ZK112.K129.C115</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ZK112.K130.C115</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ZK112.K131.C115</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ZK112.K132.C115</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ZK112.K133.C115</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ZK112.K134.C115</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ZK112.K135.C115</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ZK112.K136.C115</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ZK112.K137.C115</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ZK112.K138.C115</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ZK112.K139.C115</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ZK112.K140.C115</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ZK112.K141.C115</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ZK112.K142.C115</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ZK112.K143.C115</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ZK112.K144.C115</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ZK112.K145.C115</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ZK112.K146.C115</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ZK112.K147.C115</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ZK112.K148.C115</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ZK112.K149.C115</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ZK112.K150.C115</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ZK112.K151.C115</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ZK112.K152.C115</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ZK112.K153.C115</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ZK112.K154.C115</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ZK112.K155.C115</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ZK112.K156.C115</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ZK112.K157.C115</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ZK112.K158.C115</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ZK112.K159.C115</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ZK112.K160.C115</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ZK112.K161.C115</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ZK112.K162.C115</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ZK112.K163.C115</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ZK112.K164.C115</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ZK112.K165.C115</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ZK112.K166.C115</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ZK112.K167.C115</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ZK112.K168.C115</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ZK112.K169.C115</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ZK112.K170.C115</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ZK112.K171.C115</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ZK112.K172.C115</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ZK112.K173.C115</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ZK112.K174.C115</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ZK112.K175.C115</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ZK112.K176.C115</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ZK112.K177.C115</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ZK112.K178.C115</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ZK112.K179.C115</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ZK112.K180.C115</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ZK112.K181.C115</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ZK112.K182.C115</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ZK112.K183.C115</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ZK112.K184.C115</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ZK112.K185.C115</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ZK112.K186.C115</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ZK112.K187.C115</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ZK112.K188.C115</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ZK112.K189.C115</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ZK112.K190.C115</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ZK112.K191.C115</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ZK112.K192.C115</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ZK112.K193.C115</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ZK112.K194.C115</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ZK112.K195.C115</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ZK112.K196.C115</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ZK112.K197.C115</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ZK112.K198.C115</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ZK112.K199.C115</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ZK112.K200.C115</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ZK112.K201.C115</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ZK112.K202.C115</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ZK112.K203.C115</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ZK112.K204.C115</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ZK112.K205.C115</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ZK112.K206.C115</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ZK112.K207.C115</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ZK112.K208.C115</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ZK112.K209.C115</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ZK112.K210.C115</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ZK112.K211.C115</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ZK112.K212.C115</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ZK112.K213.C115</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ZK112.K214.C115</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ZK112.K215.C115</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ZK112.K216.C115</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ZK112.K217.C115</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ZK112.K218.C115</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ZK112.K219.C115</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ZK112.K220.C115</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ZK112.K221.C115</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ZK112.K222.C115</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ZK112.K223.C115</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ZK112.K224.C115</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ZK112.K225.C115</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ZK112.K226.C115</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ZK112.K227.C115</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ZK112.K228.C115</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ZK112.K229.C115</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ZK112.K230.C115</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ZK112.K231.C115</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ZK112.K232.C115</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ZK112.K233.C115</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ZK112.K234.C115</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ZK112.K235.C115</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ZK112.K236.C115</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ZK112.K237.C115</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ZK112.K238.C115</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ZK112.K239.C115</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ZK112.K240.C115</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ZK112.K241.C115</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ZK112.K242.C115</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ZK112.K243.C115</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ZK112.K244.C115</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ZK112.K245.C115</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ZK112.K246.C115</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ZK112.K247.C115</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ZK112.K248.C115</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ZK112.K249.C115</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ZK112.K250.C115</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ZK112.K251.C115</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ZK112.K252.C115</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ZK112.K253.C115</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ZK112.K254.C115</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ZK112.K255.C115</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ZK112.K256.C115</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ZK112.K257.C115</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ZK112.K258.C115</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ZK112.K259.C115</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ZK112.K260.C115</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ZK112.K261.C115</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ZK112.K262.C115</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ZK112.K263.C115</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ZK112.K264.C115</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ZK112.K265.C115</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ZK112.K266.C115</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ZK112.K267.C115</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ZK112.K268.C115</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ZK112.K269.C115</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ZK112.K270.C115</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ZK112.K271.C115</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ZK112.K272.C115</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ZK112.K273.C115</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ZK112.K274.C115</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ZK112.K275.C115</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ZK112.K276.C115</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ZK112.K277.C115</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ZK112.K278.C115</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ZK112.K279.C115</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ZK112.K280.C115</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ZK112.K281.C115</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ZK112.K282.C115</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ZK112.K283.C115</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ZK112.K284.C115</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ZK112.K285.C115</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ZK112.K286.C115</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ZK112.K287.C115</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ZK112.K288.C115</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ZK112.K289.C115</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ZK112.K290.C115</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ZK112.K291.C115</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ZK112.K292.C115</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ZK112.K293.C115</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ZK112.K294.C115</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ZK112.K295.C115</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ZK112.K296.C115</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ZK112.K297.C115</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ZK112.K298.C115</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ZK112.K299.C115</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ZK112.K300.C115</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ZK112.K301.C115</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ZK112.K302.C115</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ZK112.K303.C115</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ZK112.K304.C115</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ZK112.K305.C115</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ZK112.K306.C115</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ZK112.K307.C115</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ZK112.K308.C115</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ZK112.K309.C115</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ZK112.K310.C115</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ZK112.K311.C115</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ZK112.K312.C115</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ZK112.K313.C115</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ZK112.K314.C115</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ZK112.K315.C115</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ZK112.K316.C115</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ZK112.K317.C115</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ZK112.K318.C115</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ZK112.K319.C115</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ZK112.K320.C115</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ZK112.K321.C115</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ZK112.K322.C115</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ZK112.K323.C115</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ZK112.K324.C115</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ZK112.K325.C115</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ZK112.K326.C115</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ZK112.K327.C115</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ZK112.K328.C115</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ZK112.K329.C115</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ZK112.K330.C115</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ZK112.K331.C115</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ZK112.K332.C115</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ZK112.K333.C115</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ZK112.K334.C115</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ZK112.K335.C115</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ZK112.K336.C115</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ZK112.K337.C115</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ZK112.K338.C115</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ZK112.K339.C115</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ZK112.K340.C115</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ZK112.K341.C115</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ZK112.K342.C115</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ZK112.K343.C115</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ZK112.K344.C115</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ZK112.K345.C115</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ZK112.K346.C115</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ZK112.K347.C115</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ZK112.K348.C115</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ZK112.K349.C115</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ZK112.K350.C115</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ZK112.K351.C115</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ZK112.K352.C115</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ZK112.K353.C115</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ZK112.K354.C115</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ZK112.K355.C115</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ZK112.K356.C115</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ZK112.K357.C115</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ZK112.K358.C115</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ZK112.K359.C115</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ZK112.K360.C115</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ZK112.K361.C115</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ZK112.K362.C115</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ZK112.K363.C115</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ZK112.K364.C115</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ZK112.K365.C115</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ZK112.K366.C115</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ZK112.K367.C115</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ZK112.K368.C115</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ZK112.K369.C115</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ZK112.K370.C115</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ZK112.K371.C115</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ZK112.K372.C115</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ZK112.K373.C115</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ZK112.K374.C115</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ZK112.K375.C115</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ZK112.K376.C115</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ZK112.K377.C115</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ZK112.K378.C115</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ZK112.K379.C115</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ZK112.K380.C115</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ZK112.K381.C115</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ZK112.K382.C115</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ZK112.K383.C115</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ZK112.K384.C115</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ZK112.K385.C115</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ZK112.K386.C115</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ZK112.K387.C115</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ZK112.K388.C115</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ZK112.K389.C115</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ZK112.K390.C115</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ZK112.K391.C115</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ZK112.K392.C115</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ZK112.K393.C115</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ZK112.K394.C115</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ZK112.K395.C115</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ZK112.K396.C115</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ZK112.K397.C115</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ZK112.K398.C115</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ZK112.K399.C115</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ZK113.K100.C115</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ZK113.K101.C115</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ZK113.K102.C115</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ZK113.K103.C115</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ZK113.K104.C115</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ZK113.K105.C115</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ZK113.K106.C115</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ZK113.K107.C115</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ZK113.K108.C115</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ZK113.K109.C115</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ZK113.K110.C115</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ZK113.K111.C115</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ZK113.K112.C115</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ZK113.K113.C115</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ZK113.K114.C115</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ZK113.K115.C115</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ZK113.K116.C115</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ZK113.K117.C115</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ZK113.K118.C115</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ZK113.K119.C115</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ZK113.K120.C115</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ZK113.K121.C115</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ZK113.K122.C115</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ZK113.K123.C115</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ZK113.K124.C115</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ZK113.K125.C115</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ZK113.K126.C115</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ZK113.K127.C115</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ZK113.K128.C115</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ZK113.K129.C115</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ZK113.K130.C115</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ZK113.K131.C115</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ZK113.K132.C115</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ZK113.K133.C115</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ZK113.K134.C115</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ZK113.K135.C115</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ZK113.K136.C115</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ZK113.K137.C115</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ZK113.K138.C115</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ZK113.K139.C115</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ZK113.K140.C115</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ZK113.K141.C115</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ZK113.K142.C115</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ZK113.K143.C115</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ZK113.K144.C115</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ZK113.K145.C115</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ZK113.K146.C115</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ZK113.K147.C115</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ZK113.K148.C115</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ZK113.K149.C115</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ZK113.K150.C115</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ZK113.K151.C115</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ZK113.K152.C115</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ZK113.K153.C115</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ZK113.K154.C115</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ZK113.K155.C115</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ZK113.K156.C115</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ZK113.K157.C115</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ZK113.K158.C115</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ZK113.K159.C115</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ZK113.K160.C115</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ZK113.K161.C115</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ZK113.K162.C115</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ZK113.K163.C115</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ZK113.K164.C115</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ZK113.K165.C115</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ZK113.K166.C115</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ZK113.K167.C115</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ZK113.K168.C115</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ZK113.K169.C115</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ZK113.K170.C115</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ZK113.K171.C115</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ZK113.K172.C115</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ZK113.K173.C115</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ZK113.K174.C115</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ZK113.K175.C115</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ZK113.K176.C115</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ZK113.K177.C115</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ZK113.K178.C115</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ZK113.K179.C115</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ZK113.K180.C115</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ZK113.K181.C115</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ZK113.K182.C115</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ZK113.K183.C115</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ZK113.K184.C115</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ZK113.K185.C115</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ZK113.K186.C115</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ZK113.K187.C115</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ZK113.K188.C115</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ZK113.K189.C115</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ZK113.K190.C115</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ZK113.K191.C115</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ZK113.K192.C115</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ZK113.K193.C115</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ZK113.K194.C115</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ZK113.K195.C115</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ZK113.K196.C115</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ZK113.K197.C115</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ZK113.K198.C115</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ZK113.K199.C115</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ZK113.K200.C115</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ZK113.K201.C115</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ZK113.K202.C115</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ZK113.K203.C115</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ZK113.K204.C115</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ZK113.K205.C115</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ZK113.K206.C115</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ZK113.K207.C115</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ZK113.K208.C115</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ZK113.K209.C115</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ZK113.K210.C115</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ZK113.K211.C115</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ZK113.K212.C115</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ZK113.K213.C115</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ZK113.K214.C115</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ZK113.K215.C115</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ZK113.K216.C115</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ZK113.K217.C115</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ZK113.K218.C115</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ZK113.K219.C115</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ZK113.K220.C115</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ZK113.K221.C115</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ZK113.K222.C115</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ZK113.K223.C115</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ZK113.K224.C115</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ZK113.K225.C115</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ZK113.K226.C115</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ZK113.K227.C115</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ZK113.K228.C115</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ZK113.K229.C115</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ZK113.K230.C115</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ZK113.K231.C115</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ZK113.K232.C115</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ZK113.K233.C115</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ZK113.K234.C115</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ZK113.K235.C115</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ZK113.K236.C115</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ZK113.K237.C115</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ZK113.K238.C115</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ZK113.K239.C115</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ZK113.K240.C115</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ZK113.K241.C115</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ZK113.K242.C115</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ZK113.K243.C115</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ZK113.K244.C115</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ZK113.K245.C115</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ZK113.K246.C115</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ZK113.K247.C115</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ZK113.K248.C115</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ZK113.K249.C115</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ZK113.K250.C115</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ZK113.K251.C115</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ZK113.K252.C115</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ZK113.K253.C115</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ZK113.K254.C115</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ZK113.K255.C115</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ZK113.K256.C115</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ZK113.K257.C115</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ZK113.K258.C115</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ZK113.K259.C115</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ZK113.K260.C115</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ZK113.K261.C115</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ZK113.K262.C115</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ZK113.K263.C115</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ZK113.K264.C115</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ZK113.K265.C115</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ZK113.K266.C115</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ZK113.K267.C115</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ZK113.K268.C115</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ZK113.K269.C115</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ZK113.K270.C115</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ZK113.K271.C115</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ZK113.K272.C115</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ZK113.K273.C115</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ZK113.K274.C115</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ZK113.K275.C115</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ZK113.K276.C115</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ZK113.K277.C115</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ZK113.K278.C115</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ZK113.K279.C115</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ZK113.K280.C115</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ZK113.K281.C115</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ZK113.K282.C115</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ZK113.K283.C115</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ZK113.K284.C115</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ZK113.K285.C115</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ZK113.K286.C115</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ZK113.K287.C115</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ZK113.K288.C115</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ZK113.K289.C115</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ZK113.K290.C115</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ZK113.K291.C115</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ZK113.K292.C115</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ZK113.K293.C115</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ZK113.K294.C115</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ZK113.K295.C115</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ZK113.K296.C115</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ZK113.K297.C115</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ZK113.K298.C115</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ZK113.K299.C115</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ZK113.K300.C115</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ZK113.K301.C115</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ZK113.K302.C115</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ZK113.K303.C115</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ZK113.K304.C115</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ZK113.K305.C115</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ZK113.K306.C115</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ZK113.K307.C115</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ZK113.K308.C115</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ZK113.K309.C115</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ZK113.K310.C115</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ZK113.K311.C115</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ZK113.K312.C115</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ZK113.K313.C115</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ZK113.K314.C115</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ZK113.K315.C115</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ZK113.K316.C115</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ZK113.K317.C115</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ZK113.K318.C115</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ZK113.K319.C115</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ZK113.K320.C115</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ZK113.K321.C115</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ZK113.K322.C115</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ZK113.K323.C115</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ZK113.K324.C115</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ZK113.K325.C115</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ZK113.K326.C115</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ZK113.K327.C115</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ZK113.K328.C115</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ZK113.K329.C115</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ZK113.K330.C115</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ZK113.K331.C115</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ZK113.K332.C115</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ZK113.K333.C115</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ZK113.K334.C115</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ZK113.K335.C115</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ZK113.K336.C115</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ZK113.K337.C115</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ZK113.K338.C115</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ZK113.K339.C115</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ZK113.K340.C115</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ZK113.K341.C115</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ZK113.K342.C115</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ZK113.K343.C115</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ZK113.K344.C115</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ZK113.K345.C115</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ZK113.K346.C115</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ZK113.K347.C115</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ZK113.K348.C115</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ZK113.K349.C115</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ZK113.K350.C115</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ZK113.K351.C115</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ZK113.K352.C115</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ZK113.K353.C115</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ZK113.K354.C115</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ZK113.K355.C115</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ZK113.K356.C115</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ZK113.K357.C115</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ZK113.K358.C115</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ZK113.K359.C115</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ZK113.K360.C115</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ZK113.K361.C115</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ZK113.K362.C115</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ZK113.K363.C115</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ZK113.K364.C115</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ZK113.K365.C115</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ZK113.K366.C115</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ZK113.K367.C115</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ZK113.K368.C115</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ZK113.K369.C115</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ZK113.K370.C115</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ZK113.K371.C115</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ZK113.K372.C115</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ZK113.K373.C115</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ZK113.K374.C115</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ZK113.K375.C115</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ZK113.K376.C115</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ZK113.K377.C115</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ZK113.K378.C115</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ZK113.K379.C115</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ZK113.K380.C115</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ZK113.K381.C115</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ZK113.K382.C115</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ZK113.K383.C115</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ZK113.K384.C115</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ZK113.K385.C115</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ZK113.K386.C115</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ZK113.K387.C115</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ZK113.K388.C115</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ZK113.K389.C115</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ZK113.K390.C115</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ZK113.K391.C115</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ZK113.K392.C115</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ZK113.K393.C115</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ZK113.K394.C115</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ZK113.K395.C115</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ZK113.K396.C115</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ZK113.K397.C115</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ZK113.K398.C115</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ZK113.K399.C115</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ZK114.K100.C115</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ZK114.K101.C115</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ZK114.K102.C115</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ZK114.K103.C115</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ZK114.K104.C115</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ZK114.K105.C115</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ZK114.K106.C115</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ZK114.K107.C115</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ZK114.K108.C115</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ZK114.K109.C115</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ZK114.K110.C115</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ZK114.K111.C115</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ZK114.K112.C115</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ZK114.K113.C115</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ZK114.K114.C115</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ZK114.K115.C115</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ZK114.K116.C115</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ZK114.K117.C115</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ZK114.K118.C115</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ZK114.K119.C115</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ZK114.K120.C115</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ZK114.K121.C115</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ZK114.K122.C115</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ZK114.K123.C115</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ZK114.K124.C115</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ZK114.K125.C115</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ZK114.K126.C115</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ZK114.K127.C115</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ZK114.K128.C115</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ZK114.K129.C115</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ZK114.K130.C115</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ZK114.K131.C115</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ZK114.K132.C115</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ZK114.K133.C115</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ZK114.K134.C115</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ZK114.K135.C115</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ZK114.K136.C115</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ZK114.K137.C115</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ZK114.K138.C115</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ZK114.K139.C115</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ZK114.K140.C115</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ZK114.K141.C115</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ZK114.K142.C115</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ZK114.K143.C115</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ZK114.K144.C115</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ZK114.K145.C115</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ZK114.K146.C115</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ZK114.K147.C115</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ZK114.K148.C115</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ZK114.K149.C115</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ZK114.K150.C115</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ZK114.K151.C115</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ZK114.K152.C115</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ZK114.K153.C115</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ZK114.K154.C115</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ZK114.K155.C115</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ZK114.K156.C115</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ZK114.K157.C115</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ZK114.K158.C115</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ZK114.K159.C115</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ZK114.K160.C115</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ZK114.K161.C115</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ZK114.K162.C115</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ZK114.K163.C115</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ZK114.K164.C115</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ZK114.K165.C115</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ZK114.K166.C115</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ZK114.K167.C115</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ZK114.K168.C115</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ZK114.K169.C115</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ZK114.K170.C115</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ZK114.K171.C115</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ZK114.K172.C115</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ZK114.K173.C115</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ZK114.K174.C115</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ZK114.K175.C115</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ZK114.K176.C115</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ZK114.K177.C115</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ZK114.K178.C115</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ZK114.K179.C115</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ZK114.K180.C115</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ZK114.K181.C115</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ZK114.K182.C115</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ZK114.K183.C115</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ZK114.K184.C115</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ZK114.K185.C115</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ZK114.K186.C115</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ZK114.K187.C115</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ZK114.K188.C115</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ZK114.K189.C115</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ZK114.K190.C115</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ZK114.K191.C115</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ZK114.K192.C115</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ZK114.K193.C115</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ZK114.K194.C115</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ZK114.K195.C115</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ZK114.K196.C115</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ZK114.K197.C115</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ZK114.K198.C115</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ZK114.K199.C115</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ZK114.K200.C115</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ZK114.K201.C115</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ZK114.K202.C115</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ZK114.K203.C115</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ZK114.K204.C115</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ZK114.K205.C115</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ZK114.K206.C115</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ZK114.K207.C115</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ZK114.K208.C115</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ZK114.K209.C115</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ZK114.K210.C115</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ZK114.K211.C115</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ZK114.K212.C115</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ZK114.K213.C115</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ZK114.K214.C115</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ZK114.K215.C115</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ZK114.K216.C115</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ZK114.K217.C115</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ZK114.K218.C115</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ZK114.K219.C115</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ZK114.K220.C115</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ZK114.K221.C115</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ZK114.K222.C115</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ZK114.K223.C115</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ZK114.K224.C115</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ZK114.K225.C115</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ZK114.K226.C115</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ZK114.K227.C115</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ZK114.K228.C115</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ZK114.K229.C115</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ZK114.K230.C115</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ZK114.K231.C115</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ZK114.K232.C115</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ZK114.K233.C115</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ZK114.K234.C115</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ZK114.K235.C115</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ZK114.K236.C115</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ZK114.K237.C115</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ZK114.K238.C115</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ZK114.K239.C115</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ZK114.K240.C115</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ZK114.K241.C115</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ZK114.K242.C115</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ZK114.K243.C115</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ZK114.K244.C115</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ZK114.K245.C115</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ZK114.K246.C115</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ZK114.K247.C115</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ZK114.K248.C115</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ZK114.K249.C115</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ZK114.K250.C115</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ZK114.K251.C115</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ZK114.K252.C115</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ZK114.K253.C115</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ZK114.K254.C115</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ZK114.K255.C115</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ZK114.K256.C115</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ZK114.K257.C115</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ZK114.K258.C115</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ZK114.K259.C115</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ZK114.K260.C115</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ZK114.K261.C115</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ZK114.K262.C115</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ZK114.K263.C115</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ZK114.K264.C115</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ZK114.K265.C115</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ZK114.K266.C115</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ZK114.K267.C115</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ZK114.K268.C115</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ZK114.K269.C115</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ZK114.K270.C115</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ZK114.K271.C115</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ZK114.K272.C115</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ZK114.K273.C115</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ZK114.K274.C115</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ZK114.K275.C115</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ZK114.K276.C115</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ZK114.K277.C115</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ZK114.K278.C115</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ZK114.K279.C115</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ZK114.K280.C115</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ZK114.K281.C115</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ZK114.K282.C115</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ZK114.K283.C115</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ZK114.K284.C115</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ZK114.K285.C115</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ZK114.K286.C115</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ZK114.K287.C115</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ZK114.K288.C115</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ZK114.K289.C115</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ZK114.K290.C115</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ZK114.K291.C115</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ZK114.K292.C115</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ZK114.K293.C115</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ZK114.K294.C115</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ZK114.K295.C115</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ZK114.K296.C115</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ZK114.K297.C115</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ZK114.K298.C115</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ZK114.K299.C115</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ZK114.K300.C115</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ZK114.K301.C115</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ZK114.K302.C115</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ZK114.K303.C115</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ZK114.K304.C115</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ZK114.K305.C115</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ZK114.K306.C115</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ZK114.K307.C115</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ZK114.K308.C115</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ZK114.K309.C115</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ZK114.K310.C115</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ZK114.K311.C115</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ZK114.K312.C115</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ZK114.K313.C115</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ZK114.K314.C115</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ZK114.K315.C115</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ZK114.K316.C115</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ZK114.K317.C115</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ZK114.K318.C115</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ZK114.K319.C115</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ZK114.K320.C115</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ZK114.K321.C115</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ZK114.K322.C115</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ZK114.K323.C115</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ZK114.K324.C115</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ZK114.K325.C115</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ZK114.K326.C115</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ZK114.K327.C115</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ZK114.K328.C115</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ZK114.K329.C115</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ZK114.K330.C115</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ZK114.K331.C115</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ZK114.K332.C115</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ZK114.K333.C115</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ZK114.K334.C115</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ZK114.K335.C115</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ZK114.K336.C115</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ZK114.K337.C115</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ZK114.K338.C115</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ZK114.K339.C115</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ZK114.K340.C115</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ZK114.K341.C115</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ZK114.K342.C115</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ZK114.K343.C115</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ZK114.K344.C115</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ZK114.K345.C115</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ZK114.K346.C115</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ZK114.K347.C115</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ZK114.K348.C115</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ZK114.K349.C115</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ZK114.K350.C115</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ZK114.K351.C115</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ZK114.K352.C115</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ZK114.K353.C115</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ZK114.K354.C115</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ZK114.K355.C115</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ZK114.K356.C115</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ZK114.K357.C115</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ZK114.K358.C115</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ZK114.K359.C115</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ZK114.K360.C115</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ZK114.K361.C115</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ZK114.K362.C115</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ZK114.K363.C115</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ZK114.K364.C115</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ZK114.K365.C115</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ZK114.K366.C115</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ZK114.K367.C115</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ZK114.K368.C115</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ZK114.K369.C115</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ZK114.K370.C115</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ZK114.K371.C115</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ZK114.K372.C115</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ZK114.K373.C115</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ZK114.K374.C115</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ZK114.K375.C115</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ZK114.K376.C115</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ZK114.K377.C115</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ZK114.K378.C115</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ZK114.K379.C115</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ZK114.K380.C115</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ZK114.K381.C115</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ZK114.K382.C115</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ZK114.K383.C115</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ZK114.K384.C115</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ZK114.K385.C115</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ZK114.K386.C115</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ZK114.K387.C115</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ZK114.K388.C115</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ZK114.K389.C115</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ZK114.K390.C115</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ZK114.K391.C115</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ZK114.K392.C115</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ZK114.K393.C115</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ZK114.K394.C115</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ZK114.K395.C115</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ZK114.K396.C115</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ZK114.K397.C115</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ZK114.K398.C115</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ZK114.K399.C115</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IF(G74&gt;E74,"Budget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IF(AY74&lt;0,"Actual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ZK112.K170.C115</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ZK112.K170.C115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ZK112.K287.C115</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ZK112.K287.C115</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ZK112.K287.C115</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ZK112.K288.C115</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ZK112.K288.C115</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ZK112.K120.C115</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ZK112.K120.C115</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ZK112.K289.C115</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ZK112.K289.C115</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2"/>
      <c r="F75" s="852"/>
      <c r="G75" s="852"/>
      <c r="H75" s="852"/>
      <c r="I75" s="853"/>
      <c r="J75" s="854"/>
      <c r="K75" s="854"/>
      <c r="L75" s="854"/>
      <c r="M75" s="855"/>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IF(G84&gt;E84,"Budget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IF(AY84&lt;0,"Actual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ZK113.K293.C115</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ZK113.K293.C115</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ZK113.K293.C115</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ZK113.K294.C115</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ZK113.K294.C115</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ZK113.K295.C115</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ZK113.K295.C115</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ZK113.K295.C115</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2"/>
      <c r="F85" s="852"/>
      <c r="G85" s="852"/>
      <c r="H85" s="852"/>
      <c r="I85" s="853"/>
      <c r="J85" s="854"/>
      <c r="K85" s="854"/>
      <c r="L85" s="854"/>
      <c r="M85" s="855"/>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I10" sqref="AI10"/>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3" width="7.42578125" style="489" hidden="1" customWidth="1"/>
    <col min="24" max="24" width="7.42578125" style="489" hidden="1"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IF(G66&gt;E66,"Budget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IF(AY66&lt;0,"Actual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ZK114.K299.C115</v>
      </c>
      <c r="C8" s="167" t="s">
        <v>238</v>
      </c>
      <c r="D8" s="168"/>
      <c r="E8" s="229">
        <f t="shared" ref="E8" si="0">SUM(E9:E13)</f>
        <v>2000</v>
      </c>
      <c r="F8" s="432">
        <f t="shared" ref="F8:L8" si="1">SUM(F9:F25)</f>
        <v>0</v>
      </c>
      <c r="G8" s="229">
        <f t="shared" si="1"/>
        <v>2000</v>
      </c>
      <c r="H8" s="229">
        <f t="shared" si="1"/>
        <v>2000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500</v>
      </c>
      <c r="AA8" s="200">
        <f t="shared" si="2"/>
        <v>0</v>
      </c>
      <c r="AB8" s="200">
        <f t="shared" si="2"/>
        <v>500</v>
      </c>
      <c r="AC8" s="200">
        <f t="shared" si="2"/>
        <v>0</v>
      </c>
      <c r="AD8" s="398">
        <f t="shared" si="2"/>
        <v>0</v>
      </c>
      <c r="AE8" s="200">
        <f t="shared" si="2"/>
        <v>500</v>
      </c>
      <c r="AF8" s="200">
        <f t="shared" si="2"/>
        <v>0</v>
      </c>
      <c r="AG8" s="200">
        <f t="shared" si="2"/>
        <v>0</v>
      </c>
      <c r="AH8" s="200">
        <f t="shared" si="2"/>
        <v>500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2000</v>
      </c>
      <c r="AX8" s="200">
        <f t="shared" ref="AX8:AX39" si="5">+AW8+N8</f>
        <v>2000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t="s">
        <v>5132</v>
      </c>
      <c r="D10" s="351"/>
      <c r="E10" s="256">
        <v>2000</v>
      </c>
      <c r="F10" s="552">
        <f t="shared" si="7"/>
        <v>0</v>
      </c>
      <c r="G10" s="256">
        <v>2000</v>
      </c>
      <c r="H10" s="220">
        <f t="shared" si="8"/>
        <v>2000</v>
      </c>
      <c r="I10" s="224"/>
      <c r="J10" s="435">
        <f t="shared" ref="J10:J64" si="9">-I10+K10</f>
        <v>0</v>
      </c>
      <c r="K10" s="249">
        <v>0</v>
      </c>
      <c r="L10" s="225"/>
      <c r="M10" s="249"/>
      <c r="N10" s="223"/>
      <c r="O10" s="223"/>
      <c r="P10" s="253"/>
      <c r="Q10" s="250"/>
      <c r="R10" s="250"/>
      <c r="S10" s="250"/>
      <c r="T10" s="250"/>
      <c r="U10" s="250"/>
      <c r="V10" s="250"/>
      <c r="W10" s="250"/>
      <c r="X10" s="250"/>
      <c r="Y10" s="250"/>
      <c r="Z10" s="250">
        <v>500</v>
      </c>
      <c r="AA10" s="250"/>
      <c r="AB10" s="254">
        <v>500</v>
      </c>
      <c r="AC10" s="254"/>
      <c r="AD10" s="400"/>
      <c r="AE10" s="395">
        <v>500</v>
      </c>
      <c r="AF10" s="395"/>
      <c r="AG10" s="395"/>
      <c r="AH10" s="395">
        <v>500</v>
      </c>
      <c r="AI10" s="395"/>
      <c r="AJ10" s="250"/>
      <c r="AK10" s="250"/>
      <c r="AL10" s="250"/>
      <c r="AM10" s="250"/>
      <c r="AN10" s="254"/>
      <c r="AO10" s="254"/>
      <c r="AP10" s="400"/>
      <c r="AQ10" s="389"/>
      <c r="AR10" s="389"/>
      <c r="AS10" s="389"/>
      <c r="AT10" s="389"/>
      <c r="AU10" s="389"/>
      <c r="AV10" s="254"/>
      <c r="AW10" s="248">
        <f t="shared" si="4"/>
        <v>2000</v>
      </c>
      <c r="AX10" s="244">
        <f t="shared" si="5"/>
        <v>2000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ZK114.K130.C115</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2000</v>
      </c>
      <c r="F66" s="562">
        <f t="shared" si="63"/>
        <v>0</v>
      </c>
      <c r="G66" s="485">
        <f t="shared" si="63"/>
        <v>2000</v>
      </c>
      <c r="H66" s="485">
        <f t="shared" si="63"/>
        <v>2000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500</v>
      </c>
      <c r="AA66" s="485">
        <f t="shared" si="64"/>
        <v>0</v>
      </c>
      <c r="AB66" s="485">
        <f t="shared" si="64"/>
        <v>500</v>
      </c>
      <c r="AC66" s="485">
        <f t="shared" si="64"/>
        <v>0</v>
      </c>
      <c r="AD66" s="486">
        <f t="shared" si="64"/>
        <v>0</v>
      </c>
      <c r="AE66" s="485">
        <f t="shared" si="64"/>
        <v>500</v>
      </c>
      <c r="AF66" s="485">
        <f t="shared" si="64"/>
        <v>0</v>
      </c>
      <c r="AG66" s="485">
        <f t="shared" si="64"/>
        <v>0</v>
      </c>
      <c r="AH66" s="485">
        <f t="shared" si="64"/>
        <v>500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2000</v>
      </c>
      <c r="AX66" s="485">
        <f t="shared" si="41"/>
        <v>2000</v>
      </c>
      <c r="AY66" s="564">
        <f t="shared" si="42"/>
        <v>0</v>
      </c>
    </row>
    <row r="67" spans="1:51" hidden="1" x14ac:dyDescent="0.25">
      <c r="A67" s="447"/>
      <c r="B67" s="447"/>
      <c r="C67" s="447"/>
      <c r="D67" s="447"/>
      <c r="E67" s="852"/>
      <c r="F67" s="852"/>
      <c r="G67" s="852"/>
      <c r="H67" s="852"/>
      <c r="I67" s="853"/>
      <c r="J67" s="854"/>
      <c r="K67" s="854"/>
      <c r="L67" s="854"/>
      <c r="M67" s="855"/>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400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100</v>
      </c>
      <c r="AA70" s="490">
        <f t="shared" si="68"/>
        <v>0</v>
      </c>
      <c r="AB70" s="490">
        <f t="shared" si="68"/>
        <v>100</v>
      </c>
      <c r="AC70" s="490">
        <f t="shared" si="68"/>
        <v>0</v>
      </c>
      <c r="AD70" s="490">
        <f t="shared" si="68"/>
        <v>0</v>
      </c>
      <c r="AE70" s="490">
        <f t="shared" si="68"/>
        <v>100</v>
      </c>
      <c r="AF70" s="490">
        <f t="shared" si="68"/>
        <v>0</v>
      </c>
      <c r="AG70" s="490">
        <f t="shared" si="68"/>
        <v>0</v>
      </c>
      <c r="AH70" s="490">
        <f t="shared" si="68"/>
        <v>100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400</v>
      </c>
      <c r="AX70" s="490">
        <f>+AX66*0.2</f>
        <v>400</v>
      </c>
    </row>
    <row r="71" spans="1:51" ht="15.75" hidden="1" thickBot="1" x14ac:dyDescent="0.3">
      <c r="C71" s="456" t="s">
        <v>59</v>
      </c>
      <c r="E71" s="566"/>
      <c r="F71" s="566"/>
      <c r="G71" s="566"/>
      <c r="H71" s="490">
        <f>SUM(H66:H70)</f>
        <v>2400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600</v>
      </c>
      <c r="AA71" s="490">
        <f t="shared" si="70"/>
        <v>0</v>
      </c>
      <c r="AB71" s="490">
        <f t="shared" si="70"/>
        <v>600</v>
      </c>
      <c r="AC71" s="490">
        <f t="shared" si="70"/>
        <v>0</v>
      </c>
      <c r="AD71" s="490">
        <f t="shared" si="70"/>
        <v>0</v>
      </c>
      <c r="AE71" s="490">
        <f t="shared" si="70"/>
        <v>600</v>
      </c>
      <c r="AF71" s="490">
        <f t="shared" si="70"/>
        <v>0</v>
      </c>
      <c r="AG71" s="490">
        <f t="shared" si="70"/>
        <v>0</v>
      </c>
      <c r="AH71" s="490">
        <f t="shared" si="70"/>
        <v>600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2400</v>
      </c>
      <c r="AX71" s="490">
        <f>SUM(AX66:AX70)</f>
        <v>2400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Theatre Sector</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C115</v>
      </c>
      <c r="E3" s="212"/>
      <c r="F3" s="212"/>
      <c r="G3" s="874" t="str">
        <f>IF(F79&gt;D79,"Budget Revisions add cost.",":)")</f>
        <v>:)</v>
      </c>
      <c r="H3" s="874"/>
      <c r="I3" s="874"/>
      <c r="J3" s="874"/>
      <c r="K3" s="874"/>
      <c r="L3" s="875"/>
      <c r="M3" s="223"/>
      <c r="N3" s="882"/>
      <c r="O3" s="883"/>
      <c r="P3" s="883"/>
      <c r="Q3" s="883"/>
      <c r="R3" s="883"/>
      <c r="S3" s="883"/>
      <c r="T3" s="883"/>
      <c r="U3" s="883"/>
      <c r="V3" s="883"/>
      <c r="W3" s="883"/>
      <c r="X3" s="883"/>
      <c r="Y3" s="883"/>
      <c r="Z3" s="883"/>
      <c r="AA3" s="883"/>
      <c r="AB3" s="883"/>
    </row>
    <row r="4" spans="1:32" x14ac:dyDescent="0.25">
      <c r="A4" s="8"/>
      <c r="B4" s="9"/>
      <c r="C4" s="9"/>
      <c r="D4" s="147"/>
      <c r="E4" s="212"/>
      <c r="F4" s="212"/>
      <c r="G4" s="874" t="str">
        <f>IF(AE79&lt;0,"Actual plus expected cost is more than forecast",":)")</f>
        <v>:)</v>
      </c>
      <c r="H4" s="874"/>
      <c r="I4" s="874"/>
      <c r="J4" s="874"/>
      <c r="K4" s="874"/>
      <c r="L4" s="875"/>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4" t="s">
        <v>9</v>
      </c>
      <c r="O5" s="885"/>
      <c r="P5" s="885"/>
      <c r="Q5" s="885"/>
      <c r="R5" s="885"/>
      <c r="S5" s="885"/>
      <c r="T5" s="885"/>
      <c r="U5" s="885"/>
      <c r="V5" s="885"/>
      <c r="W5" s="885"/>
      <c r="X5" s="885"/>
      <c r="Y5" s="885"/>
      <c r="Z5" s="885"/>
      <c r="AA5" s="885"/>
      <c r="AB5" s="885"/>
    </row>
    <row r="6" spans="1:32" x14ac:dyDescent="0.25">
      <c r="A6" s="8"/>
      <c r="B6" s="8"/>
      <c r="C6" s="8"/>
      <c r="D6" s="876" t="s">
        <v>21</v>
      </c>
      <c r="E6" s="877"/>
      <c r="F6" s="877"/>
      <c r="G6" s="878"/>
      <c r="H6" s="879" t="s">
        <v>22</v>
      </c>
      <c r="I6" s="880"/>
      <c r="J6" s="880"/>
      <c r="K6" s="880"/>
      <c r="L6" s="881"/>
      <c r="M6" s="223"/>
      <c r="N6" s="886" t="s">
        <v>56</v>
      </c>
      <c r="O6" s="887"/>
      <c r="P6" s="887"/>
      <c r="Q6" s="887"/>
      <c r="R6" s="887"/>
      <c r="S6" s="887"/>
      <c r="T6" s="887"/>
      <c r="U6" s="887"/>
      <c r="V6" s="887"/>
      <c r="W6" s="886" t="s">
        <v>57</v>
      </c>
      <c r="X6" s="887"/>
      <c r="Y6" s="887"/>
      <c r="Z6" s="887"/>
      <c r="AA6" s="886">
        <v>2018</v>
      </c>
      <c r="AB6" s="887"/>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70"/>
      <c r="E80" s="870"/>
      <c r="F80" s="870"/>
      <c r="G80" s="870"/>
      <c r="H80" s="871"/>
      <c r="I80" s="872"/>
      <c r="J80" s="872"/>
      <c r="K80" s="872"/>
      <c r="L80" s="873"/>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Theatre Sector</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C115</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8" t="s">
        <v>5059</v>
      </c>
      <c r="P14" s="888"/>
      <c r="Q14" s="889"/>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8" t="s">
        <v>5059</v>
      </c>
      <c r="P21" s="888"/>
      <c r="Q21" s="889"/>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8" t="s">
        <v>5059</v>
      </c>
      <c r="P28" s="888"/>
      <c r="Q28" s="889"/>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8" t="s">
        <v>5059</v>
      </c>
      <c r="P35" s="888"/>
      <c r="Q35" s="889"/>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1" t="str">
        <f>'Cover Sheet'!C3</f>
        <v>Theatre Sector</v>
      </c>
      <c r="E1" s="892"/>
      <c r="F1" s="88"/>
      <c r="G1" s="52"/>
      <c r="H1" s="39"/>
    </row>
    <row r="2" spans="1:28" x14ac:dyDescent="0.25">
      <c r="A2" s="47"/>
      <c r="B2" s="47"/>
      <c r="C2" s="47"/>
      <c r="D2" s="47"/>
      <c r="E2" s="47"/>
      <c r="F2" s="89"/>
      <c r="G2" s="52"/>
      <c r="H2" s="39"/>
    </row>
    <row r="3" spans="1:28" x14ac:dyDescent="0.25">
      <c r="A3" s="47"/>
      <c r="B3" s="47"/>
      <c r="C3" s="48" t="s">
        <v>10</v>
      </c>
      <c r="D3" s="893" t="str">
        <f>'Cover Sheet'!C5</f>
        <v>C115</v>
      </c>
      <c r="E3" s="894"/>
      <c r="F3" s="88"/>
      <c r="G3" s="900"/>
      <c r="H3" s="900"/>
      <c r="I3" s="895"/>
      <c r="J3" s="895"/>
      <c r="K3" s="895"/>
      <c r="L3" s="895"/>
      <c r="M3" s="895"/>
      <c r="N3" s="895"/>
    </row>
    <row r="4" spans="1:28" x14ac:dyDescent="0.25">
      <c r="A4" s="47"/>
      <c r="B4" s="47"/>
      <c r="C4" s="48"/>
      <c r="D4" s="51"/>
      <c r="E4" s="51"/>
      <c r="F4" s="88"/>
      <c r="G4" s="52"/>
      <c r="H4" s="49"/>
      <c r="I4" s="53"/>
      <c r="J4" s="94"/>
      <c r="K4" s="43"/>
      <c r="L4" s="41"/>
      <c r="M4" s="53"/>
      <c r="N4" s="98"/>
    </row>
    <row r="5" spans="1:28" x14ac:dyDescent="0.25">
      <c r="A5" s="47"/>
      <c r="B5" s="47"/>
      <c r="C5" s="48"/>
      <c r="D5" s="896" t="str">
        <f>SUMMARY!O11</f>
        <v>Merchandise</v>
      </c>
      <c r="E5" s="897"/>
      <c r="F5" s="901" t="s">
        <v>27</v>
      </c>
      <c r="G5" s="902"/>
      <c r="H5" s="902"/>
      <c r="I5" s="902"/>
      <c r="J5" s="902"/>
      <c r="K5" s="902"/>
      <c r="L5" s="903"/>
      <c r="M5" s="42"/>
      <c r="N5" s="904" t="s">
        <v>28</v>
      </c>
      <c r="O5" s="905"/>
      <c r="P5" s="905"/>
      <c r="Q5" s="905"/>
      <c r="R5" s="905"/>
      <c r="S5" s="905"/>
      <c r="T5" s="906"/>
      <c r="U5" s="79"/>
      <c r="V5" s="914" t="s">
        <v>29</v>
      </c>
      <c r="W5" s="915"/>
      <c r="X5" s="915"/>
      <c r="Y5" s="915"/>
      <c r="Z5" s="915"/>
      <c r="AA5" s="915"/>
      <c r="AB5" s="916"/>
    </row>
    <row r="6" spans="1:28" x14ac:dyDescent="0.25">
      <c r="A6" s="47"/>
      <c r="B6" s="47"/>
      <c r="C6" s="47"/>
      <c r="D6" s="47"/>
      <c r="E6" s="47"/>
      <c r="F6" s="908" t="s">
        <v>17</v>
      </c>
      <c r="G6" s="909"/>
      <c r="H6" s="909"/>
      <c r="I6" s="54"/>
      <c r="J6" s="910" t="s">
        <v>18</v>
      </c>
      <c r="K6" s="910"/>
      <c r="L6" s="911"/>
      <c r="M6" s="55"/>
      <c r="N6" s="908" t="s">
        <v>17</v>
      </c>
      <c r="O6" s="909"/>
      <c r="P6" s="909"/>
      <c r="R6" s="910" t="s">
        <v>18</v>
      </c>
      <c r="S6" s="910"/>
      <c r="T6" s="911"/>
      <c r="U6" s="79"/>
      <c r="V6" s="908" t="s">
        <v>17</v>
      </c>
      <c r="W6" s="909"/>
      <c r="X6" s="909"/>
      <c r="Y6" s="79"/>
      <c r="Z6" s="910" t="s">
        <v>18</v>
      </c>
      <c r="AA6" s="910"/>
      <c r="AB6" s="911"/>
    </row>
    <row r="7" spans="1:28" ht="32.25" customHeight="1" thickBot="1" x14ac:dyDescent="0.3">
      <c r="A7" s="56" t="s">
        <v>0</v>
      </c>
      <c r="B7" s="57"/>
      <c r="C7" s="898" t="s">
        <v>8</v>
      </c>
      <c r="D7" s="898"/>
      <c r="E7" s="89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9"/>
      <c r="D8" s="899"/>
      <c r="E8" s="89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90"/>
      <c r="D9" s="890"/>
      <c r="E9" s="890"/>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90"/>
      <c r="D10" s="890"/>
      <c r="E10" s="890"/>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90"/>
      <c r="D11" s="890"/>
      <c r="E11" s="890"/>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90"/>
      <c r="D12" s="890"/>
      <c r="E12" s="890"/>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90"/>
      <c r="D13" s="890"/>
      <c r="E13" s="890"/>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90"/>
      <c r="D14" s="890"/>
      <c r="E14" s="890"/>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90"/>
      <c r="D15" s="890"/>
      <c r="E15" s="890"/>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90"/>
      <c r="D16" s="890"/>
      <c r="E16" s="890"/>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90"/>
      <c r="D17" s="890"/>
      <c r="E17" s="890"/>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90"/>
      <c r="D18" s="890"/>
      <c r="E18" s="890"/>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90"/>
      <c r="D19" s="890"/>
      <c r="E19" s="890"/>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90"/>
      <c r="D20" s="890"/>
      <c r="E20" s="890"/>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90"/>
      <c r="D21" s="890"/>
      <c r="E21" s="890"/>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90"/>
      <c r="D22" s="890"/>
      <c r="E22" s="890"/>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90"/>
      <c r="D23" s="890"/>
      <c r="E23" s="890"/>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90"/>
      <c r="D24" s="890"/>
      <c r="E24" s="890"/>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90"/>
      <c r="D25" s="890"/>
      <c r="E25" s="890"/>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90"/>
      <c r="D26" s="890"/>
      <c r="E26" s="890"/>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90"/>
      <c r="D27" s="890"/>
      <c r="E27" s="890"/>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90"/>
      <c r="D28" s="890"/>
      <c r="E28" s="890"/>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90"/>
      <c r="D29" s="890"/>
      <c r="E29" s="890"/>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90"/>
      <c r="D30" s="890"/>
      <c r="E30" s="890"/>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90"/>
      <c r="D31" s="890"/>
      <c r="E31" s="890"/>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90"/>
      <c r="D32" s="890"/>
      <c r="E32" s="890"/>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7"/>
      <c r="D33" s="907"/>
      <c r="E33" s="907"/>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2" t="s">
        <v>26</v>
      </c>
      <c r="G34" s="913"/>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7" t="s">
        <v>32</v>
      </c>
      <c r="I38" s="917"/>
      <c r="J38" s="917"/>
      <c r="K38" s="918"/>
      <c r="L38" s="920">
        <f>SUM(L34-H34)</f>
        <v>0</v>
      </c>
      <c r="M38" s="921"/>
      <c r="P38" s="917" t="s">
        <v>33</v>
      </c>
      <c r="Q38" s="917"/>
      <c r="R38" s="917"/>
      <c r="S38" s="918"/>
      <c r="T38" s="922">
        <f>T34-P34</f>
        <v>0</v>
      </c>
      <c r="U38" s="923"/>
      <c r="X38" s="917" t="s">
        <v>34</v>
      </c>
      <c r="Y38" s="917"/>
      <c r="Z38" s="917"/>
      <c r="AA38" s="919"/>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1" t="str">
        <f>'Cover Sheet'!C3</f>
        <v>Theatre Sector</v>
      </c>
      <c r="E1" s="892"/>
      <c r="F1" s="88"/>
      <c r="G1" s="52"/>
      <c r="H1" s="39"/>
    </row>
    <row r="2" spans="1:28" x14ac:dyDescent="0.25">
      <c r="A2" s="47"/>
      <c r="B2" s="47"/>
      <c r="C2" s="47"/>
      <c r="D2" s="47"/>
      <c r="E2" s="47"/>
      <c r="F2" s="89"/>
      <c r="G2" s="52"/>
      <c r="H2" s="39"/>
    </row>
    <row r="3" spans="1:28" x14ac:dyDescent="0.25">
      <c r="A3" s="47"/>
      <c r="B3" s="47"/>
      <c r="C3" s="48" t="s">
        <v>10</v>
      </c>
      <c r="D3" s="893" t="str">
        <f>'Cover Sheet'!C5</f>
        <v>C115</v>
      </c>
      <c r="E3" s="894"/>
      <c r="F3" s="88"/>
      <c r="G3" s="900"/>
      <c r="H3" s="900"/>
      <c r="I3" s="895"/>
      <c r="J3" s="895"/>
      <c r="K3" s="895"/>
      <c r="L3" s="895"/>
      <c r="M3" s="895"/>
      <c r="N3" s="895"/>
    </row>
    <row r="4" spans="1:28" x14ac:dyDescent="0.25">
      <c r="A4" s="47"/>
      <c r="B4" s="47"/>
      <c r="C4" s="48"/>
      <c r="D4" s="51"/>
      <c r="E4" s="51"/>
      <c r="F4" s="88"/>
      <c r="G4" s="52"/>
      <c r="H4" s="49"/>
      <c r="I4" s="53"/>
      <c r="J4" s="94"/>
      <c r="K4" s="43"/>
      <c r="L4" s="41"/>
      <c r="M4" s="53"/>
      <c r="N4" s="98"/>
    </row>
    <row r="5" spans="1:28" x14ac:dyDescent="0.25">
      <c r="A5" s="47"/>
      <c r="B5" s="47"/>
      <c r="C5" s="48"/>
      <c r="D5" s="896" t="str">
        <f>SUMMARY!O12</f>
        <v>Miscellaneous</v>
      </c>
      <c r="E5" s="897"/>
      <c r="F5" s="901" t="s">
        <v>27</v>
      </c>
      <c r="G5" s="902"/>
      <c r="H5" s="902"/>
      <c r="I5" s="902"/>
      <c r="J5" s="902"/>
      <c r="K5" s="902"/>
      <c r="L5" s="903"/>
      <c r="M5" s="42"/>
      <c r="N5" s="904" t="s">
        <v>28</v>
      </c>
      <c r="O5" s="905"/>
      <c r="P5" s="905"/>
      <c r="Q5" s="905"/>
      <c r="R5" s="905"/>
      <c r="S5" s="905"/>
      <c r="T5" s="906"/>
      <c r="U5" s="79"/>
      <c r="V5" s="914" t="s">
        <v>29</v>
      </c>
      <c r="W5" s="915"/>
      <c r="X5" s="915"/>
      <c r="Y5" s="915"/>
      <c r="Z5" s="915"/>
      <c r="AA5" s="915"/>
      <c r="AB5" s="916"/>
    </row>
    <row r="6" spans="1:28" x14ac:dyDescent="0.25">
      <c r="A6" s="47"/>
      <c r="B6" s="47"/>
      <c r="C6" s="47"/>
      <c r="D6" s="47"/>
      <c r="E6" s="47"/>
      <c r="F6" s="908" t="s">
        <v>17</v>
      </c>
      <c r="G6" s="909"/>
      <c r="H6" s="909"/>
      <c r="I6" s="54"/>
      <c r="J6" s="910" t="s">
        <v>18</v>
      </c>
      <c r="K6" s="910"/>
      <c r="L6" s="911"/>
      <c r="M6" s="55"/>
      <c r="N6" s="908" t="s">
        <v>17</v>
      </c>
      <c r="O6" s="909"/>
      <c r="P6" s="909"/>
      <c r="R6" s="910" t="s">
        <v>18</v>
      </c>
      <c r="S6" s="910"/>
      <c r="T6" s="911"/>
      <c r="U6" s="79"/>
      <c r="V6" s="908" t="s">
        <v>17</v>
      </c>
      <c r="W6" s="909"/>
      <c r="X6" s="909"/>
      <c r="Y6" s="79"/>
      <c r="Z6" s="910" t="s">
        <v>18</v>
      </c>
      <c r="AA6" s="910"/>
      <c r="AB6" s="911"/>
    </row>
    <row r="7" spans="1:28" ht="32.25" customHeight="1" thickBot="1" x14ac:dyDescent="0.3">
      <c r="A7" s="56" t="s">
        <v>0</v>
      </c>
      <c r="B7" s="57"/>
      <c r="C7" s="898" t="s">
        <v>8</v>
      </c>
      <c r="D7" s="898"/>
      <c r="E7" s="89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9"/>
      <c r="D8" s="899"/>
      <c r="E8" s="89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90"/>
      <c r="D9" s="890"/>
      <c r="E9" s="890"/>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90"/>
      <c r="D10" s="890"/>
      <c r="E10" s="890"/>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90"/>
      <c r="D11" s="890"/>
      <c r="E11" s="890"/>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90"/>
      <c r="D12" s="890"/>
      <c r="E12" s="890"/>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90"/>
      <c r="D13" s="890"/>
      <c r="E13" s="890"/>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90"/>
      <c r="D14" s="890"/>
      <c r="E14" s="890"/>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90"/>
      <c r="D15" s="890"/>
      <c r="E15" s="890"/>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90"/>
      <c r="D16" s="890"/>
      <c r="E16" s="890"/>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90"/>
      <c r="D17" s="890"/>
      <c r="E17" s="890"/>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90"/>
      <c r="D18" s="890"/>
      <c r="E18" s="890"/>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90"/>
      <c r="D19" s="890"/>
      <c r="E19" s="890"/>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90"/>
      <c r="D20" s="890"/>
      <c r="E20" s="890"/>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90"/>
      <c r="D21" s="890"/>
      <c r="E21" s="890"/>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90"/>
      <c r="D22" s="890"/>
      <c r="E22" s="890"/>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90"/>
      <c r="D23" s="890"/>
      <c r="E23" s="890"/>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90"/>
      <c r="D24" s="890"/>
      <c r="E24" s="890"/>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90"/>
      <c r="D25" s="890"/>
      <c r="E25" s="890"/>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90"/>
      <c r="D26" s="890"/>
      <c r="E26" s="890"/>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90"/>
      <c r="D27" s="890"/>
      <c r="E27" s="890"/>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90"/>
      <c r="D28" s="890"/>
      <c r="E28" s="890"/>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90"/>
      <c r="D29" s="890"/>
      <c r="E29" s="890"/>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90"/>
      <c r="D30" s="890"/>
      <c r="E30" s="890"/>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90"/>
      <c r="D31" s="890"/>
      <c r="E31" s="890"/>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90"/>
      <c r="D32" s="890"/>
      <c r="E32" s="890"/>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7"/>
      <c r="D33" s="907"/>
      <c r="E33" s="907"/>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2" t="s">
        <v>26</v>
      </c>
      <c r="G34" s="913"/>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7" t="s">
        <v>32</v>
      </c>
      <c r="I38" s="917"/>
      <c r="J38" s="917"/>
      <c r="K38" s="918"/>
      <c r="L38" s="920">
        <f>SUM(L34-H34)</f>
        <v>0</v>
      </c>
      <c r="M38" s="921"/>
      <c r="P38" s="917" t="s">
        <v>33</v>
      </c>
      <c r="Q38" s="917"/>
      <c r="R38" s="917"/>
      <c r="S38" s="918"/>
      <c r="T38" s="922">
        <f>T34-P34</f>
        <v>0</v>
      </c>
      <c r="U38" s="923"/>
      <c r="X38" s="917" t="s">
        <v>34</v>
      </c>
      <c r="Y38" s="917"/>
      <c r="Z38" s="917"/>
      <c r="AA38" s="919"/>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Fees'!N71</f>
        <v>0</v>
      </c>
      <c r="H3" s="698">
        <f>+'Commissioning &amp; Fees'!O71</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tabSelected="1" view="pageLayout" zoomScaleNormal="100" workbookViewId="0">
      <selection activeCell="D24" sqref="D24"/>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5133</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5135</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5134</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42000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t="s">
        <v>5136</v>
      </c>
      <c r="B24" s="24" t="s">
        <v>5137</v>
      </c>
      <c r="C24" s="24" t="s">
        <v>5138</v>
      </c>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1" t="str">
        <f>'Cover Sheet'!C3</f>
        <v>Theatre Sector</v>
      </c>
      <c r="C1" s="822"/>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3" t="str">
        <f>'Cover Sheet'!C5</f>
        <v>C115</v>
      </c>
      <c r="C3" s="824"/>
      <c r="I3" s="11"/>
      <c r="J3" s="11"/>
      <c r="K3" s="11"/>
      <c r="L3" s="11"/>
      <c r="M3" s="11"/>
    </row>
    <row r="4" spans="1:25" x14ac:dyDescent="0.25">
      <c r="A4" s="9"/>
      <c r="B4" s="6"/>
      <c r="C4" s="6"/>
      <c r="I4" s="11"/>
      <c r="J4" s="11"/>
      <c r="K4" s="11"/>
      <c r="L4" s="11"/>
      <c r="M4" s="11"/>
    </row>
    <row r="5" spans="1:25" x14ac:dyDescent="0.25">
      <c r="A5" s="9"/>
      <c r="B5" s="825" t="s">
        <v>16</v>
      </c>
      <c r="C5" s="826"/>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7" t="s">
        <v>21</v>
      </c>
      <c r="E7" s="828"/>
      <c r="F7" s="828"/>
      <c r="G7" s="828"/>
      <c r="H7" s="829"/>
      <c r="I7" s="827" t="s">
        <v>22</v>
      </c>
      <c r="J7" s="828"/>
      <c r="K7" s="828"/>
      <c r="L7" s="828"/>
      <c r="M7" s="829"/>
      <c r="O7" s="25"/>
      <c r="R7" s="14"/>
      <c r="T7" s="14"/>
      <c r="V7" s="14"/>
    </row>
    <row r="8" spans="1:25" ht="15.75" thickBot="1" x14ac:dyDescent="0.3">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3">
      <c r="A9" s="832"/>
      <c r="B9" s="832"/>
      <c r="C9" s="832"/>
      <c r="N9" s="29"/>
      <c r="O9" s="819"/>
      <c r="P9" s="820"/>
      <c r="Q9" s="820"/>
      <c r="R9" s="30"/>
      <c r="S9" s="31"/>
      <c r="T9" s="30"/>
      <c r="U9" s="31"/>
      <c r="V9" s="30"/>
      <c r="W9" s="3"/>
      <c r="X9" s="3"/>
      <c r="Y9" s="3"/>
    </row>
    <row r="10" spans="1:25" s="5" customFormat="1" ht="22.5" customHeight="1" x14ac:dyDescent="0.25">
      <c r="A10" s="833" t="s">
        <v>302</v>
      </c>
      <c r="B10" s="834"/>
      <c r="C10" s="835"/>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7"/>
      <c r="P10" s="818"/>
      <c r="Q10" s="818"/>
      <c r="R10" s="285"/>
      <c r="S10" s="286"/>
      <c r="T10" s="285"/>
      <c r="U10" s="286"/>
      <c r="V10" s="285"/>
      <c r="W10" s="3"/>
      <c r="X10" s="3"/>
      <c r="Y10" s="3"/>
    </row>
    <row r="11" spans="1:25" s="5" customFormat="1" ht="22.5" customHeight="1" x14ac:dyDescent="0.25">
      <c r="A11" s="807" t="s">
        <v>68</v>
      </c>
      <c r="B11" s="807"/>
      <c r="C11" s="807"/>
      <c r="D11" s="285">
        <f>'Commissioning &amp; Fees'!E71</f>
        <v>32000</v>
      </c>
      <c r="E11" s="289"/>
      <c r="F11" s="288">
        <f>'Commissioning &amp; Fees'!G71</f>
        <v>32000</v>
      </c>
      <c r="G11" s="289"/>
      <c r="H11" s="290">
        <f>'Commissioning &amp; Fees'!H71</f>
        <v>32000</v>
      </c>
      <c r="I11" s="288">
        <f>'Commissioning &amp; Fees'!I71</f>
        <v>0</v>
      </c>
      <c r="J11" s="289"/>
      <c r="K11" s="288">
        <f>'Commissioning &amp; Fees'!K71</f>
        <v>0</v>
      </c>
      <c r="L11" s="289"/>
      <c r="M11" s="291">
        <f>'Commissioning &amp; Fees'!L71</f>
        <v>0</v>
      </c>
      <c r="N11" s="284"/>
      <c r="O11" s="817" t="s">
        <v>20</v>
      </c>
      <c r="P11" s="818"/>
      <c r="Q11" s="818"/>
      <c r="R11" s="285">
        <f>Merchandise!L38</f>
        <v>0</v>
      </c>
      <c r="S11" s="286"/>
      <c r="T11" s="285">
        <f>Merchandise!T38</f>
        <v>0</v>
      </c>
      <c r="U11" s="286"/>
      <c r="V11" s="285">
        <f>Merchandise!AB38</f>
        <v>0</v>
      </c>
      <c r="W11" s="3"/>
      <c r="X11" s="3"/>
      <c r="Y11" s="3"/>
    </row>
    <row r="12" spans="1:25" s="5" customFormat="1" ht="22.5" customHeight="1" x14ac:dyDescent="0.25">
      <c r="A12" s="807" t="s">
        <v>69</v>
      </c>
      <c r="B12" s="807"/>
      <c r="C12" s="807"/>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7" t="s">
        <v>19</v>
      </c>
      <c r="P12" s="818"/>
      <c r="Q12" s="818"/>
      <c r="R12" s="285">
        <f>' Income Miscellaneous'!L38</f>
        <v>0</v>
      </c>
      <c r="S12" s="286"/>
      <c r="T12" s="285">
        <f>' Income Miscellaneous'!T38</f>
        <v>0</v>
      </c>
      <c r="U12" s="286"/>
      <c r="V12" s="285">
        <f>' Income Miscellaneous'!AB38</f>
        <v>0</v>
      </c>
      <c r="W12" s="3"/>
      <c r="X12" s="3"/>
      <c r="Y12" s="3"/>
    </row>
    <row r="13" spans="1:25" s="5" customFormat="1" ht="22.5" customHeight="1" x14ac:dyDescent="0.25">
      <c r="A13" s="807" t="s">
        <v>70</v>
      </c>
      <c r="B13" s="807"/>
      <c r="C13" s="807"/>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7" t="s">
        <v>5037</v>
      </c>
      <c r="P13" s="818"/>
      <c r="Q13" s="818"/>
      <c r="R13" s="285">
        <f>+Ticketing!S45</f>
        <v>0</v>
      </c>
      <c r="S13" s="286"/>
      <c r="T13" s="285">
        <f>+R13</f>
        <v>0</v>
      </c>
      <c r="U13" s="286"/>
      <c r="V13" s="285">
        <f>' Income Miscellaneous'!AB39</f>
        <v>0</v>
      </c>
      <c r="W13" s="3"/>
      <c r="X13" s="3"/>
      <c r="Y13" s="3"/>
    </row>
    <row r="14" spans="1:25" s="5" customFormat="1" ht="22.5" customHeight="1" x14ac:dyDescent="0.25">
      <c r="A14" s="808" t="s">
        <v>71</v>
      </c>
      <c r="B14" s="809"/>
      <c r="C14" s="810"/>
      <c r="D14" s="285">
        <f>Performers!E63</f>
        <v>0</v>
      </c>
      <c r="E14" s="286"/>
      <c r="F14" s="288">
        <f>Performers!G63</f>
        <v>0</v>
      </c>
      <c r="G14" s="286"/>
      <c r="H14" s="290">
        <f>Performers!H63</f>
        <v>0</v>
      </c>
      <c r="I14" s="285">
        <f>Performers!I63</f>
        <v>0</v>
      </c>
      <c r="J14" s="286"/>
      <c r="K14" s="288">
        <f>Performers!K63</f>
        <v>0</v>
      </c>
      <c r="L14" s="286"/>
      <c r="M14" s="291">
        <f>Performers!L63</f>
        <v>0</v>
      </c>
      <c r="N14" s="284"/>
      <c r="O14" s="838"/>
      <c r="P14" s="839"/>
      <c r="Q14" s="839"/>
      <c r="R14" s="285"/>
      <c r="S14" s="286"/>
      <c r="T14" s="285"/>
      <c r="U14" s="286"/>
      <c r="V14" s="285"/>
      <c r="W14" s="3"/>
      <c r="X14" s="3"/>
      <c r="Y14" s="3"/>
    </row>
    <row r="15" spans="1:25" s="5" customFormat="1" ht="22.5" customHeight="1" x14ac:dyDescent="0.25">
      <c r="A15" s="807" t="s">
        <v>72</v>
      </c>
      <c r="B15" s="807"/>
      <c r="C15" s="807"/>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8"/>
      <c r="P15" s="839"/>
      <c r="Q15" s="839"/>
      <c r="R15" s="285"/>
      <c r="S15" s="286"/>
      <c r="T15" s="285"/>
      <c r="U15" s="286"/>
      <c r="V15" s="285"/>
      <c r="W15" s="3"/>
      <c r="X15" s="3"/>
      <c r="Y15" s="3"/>
    </row>
    <row r="16" spans="1:25" s="5" customFormat="1" ht="22.5" customHeight="1" x14ac:dyDescent="0.25">
      <c r="A16" s="807" t="s">
        <v>73</v>
      </c>
      <c r="B16" s="807"/>
      <c r="C16" s="807"/>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8"/>
      <c r="P16" s="839"/>
      <c r="Q16" s="839"/>
      <c r="R16" s="285"/>
      <c r="S16" s="286"/>
      <c r="T16" s="285"/>
      <c r="U16" s="286"/>
      <c r="V16" s="285"/>
      <c r="W16" s="3"/>
      <c r="X16" s="3"/>
      <c r="Y16" s="3"/>
    </row>
    <row r="17" spans="1:25" s="5" customFormat="1" ht="22.5" customHeight="1" x14ac:dyDescent="0.25">
      <c r="A17" s="807" t="s">
        <v>74</v>
      </c>
      <c r="B17" s="807"/>
      <c r="C17" s="807"/>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7" t="s">
        <v>75</v>
      </c>
      <c r="B18" s="807"/>
      <c r="C18" s="807"/>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8" t="s">
        <v>76</v>
      </c>
      <c r="B19" s="809"/>
      <c r="C19" s="810"/>
      <c r="D19" s="285">
        <f>'Marketing Digital Comms'!E66</f>
        <v>3000</v>
      </c>
      <c r="E19" s="289"/>
      <c r="F19" s="288">
        <f>'Marketing Digital Comms'!G66</f>
        <v>3000</v>
      </c>
      <c r="G19" s="289"/>
      <c r="H19" s="290">
        <f>'Marketing Digital Comms'!H66</f>
        <v>3000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8" t="s">
        <v>77</v>
      </c>
      <c r="B20" s="809"/>
      <c r="C20" s="810"/>
      <c r="D20" s="285">
        <f>'Education &amp; Community'!E69</f>
        <v>5000</v>
      </c>
      <c r="E20" s="289"/>
      <c r="F20" s="288">
        <f>'Education &amp; Community'!G69</f>
        <v>5000</v>
      </c>
      <c r="G20" s="289"/>
      <c r="H20" s="290">
        <f>'Education &amp; Community'!H69</f>
        <v>5000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8" t="s">
        <v>78</v>
      </c>
      <c r="B21" s="809"/>
      <c r="C21" s="810"/>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7" t="s">
        <v>79</v>
      </c>
      <c r="B22" s="807"/>
      <c r="C22" s="807"/>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7" t="s">
        <v>80</v>
      </c>
      <c r="B23" s="807"/>
      <c r="C23" s="807"/>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7" t="s">
        <v>81</v>
      </c>
      <c r="B24" s="807"/>
      <c r="C24" s="807"/>
      <c r="D24" s="285">
        <f>'Admin &amp; Misc'!E66</f>
        <v>2000</v>
      </c>
      <c r="E24" s="289"/>
      <c r="F24" s="288">
        <f>'Admin &amp; Misc'!G66</f>
        <v>2000</v>
      </c>
      <c r="G24" s="289"/>
      <c r="H24" s="290">
        <f>'Admin &amp; Misc'!H66</f>
        <v>2000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1"/>
      <c r="B25" s="812"/>
      <c r="C25" s="813"/>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1"/>
      <c r="B26" s="812"/>
      <c r="C26" s="813"/>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1"/>
      <c r="B27" s="812"/>
      <c r="C27" s="813"/>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6"/>
      <c r="B28" s="816"/>
      <c r="C28" s="816"/>
      <c r="D28" s="294"/>
      <c r="E28" s="295"/>
      <c r="F28" s="294"/>
      <c r="G28" s="295"/>
      <c r="H28" s="296"/>
      <c r="I28" s="297"/>
      <c r="J28" s="295"/>
      <c r="K28" s="294"/>
      <c r="L28" s="295"/>
      <c r="M28" s="298"/>
      <c r="N28" s="299"/>
      <c r="O28" s="836"/>
      <c r="P28" s="837"/>
      <c r="Q28" s="837"/>
      <c r="R28" s="294"/>
      <c r="S28" s="295"/>
      <c r="T28" s="294"/>
      <c r="U28" s="295"/>
      <c r="V28" s="294"/>
    </row>
    <row r="29" spans="1:25" s="3" customFormat="1" ht="22.35" customHeight="1" thickBot="1" x14ac:dyDescent="0.3">
      <c r="A29" s="814" t="s">
        <v>23</v>
      </c>
      <c r="B29" s="814"/>
      <c r="C29" s="815"/>
      <c r="D29" s="300">
        <f>SUM(D11:D28)</f>
        <v>42000</v>
      </c>
      <c r="E29" s="301"/>
      <c r="F29" s="300">
        <f>SUM(F11:F28)</f>
        <v>42000</v>
      </c>
      <c r="G29" s="301"/>
      <c r="H29" s="302">
        <f>SUM(H10:H28)</f>
        <v>42000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5" t="s">
        <v>51</v>
      </c>
      <c r="B31" s="805"/>
      <c r="C31" s="805"/>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5" t="s">
        <v>65</v>
      </c>
      <c r="B33" s="805"/>
      <c r="C33" s="806"/>
      <c r="D33" s="300">
        <f>D29+D31</f>
        <v>42000</v>
      </c>
      <c r="E33" s="301"/>
      <c r="F33" s="300">
        <f>F29+F31</f>
        <v>42000</v>
      </c>
      <c r="G33" s="301"/>
      <c r="H33" s="308">
        <f>H29+H31</f>
        <v>42000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5" t="s">
        <v>64</v>
      </c>
      <c r="B35" s="805"/>
      <c r="C35" s="806"/>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5" t="s">
        <v>5085</v>
      </c>
      <c r="B37" s="805"/>
      <c r="C37" s="806"/>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5" t="s">
        <v>66</v>
      </c>
      <c r="B39" s="805"/>
      <c r="C39" s="806"/>
      <c r="D39" s="300">
        <f>+D35+D33+D37</f>
        <v>42000</v>
      </c>
      <c r="E39" s="301"/>
      <c r="F39" s="300">
        <f>+F35+F33+F37</f>
        <v>42000</v>
      </c>
      <c r="G39" s="301"/>
      <c r="H39" s="300">
        <f>+H35+H33+H37</f>
        <v>42000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61HNp3bq7ohgHLN9yV6jiJfP2Ga63t59glX79i32kA/tPFWLyxh6mhUmYQN4d4wkazoh4+/Dpm9McC6J76a1cg==" saltValue="HVqOIBtd2MdEqLzHjqKi5Q=="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23"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1" t="str">
        <f>'Cover Sheet'!C3</f>
        <v>Theatre Sector</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3" t="str">
        <f>'Cover Sheet'!C5</f>
        <v>C115</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5" t="s">
        <v>41</v>
      </c>
      <c r="C5" s="849"/>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6">
        <v>2016</v>
      </c>
      <c r="F6" s="843"/>
      <c r="G6" s="843"/>
      <c r="H6" s="843"/>
      <c r="I6" s="843"/>
      <c r="J6" s="843"/>
      <c r="K6" s="843"/>
      <c r="L6" s="843"/>
      <c r="M6" s="843"/>
      <c r="N6" s="843"/>
      <c r="O6" s="843"/>
      <c r="P6" s="843"/>
      <c r="Q6" s="843"/>
      <c r="R6" s="843"/>
      <c r="S6" s="844"/>
      <c r="T6" s="843"/>
      <c r="U6" s="843"/>
      <c r="V6" s="843"/>
      <c r="W6" s="843"/>
      <c r="X6" s="843"/>
      <c r="Y6" s="843"/>
      <c r="Z6" s="843"/>
      <c r="AA6" s="843"/>
      <c r="AB6" s="843"/>
      <c r="AC6" s="843"/>
      <c r="AD6" s="843"/>
      <c r="AE6" s="844"/>
      <c r="AF6" s="841"/>
      <c r="AG6" s="841"/>
      <c r="AH6" s="841"/>
      <c r="AI6" s="841"/>
      <c r="AJ6" s="841"/>
      <c r="AK6" s="842"/>
      <c r="AL6" s="190"/>
    </row>
    <row r="7" spans="1:39" x14ac:dyDescent="0.25">
      <c r="A7" s="850" t="s">
        <v>60</v>
      </c>
      <c r="B7" s="850"/>
      <c r="C7" s="851"/>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7"/>
      <c r="B8" s="840"/>
      <c r="C8" s="848"/>
      <c r="D8" s="182"/>
      <c r="AL8" s="188"/>
      <c r="AM8" s="3"/>
    </row>
    <row r="9" spans="1:39" s="5" customFormat="1" ht="22.5" customHeight="1" x14ac:dyDescent="0.25">
      <c r="A9" s="840" t="str">
        <f>+SUMMARY!A10</f>
        <v>ZK100 - Programme &amp; Delivery</v>
      </c>
      <c r="B9" s="840"/>
      <c r="C9" s="840"/>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40" t="str">
        <f>SUMMARY!A11</f>
        <v>ZK101 - Commissioning &amp; Fees</v>
      </c>
      <c r="B10" s="840"/>
      <c r="C10" s="840"/>
      <c r="D10" s="316">
        <f>+'Commissioning &amp; Fees'!N71+'Commissioning &amp; Fees'!O71</f>
        <v>0</v>
      </c>
      <c r="E10" s="316">
        <f>'Commissioning &amp; Fees'!P71</f>
        <v>0</v>
      </c>
      <c r="F10" s="316">
        <f>'Commissioning &amp; Fees'!Q71</f>
        <v>0</v>
      </c>
      <c r="G10" s="316">
        <f>'Commissioning &amp; Fees'!R71</f>
        <v>0</v>
      </c>
      <c r="H10" s="316">
        <f>'Commissioning &amp; Fees'!S71</f>
        <v>0</v>
      </c>
      <c r="I10" s="316">
        <f>'Commissioning &amp; Fees'!T71</f>
        <v>0</v>
      </c>
      <c r="J10" s="316">
        <f>'Commissioning &amp; Fees'!U71</f>
        <v>0</v>
      </c>
      <c r="K10" s="316">
        <f>'Commissioning &amp; Fees'!V71</f>
        <v>0</v>
      </c>
      <c r="L10" s="316">
        <f>'Commissioning &amp; Fees'!W71</f>
        <v>0</v>
      </c>
      <c r="M10" s="316">
        <f>'Commissioning &amp; Fees'!X71</f>
        <v>0</v>
      </c>
      <c r="N10" s="316">
        <f>'Commissioning &amp; Fees'!Y71</f>
        <v>0</v>
      </c>
      <c r="O10" s="316">
        <f>'Commissioning &amp; Fees'!Z71</f>
        <v>3900</v>
      </c>
      <c r="P10" s="316">
        <f>'Commissioning &amp; Fees'!AA71</f>
        <v>0</v>
      </c>
      <c r="Q10" s="316">
        <f>'Commissioning &amp; Fees'!AB71</f>
        <v>9600</v>
      </c>
      <c r="R10" s="316">
        <f>'Commissioning &amp; Fees'!AC71</f>
        <v>0</v>
      </c>
      <c r="S10" s="316">
        <f>'Commissioning &amp; Fees'!AD71</f>
        <v>0</v>
      </c>
      <c r="T10" s="316">
        <f>'Commissioning &amp; Fees'!AE71</f>
        <v>2500</v>
      </c>
      <c r="U10" s="316">
        <f>'Commissioning &amp; Fees'!AF71</f>
        <v>0</v>
      </c>
      <c r="V10" s="316">
        <f>'Commissioning &amp; Fees'!AG71</f>
        <v>0</v>
      </c>
      <c r="W10" s="316">
        <f>'Commissioning &amp; Fees'!AH71</f>
        <v>2500</v>
      </c>
      <c r="X10" s="316">
        <f>'Commissioning &amp; Fees'!AI71</f>
        <v>0</v>
      </c>
      <c r="Y10" s="316">
        <f>'Commissioning &amp; Fees'!AJ71</f>
        <v>0</v>
      </c>
      <c r="Z10" s="316">
        <f>'Commissioning &amp; Fees'!AK71</f>
        <v>11000</v>
      </c>
      <c r="AA10" s="316">
        <f>'Commissioning &amp; Fees'!AL71</f>
        <v>0</v>
      </c>
      <c r="AB10" s="316">
        <f>'Commissioning &amp; Fees'!AM71</f>
        <v>2500</v>
      </c>
      <c r="AC10" s="316">
        <f>'Commissioning &amp; Fees'!AN71</f>
        <v>0</v>
      </c>
      <c r="AD10" s="316">
        <f>'Commissioning &amp; Fees'!AO71</f>
        <v>0</v>
      </c>
      <c r="AE10" s="316">
        <f>'Commissioning &amp; Fees'!AP71</f>
        <v>0</v>
      </c>
      <c r="AF10" s="316">
        <f>'Commissioning &amp; Fees'!AQ71</f>
        <v>0</v>
      </c>
      <c r="AG10" s="316">
        <f>'Commissioning &amp; Fees'!AR71</f>
        <v>0</v>
      </c>
      <c r="AH10" s="316">
        <f>'Commissioning &amp; Fees'!AS71</f>
        <v>0</v>
      </c>
      <c r="AI10" s="316">
        <f>'Commissioning &amp; Fees'!AT71</f>
        <v>0</v>
      </c>
      <c r="AJ10" s="316">
        <f>'Commissioning &amp; Fees'!AU71</f>
        <v>0</v>
      </c>
      <c r="AK10" s="316">
        <f>'Commissioning &amp; Fees'!AV71</f>
        <v>0</v>
      </c>
      <c r="AL10" s="317"/>
      <c r="AM10" s="3"/>
    </row>
    <row r="11" spans="1:39" s="5" customFormat="1" ht="22.5" customHeight="1" x14ac:dyDescent="0.25">
      <c r="A11" s="840" t="str">
        <f>SUMMARY!A12</f>
        <v>ZK102 - Development and R&amp;D</v>
      </c>
      <c r="B11" s="840"/>
      <c r="C11" s="840"/>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40" t="str">
        <f>SUMMARY!A13</f>
        <v>ZK103 - Creative &amp; Production teams and Consultants</v>
      </c>
      <c r="B12" s="840"/>
      <c r="C12" s="840"/>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40" t="str">
        <f>SUMMARY!A14</f>
        <v>ZK104 - Performers</v>
      </c>
      <c r="B13" s="840"/>
      <c r="C13" s="840"/>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40" t="str">
        <f>SUMMARY!A15</f>
        <v>ZK105 - Rehearsal Costs</v>
      </c>
      <c r="B14" s="840"/>
      <c r="C14" s="840"/>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40" t="str">
        <f>SUMMARY!A16</f>
        <v>ZK106 - Technical and Production</v>
      </c>
      <c r="B15" s="840"/>
      <c r="C15" s="840"/>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40" t="str">
        <f>SUMMARY!A17</f>
        <v>ZK107 - Venue &amp; Logistics</v>
      </c>
      <c r="B16" s="840"/>
      <c r="C16" s="840"/>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40" t="str">
        <f>SUMMARY!A18</f>
        <v xml:space="preserve">ZK108 - Programme Legal &amp; Documentation </v>
      </c>
      <c r="B17" s="840"/>
      <c r="C17" s="840"/>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40" t="str">
        <f>SUMMARY!A19</f>
        <v>ZK109 - Programme Marketing, Digital &amp; Comms</v>
      </c>
      <c r="B18" s="840"/>
      <c r="C18" s="840"/>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1000</v>
      </c>
      <c r="S18" s="316">
        <f>+'Marketing Digital Comms'!AD66</f>
        <v>0</v>
      </c>
      <c r="T18" s="316">
        <f>+'Marketing Digital Comms'!AE66</f>
        <v>0</v>
      </c>
      <c r="U18" s="316">
        <f>+'Marketing Digital Comms'!AF66</f>
        <v>1000</v>
      </c>
      <c r="V18" s="316">
        <f>+'Marketing Digital Comms'!AG66</f>
        <v>0</v>
      </c>
      <c r="W18" s="316">
        <f>+'Marketing Digital Comms'!AH66</f>
        <v>0</v>
      </c>
      <c r="X18" s="316">
        <f>+'Marketing Digital Comms'!AI66</f>
        <v>1000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40" t="str">
        <f>SUMMARY!A20</f>
        <v>ZK110 - Programme Education &amp; Community Engagement</v>
      </c>
      <c r="B19" s="840"/>
      <c r="C19" s="840"/>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1000</v>
      </c>
      <c r="R19" s="316">
        <f>+'Education &amp; Community'!AC69</f>
        <v>0</v>
      </c>
      <c r="S19" s="316">
        <f>+'Education &amp; Community'!AD69</f>
        <v>1000</v>
      </c>
      <c r="T19" s="316">
        <f>+'Education &amp; Community'!AE69</f>
        <v>0</v>
      </c>
      <c r="U19" s="316">
        <f>+'Education &amp; Community'!AF69</f>
        <v>1000</v>
      </c>
      <c r="V19" s="316">
        <f>+'Education &amp; Community'!AG69</f>
        <v>0</v>
      </c>
      <c r="W19" s="316">
        <f>+'Education &amp; Community'!AH69</f>
        <v>1000</v>
      </c>
      <c r="X19" s="316">
        <f>+'Education &amp; Community'!AI69</f>
        <v>0</v>
      </c>
      <c r="Y19" s="316">
        <f>+'Education &amp; Community'!AJ69</f>
        <v>0</v>
      </c>
      <c r="Z19" s="316">
        <f>+'Education &amp; Community'!AK69</f>
        <v>1000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40" t="str">
        <f>SUMMARY!A21</f>
        <v>ZK111 - Programme Volunteering</v>
      </c>
      <c r="B20" s="840"/>
      <c r="C20" s="840"/>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40" t="str">
        <f>SUMMARY!A22</f>
        <v>ZK112 - Artist &amp; Guest Liaison</v>
      </c>
      <c r="B21" s="840"/>
      <c r="C21" s="840"/>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40" t="str">
        <f>SUMMARY!A23</f>
        <v>ZK113 - Running Costs</v>
      </c>
      <c r="B22" s="840"/>
      <c r="C22" s="840"/>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40" t="str">
        <f>SUMMARY!A24</f>
        <v>ZK114 - Admin &amp; Miscellaneous</v>
      </c>
      <c r="B23" s="840"/>
      <c r="C23" s="840"/>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500</v>
      </c>
      <c r="P23" s="316">
        <f>+'Admin &amp; Misc'!AA66</f>
        <v>0</v>
      </c>
      <c r="Q23" s="316">
        <f>+'Admin &amp; Misc'!AB66</f>
        <v>500</v>
      </c>
      <c r="R23" s="316">
        <f>+'Admin &amp; Misc'!AC66</f>
        <v>0</v>
      </c>
      <c r="S23" s="316">
        <f>+'Admin &amp; Misc'!AD66</f>
        <v>0</v>
      </c>
      <c r="T23" s="316">
        <f>+'Admin &amp; Misc'!AE66</f>
        <v>500</v>
      </c>
      <c r="U23" s="316">
        <f>+'Admin &amp; Misc'!AF66</f>
        <v>0</v>
      </c>
      <c r="V23" s="316">
        <f>+'Admin &amp; Misc'!AG66</f>
        <v>0</v>
      </c>
      <c r="W23" s="316">
        <f>+'Admin &amp; Misc'!AH66</f>
        <v>500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40">
        <f>SUMMARY!A25</f>
        <v>0</v>
      </c>
      <c r="B24" s="840"/>
      <c r="C24" s="840"/>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40">
        <f>SUMMARY!A26</f>
        <v>0</v>
      </c>
      <c r="B25" s="840"/>
      <c r="C25" s="840"/>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40"/>
      <c r="B26" s="840"/>
      <c r="C26" s="840"/>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4400</v>
      </c>
      <c r="P27" s="318">
        <f t="shared" si="0"/>
        <v>0</v>
      </c>
      <c r="Q27" s="318">
        <f t="shared" si="0"/>
        <v>11100</v>
      </c>
      <c r="R27" s="318">
        <f t="shared" si="0"/>
        <v>1000</v>
      </c>
      <c r="S27" s="318">
        <f t="shared" si="0"/>
        <v>1000</v>
      </c>
      <c r="T27" s="318">
        <f t="shared" si="0"/>
        <v>3000</v>
      </c>
      <c r="U27" s="318">
        <f t="shared" si="0"/>
        <v>2000</v>
      </c>
      <c r="V27" s="318">
        <f t="shared" si="0"/>
        <v>0</v>
      </c>
      <c r="W27" s="318">
        <f t="shared" si="0"/>
        <v>4000</v>
      </c>
      <c r="X27" s="318">
        <f t="shared" si="0"/>
        <v>1000</v>
      </c>
      <c r="Y27" s="318">
        <f t="shared" si="0"/>
        <v>0</v>
      </c>
      <c r="Z27" s="318">
        <f t="shared" si="0"/>
        <v>12000</v>
      </c>
      <c r="AA27" s="318">
        <f t="shared" si="0"/>
        <v>0</v>
      </c>
      <c r="AB27" s="318">
        <f t="shared" si="0"/>
        <v>2500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5"/>
      <c r="B36" s="845"/>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5"/>
      <c r="B38" s="845"/>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5"/>
      <c r="B40" s="845"/>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IF(G65&gt;E65,"Budget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IF(AY65&lt;0,"Actual plus expected cost is more than forecast",":)")</f>
        <v>:)</v>
      </c>
      <c r="I4" s="856"/>
      <c r="J4" s="856"/>
      <c r="K4" s="856"/>
      <c r="L4" s="856"/>
      <c r="M4" s="857"/>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ZK100.K116.C115</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ZK100.K116.C115</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ZK100.K116.C115</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ZK100.K208.C115</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ZK100.K208.C115</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ZK100.K209.C115</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ZK100.K209.C115</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ZK100.K210.C115</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ZK100.K210.C115</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ZK100.K211.C115</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ZK100.K211.C115</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ZK100.K212.C115</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ZK100.K212.C115</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ZK100.K213.C115</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ZK100.K213.C115</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ZK100.K214.C115</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ZK100.K214.C115</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ZK100.K215.C115</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ZK100.K215.C115</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ZK100.K216.C115</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ZK100.K216.C115</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ZK100.K217.C115</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ZK100.K217.C115</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ZK100.K218.C115</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ZK100.K218.C115</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ZK100.K219.C115</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ZK100.K219.C115</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ZK100.K200.C115</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ZK100.K200.C115</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2"/>
      <c r="F66" s="852"/>
      <c r="G66" s="852"/>
      <c r="H66" s="852"/>
      <c r="I66" s="853"/>
      <c r="J66" s="854"/>
      <c r="K66" s="854"/>
      <c r="L66" s="854"/>
      <c r="M66" s="855"/>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sheetPr>
  <dimension ref="A1:R649"/>
  <sheetViews>
    <sheetView topLeftCell="A7" workbookViewId="0">
      <selection activeCell="C36" sqref="C36"/>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Theatre Sector</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C115</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ZK101.K207.C115</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f>+'Commissioning &amp; Fees'!D9</f>
        <v>0</v>
      </c>
      <c r="E10" s="725">
        <f>+'Commissioning &amp; Fees'!G9</f>
        <v>0</v>
      </c>
      <c r="F10" s="720"/>
      <c r="G10" s="720"/>
      <c r="H10" s="720"/>
      <c r="I10" s="720"/>
      <c r="J10" s="721">
        <f t="shared" ref="J10:J79"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ZK101.K207.C115</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ZK101.K208.C115</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ZK101.K208.C115</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7" si="3">+IF(SUM(E29:I29)=0,1,0)</f>
        <v>1</v>
      </c>
    </row>
    <row r="30" spans="1:16" x14ac:dyDescent="0.25">
      <c r="A30" s="714" t="s">
        <v>86</v>
      </c>
      <c r="B30" s="715" t="str">
        <f>+'Commissioning &amp; Fees'!B29</f>
        <v>ZK101.K209.C115</v>
      </c>
      <c r="C30" s="716" t="s">
        <v>87</v>
      </c>
      <c r="D30" s="716"/>
      <c r="E30" s="718">
        <f>SUM(E31:E37)</f>
        <v>32000</v>
      </c>
      <c r="F30" s="718">
        <f>SUM(F31:F37)</f>
        <v>0</v>
      </c>
      <c r="G30" s="718">
        <f>SUM(G31:G37)</f>
        <v>0</v>
      </c>
      <c r="H30" s="718">
        <f>+E30-F30-G30</f>
        <v>32000</v>
      </c>
      <c r="I30" s="718">
        <f>SUM(I31:I37)</f>
        <v>0</v>
      </c>
      <c r="J30" s="719">
        <f>+H30-I30</f>
        <v>32000</v>
      </c>
      <c r="P30" s="698">
        <f t="shared" si="3"/>
        <v>0</v>
      </c>
    </row>
    <row r="31" spans="1:16" x14ac:dyDescent="0.25">
      <c r="A31" s="699"/>
      <c r="B31" s="700" t="str">
        <f>+B30</f>
        <v>ZK101.K209.C115</v>
      </c>
      <c r="C31" s="737" t="str">
        <f>+'Commissioning &amp; Fees'!C30</f>
        <v>Silent Uproar</v>
      </c>
      <c r="D31" s="737">
        <f>+'Commissioning &amp; Fees'!D30</f>
        <v>0</v>
      </c>
      <c r="E31" s="738">
        <f>+'Commissioning &amp; Fees'!G30</f>
        <v>10000</v>
      </c>
      <c r="F31" s="720"/>
      <c r="G31" s="720"/>
      <c r="H31" s="720"/>
      <c r="I31" s="720"/>
      <c r="J31" s="721">
        <f t="shared" si="1"/>
        <v>10000</v>
      </c>
      <c r="P31" s="698">
        <f t="shared" si="3"/>
        <v>0</v>
      </c>
    </row>
    <row r="32" spans="1:16" x14ac:dyDescent="0.25">
      <c r="A32" s="699"/>
      <c r="B32" s="700"/>
      <c r="C32" s="737" t="str">
        <f>+'Commissioning &amp; Fees'!C31</f>
        <v>Ensemble 52</v>
      </c>
      <c r="D32" s="737">
        <f>+'Commissioning &amp; Fees'!D31</f>
        <v>0</v>
      </c>
      <c r="E32" s="738">
        <f>+'Commissioning &amp; Fees'!G31</f>
        <v>10000</v>
      </c>
      <c r="F32" s="720"/>
      <c r="G32" s="720"/>
      <c r="H32" s="720"/>
      <c r="I32" s="720"/>
      <c r="J32" s="721">
        <f t="shared" ref="J32:J36" si="4">+E32-F32-G32-I32</f>
        <v>10000</v>
      </c>
      <c r="P32" s="698">
        <f t="shared" ref="P32:P36" si="5">+IF(SUM(E32:I32)=0,1,0)</f>
        <v>0</v>
      </c>
    </row>
    <row r="33" spans="1:16" x14ac:dyDescent="0.25">
      <c r="A33" s="699"/>
      <c r="B33" s="700"/>
      <c r="C33" s="737" t="str">
        <f>+'Commissioning &amp; Fees'!C32</f>
        <v>New Diorama</v>
      </c>
      <c r="D33" s="737">
        <f>+'Commissioning &amp; Fees'!D32</f>
        <v>0</v>
      </c>
      <c r="E33" s="738">
        <f>+'Commissioning &amp; Fees'!G32</f>
        <v>1000</v>
      </c>
      <c r="F33" s="720"/>
      <c r="G33" s="720"/>
      <c r="H33" s="720"/>
      <c r="I33" s="720"/>
      <c r="J33" s="721">
        <f t="shared" si="4"/>
        <v>1000</v>
      </c>
      <c r="P33" s="698">
        <f t="shared" si="5"/>
        <v>0</v>
      </c>
    </row>
    <row r="34" spans="1:16" x14ac:dyDescent="0.25">
      <c r="A34" s="699"/>
      <c r="B34" s="700"/>
      <c r="C34" s="737" t="str">
        <f>+'Commissioning &amp; Fees'!C33</f>
        <v>Single Story</v>
      </c>
      <c r="D34" s="737">
        <f>+'Commissioning &amp; Fees'!D33</f>
        <v>0</v>
      </c>
      <c r="E34" s="738">
        <f>+'Commissioning &amp; Fees'!G33</f>
        <v>1000</v>
      </c>
      <c r="F34" s="720"/>
      <c r="G34" s="720"/>
      <c r="H34" s="720"/>
      <c r="I34" s="720"/>
      <c r="J34" s="721">
        <f t="shared" si="4"/>
        <v>1000</v>
      </c>
      <c r="P34" s="698">
        <f t="shared" si="5"/>
        <v>0</v>
      </c>
    </row>
    <row r="35" spans="1:16" x14ac:dyDescent="0.25">
      <c r="A35" s="699"/>
      <c r="B35" s="700"/>
      <c r="C35" s="737" t="str">
        <f>+'Commissioning &amp; Fees'!C34</f>
        <v>Internation/British Council</v>
      </c>
      <c r="D35" s="737">
        <f>+'Commissioning &amp; Fees'!D34</f>
        <v>0</v>
      </c>
      <c r="E35" s="738">
        <f>+'Commissioning &amp; Fees'!G34</f>
        <v>10000</v>
      </c>
      <c r="F35" s="720"/>
      <c r="G35" s="720"/>
      <c r="H35" s="720"/>
      <c r="I35" s="720"/>
      <c r="J35" s="721">
        <f t="shared" si="4"/>
        <v>10000</v>
      </c>
      <c r="P35" s="698">
        <f t="shared" si="5"/>
        <v>0</v>
      </c>
    </row>
    <row r="36" spans="1:16" hidden="1" x14ac:dyDescent="0.25">
      <c r="A36" s="699"/>
      <c r="B36" s="700"/>
      <c r="C36" s="737">
        <f>+'Commissioning &amp; Fees'!C35</f>
        <v>0</v>
      </c>
      <c r="D36" s="737">
        <f>+'Commissioning &amp; Fees'!D35</f>
        <v>0</v>
      </c>
      <c r="E36" s="738">
        <f>+'Commissioning &amp; Fees'!G35</f>
        <v>0</v>
      </c>
      <c r="F36" s="720"/>
      <c r="G36" s="720"/>
      <c r="H36" s="720"/>
      <c r="I36" s="720"/>
      <c r="J36" s="721">
        <f t="shared" si="4"/>
        <v>0</v>
      </c>
      <c r="P36" s="698">
        <f t="shared" si="5"/>
        <v>1</v>
      </c>
    </row>
    <row r="37" spans="1:16" hidden="1" x14ac:dyDescent="0.25">
      <c r="A37" s="739"/>
      <c r="B37" s="740"/>
      <c r="C37" s="743" t="s">
        <v>301</v>
      </c>
      <c r="D37" s="743"/>
      <c r="E37" s="738"/>
      <c r="F37" s="720">
        <f>+IFERROR(VLOOKUP($B31,'[1]Sum table'!$A:$E,4,FALSE),0)</f>
        <v>0</v>
      </c>
      <c r="G37" s="720">
        <f>+IFERROR(VLOOKUP($B31,'[1]Sum table'!$A:$E,5,FALSE),0)</f>
        <v>0</v>
      </c>
      <c r="H37" s="720"/>
      <c r="I37" s="720">
        <f>+IFERROR(VLOOKUP($B31,'[1]Sum table'!$A:$F,6,FALSE),0)</f>
        <v>0</v>
      </c>
      <c r="J37" s="721"/>
      <c r="P37" s="698">
        <f t="shared" si="3"/>
        <v>1</v>
      </c>
    </row>
    <row r="38" spans="1:16" hidden="1" x14ac:dyDescent="0.25">
      <c r="A38" s="714" t="s">
        <v>88</v>
      </c>
      <c r="B38" s="715" t="str">
        <f>+'Commissioning &amp; Fees'!B37</f>
        <v>ZK101.K210.C115</v>
      </c>
      <c r="C38" s="716" t="s">
        <v>89</v>
      </c>
      <c r="D38" s="716"/>
      <c r="E38" s="718">
        <f>SUM(E39:E40)</f>
        <v>0</v>
      </c>
      <c r="F38" s="718">
        <f>SUM(F39:F40)</f>
        <v>0</v>
      </c>
      <c r="G38" s="718">
        <f>SUM(G39:G40)</f>
        <v>0</v>
      </c>
      <c r="H38" s="718">
        <f>+E38-F38-G38</f>
        <v>0</v>
      </c>
      <c r="I38" s="718">
        <f>SUM(I39:I40)</f>
        <v>0</v>
      </c>
      <c r="J38" s="719">
        <f>+H38-I38</f>
        <v>0</v>
      </c>
      <c r="P38" s="698">
        <f t="shared" si="3"/>
        <v>1</v>
      </c>
    </row>
    <row r="39" spans="1:16" hidden="1" x14ac:dyDescent="0.25">
      <c r="A39" s="699"/>
      <c r="B39" s="700" t="str">
        <f>+B38</f>
        <v>ZK101.K210.C115</v>
      </c>
      <c r="C39" s="737">
        <f>+'Commissioning &amp; Fees'!C38</f>
        <v>0</v>
      </c>
      <c r="D39" s="737">
        <f>+'Commissioning &amp; Fees'!D38</f>
        <v>0</v>
      </c>
      <c r="E39" s="738">
        <f>+'Commissioning &amp; Fees'!G38</f>
        <v>0</v>
      </c>
      <c r="F39" s="720"/>
      <c r="G39" s="720"/>
      <c r="H39" s="720"/>
      <c r="I39" s="720"/>
      <c r="J39" s="721">
        <f t="shared" si="1"/>
        <v>0</v>
      </c>
      <c r="P39" s="698">
        <f t="shared" si="3"/>
        <v>1</v>
      </c>
    </row>
    <row r="40" spans="1:16" hidden="1" x14ac:dyDescent="0.25">
      <c r="A40" s="699"/>
      <c r="B40" s="700"/>
      <c r="C40" s="743" t="s">
        <v>301</v>
      </c>
      <c r="D40" s="743"/>
      <c r="E40" s="738"/>
      <c r="F40" s="720">
        <f>+IFERROR(VLOOKUP($B39,'[1]Sum table'!$A:$E,4,FALSE),0)</f>
        <v>0</v>
      </c>
      <c r="G40" s="720">
        <f>+IFERROR(VLOOKUP($B39,'[1]Sum table'!$A:$E,5,FALSE),0)</f>
        <v>0</v>
      </c>
      <c r="H40" s="720"/>
      <c r="I40" s="720">
        <f>+IFERROR(VLOOKUP($B39,'[1]Sum table'!$A:$F,6,FALSE),0)</f>
        <v>0</v>
      </c>
      <c r="J40" s="721"/>
      <c r="P40" s="698">
        <f t="shared" si="3"/>
        <v>1</v>
      </c>
    </row>
    <row r="41" spans="1:16" hidden="1" x14ac:dyDescent="0.25">
      <c r="A41" s="714" t="s">
        <v>90</v>
      </c>
      <c r="B41" s="715" t="str">
        <f>+'Commissioning &amp; Fees'!B40</f>
        <v>ZK101.K211.C115</v>
      </c>
      <c r="C41" s="716" t="s">
        <v>91</v>
      </c>
      <c r="D41" s="716"/>
      <c r="E41" s="718">
        <f>SUM(E42:E43)</f>
        <v>0</v>
      </c>
      <c r="F41" s="718">
        <f>SUM(F42:F43)</f>
        <v>0</v>
      </c>
      <c r="G41" s="718">
        <f>SUM(G42:G43)</f>
        <v>0</v>
      </c>
      <c r="H41" s="718">
        <f>+E41-F41-G41</f>
        <v>0</v>
      </c>
      <c r="I41" s="718">
        <f>SUM(I42:I43)</f>
        <v>0</v>
      </c>
      <c r="J41" s="719">
        <f>+H41-I41</f>
        <v>0</v>
      </c>
      <c r="P41" s="698">
        <f t="shared" si="3"/>
        <v>1</v>
      </c>
    </row>
    <row r="42" spans="1:16" hidden="1" x14ac:dyDescent="0.25">
      <c r="A42" s="699"/>
      <c r="B42" s="700" t="str">
        <f>+B41</f>
        <v>ZK101.K211.C115</v>
      </c>
      <c r="C42" s="737">
        <f>+'Commissioning &amp; Fees'!C41</f>
        <v>0</v>
      </c>
      <c r="D42" s="737">
        <f>+'Commissioning &amp; Fees'!D41</f>
        <v>0</v>
      </c>
      <c r="E42" s="738">
        <f>+'Commissioning &amp; Fees'!G41</f>
        <v>0</v>
      </c>
      <c r="F42" s="720"/>
      <c r="G42" s="720"/>
      <c r="H42" s="720"/>
      <c r="I42" s="720"/>
      <c r="J42" s="721">
        <f t="shared" si="1"/>
        <v>0</v>
      </c>
      <c r="P42" s="698">
        <f t="shared" si="3"/>
        <v>1</v>
      </c>
    </row>
    <row r="43" spans="1:16" hidden="1" x14ac:dyDescent="0.25">
      <c r="A43" s="699"/>
      <c r="B43" s="700"/>
      <c r="C43" s="743" t="s">
        <v>301</v>
      </c>
      <c r="D43" s="743"/>
      <c r="E43" s="738"/>
      <c r="F43" s="720">
        <f>+IFERROR(VLOOKUP($B42,'[1]Sum table'!$A:$E,4,FALSE),0)</f>
        <v>0</v>
      </c>
      <c r="G43" s="720">
        <f>+IFERROR(VLOOKUP($B42,'[1]Sum table'!$A:$E,5,FALSE),0)</f>
        <v>0</v>
      </c>
      <c r="H43" s="720"/>
      <c r="I43" s="720">
        <f>+IFERROR(VLOOKUP($B42,'[1]Sum table'!$A:$F,6,FALSE),0)</f>
        <v>0</v>
      </c>
      <c r="J43" s="721"/>
      <c r="P43" s="698">
        <f t="shared" si="3"/>
        <v>1</v>
      </c>
    </row>
    <row r="44" spans="1:16" hidden="1" x14ac:dyDescent="0.25">
      <c r="A44" s="722" t="s">
        <v>92</v>
      </c>
      <c r="B44" s="715" t="str">
        <f>+'Commissioning &amp; Fees'!B43</f>
        <v>ZK101.K212.C115</v>
      </c>
      <c r="C44" s="716" t="s">
        <v>93</v>
      </c>
      <c r="D44" s="716"/>
      <c r="E44" s="718">
        <f>SUM(E45:E46)</f>
        <v>0</v>
      </c>
      <c r="F44" s="718">
        <f>SUM(F45:F46)</f>
        <v>0</v>
      </c>
      <c r="G44" s="718">
        <f>SUM(G45:G46)</f>
        <v>0</v>
      </c>
      <c r="H44" s="718">
        <f>+E44-F44-G44</f>
        <v>0</v>
      </c>
      <c r="I44" s="718">
        <f>SUM(I45:I46)</f>
        <v>0</v>
      </c>
      <c r="J44" s="719">
        <f>+H44-I44</f>
        <v>0</v>
      </c>
      <c r="P44" s="698">
        <f t="shared" si="3"/>
        <v>1</v>
      </c>
    </row>
    <row r="45" spans="1:16" hidden="1" x14ac:dyDescent="0.25">
      <c r="A45" s="703"/>
      <c r="B45" s="704" t="str">
        <f>+B44</f>
        <v>ZK101.K212.C115</v>
      </c>
      <c r="C45" s="737">
        <f>+'Commissioning &amp; Fees'!C44</f>
        <v>0</v>
      </c>
      <c r="D45" s="737">
        <f>+'Commissioning &amp; Fees'!D44</f>
        <v>0</v>
      </c>
      <c r="E45" s="738">
        <f>+'Commissioning &amp; Fees'!G44</f>
        <v>0</v>
      </c>
      <c r="F45" s="720"/>
      <c r="G45" s="720"/>
      <c r="H45" s="720"/>
      <c r="I45" s="720"/>
      <c r="J45" s="721">
        <f t="shared" si="1"/>
        <v>0</v>
      </c>
      <c r="P45" s="698">
        <f t="shared" si="3"/>
        <v>1</v>
      </c>
    </row>
    <row r="46" spans="1:16" hidden="1" x14ac:dyDescent="0.25">
      <c r="A46" s="699"/>
      <c r="B46" s="700"/>
      <c r="C46" s="743" t="s">
        <v>301</v>
      </c>
      <c r="D46" s="743"/>
      <c r="E46" s="738"/>
      <c r="F46" s="720">
        <f>+IFERROR(VLOOKUP($B45,'[1]Sum table'!$A:$E,4,FALSE),0)</f>
        <v>0</v>
      </c>
      <c r="G46" s="720">
        <f>+IFERROR(VLOOKUP($B45,'[1]Sum table'!$A:$E,5,FALSE),0)</f>
        <v>0</v>
      </c>
      <c r="H46" s="720"/>
      <c r="I46" s="720">
        <f>+IFERROR(VLOOKUP($B45,'[1]Sum table'!$A:$F,6,FALSE),0)</f>
        <v>0</v>
      </c>
      <c r="J46" s="721"/>
      <c r="P46" s="698">
        <f t="shared" si="3"/>
        <v>1</v>
      </c>
    </row>
    <row r="47" spans="1:16" hidden="1" x14ac:dyDescent="0.25">
      <c r="A47" s="722" t="s">
        <v>94</v>
      </c>
      <c r="B47" s="715" t="str">
        <f>+'Commissioning &amp; Fees'!B46</f>
        <v>ZK101.K213.C115</v>
      </c>
      <c r="C47" s="716" t="s">
        <v>95</v>
      </c>
      <c r="D47" s="716"/>
      <c r="E47" s="718">
        <f>SUM(E48:E49)</f>
        <v>0</v>
      </c>
      <c r="F47" s="718">
        <f>SUM(F48:F49)</f>
        <v>0</v>
      </c>
      <c r="G47" s="718">
        <f>SUM(G48:G49)</f>
        <v>0</v>
      </c>
      <c r="H47" s="718">
        <f>+E47-F47-G47</f>
        <v>0</v>
      </c>
      <c r="I47" s="718">
        <f>SUM(I48:I49)</f>
        <v>0</v>
      </c>
      <c r="J47" s="719">
        <f>+H47-I47</f>
        <v>0</v>
      </c>
      <c r="P47" s="698">
        <f t="shared" si="3"/>
        <v>1</v>
      </c>
    </row>
    <row r="48" spans="1:16" hidden="1" x14ac:dyDescent="0.25">
      <c r="A48" s="703"/>
      <c r="B48" s="704" t="str">
        <f>+B47</f>
        <v>ZK101.K213.C115</v>
      </c>
      <c r="C48" s="737">
        <f>+'Commissioning &amp; Fees'!C47</f>
        <v>0</v>
      </c>
      <c r="D48" s="737">
        <f>+'Commissioning &amp; Fees'!D47</f>
        <v>0</v>
      </c>
      <c r="E48" s="738">
        <f>+'Commissioning &amp; Fees'!G47</f>
        <v>0</v>
      </c>
      <c r="F48" s="720"/>
      <c r="G48" s="720"/>
      <c r="H48" s="720"/>
      <c r="I48" s="720"/>
      <c r="J48" s="721">
        <f t="shared" si="1"/>
        <v>0</v>
      </c>
      <c r="P48" s="698">
        <f t="shared" si="3"/>
        <v>1</v>
      </c>
    </row>
    <row r="49" spans="1:16" hidden="1" x14ac:dyDescent="0.25">
      <c r="A49" s="699"/>
      <c r="B49" s="700"/>
      <c r="C49" s="743" t="s">
        <v>301</v>
      </c>
      <c r="D49" s="743"/>
      <c r="E49" s="738"/>
      <c r="F49" s="720">
        <f>+IFERROR(VLOOKUP($B48,'[1]Sum table'!$A:$E,4,FALSE),0)</f>
        <v>0</v>
      </c>
      <c r="G49" s="720">
        <f>+IFERROR(VLOOKUP($B48,'[1]Sum table'!$A:$E,5,FALSE),0)</f>
        <v>0</v>
      </c>
      <c r="H49" s="720"/>
      <c r="I49" s="720">
        <f>+IFERROR(VLOOKUP($B48,'[1]Sum table'!$A:$F,6,FALSE),0)</f>
        <v>0</v>
      </c>
      <c r="J49" s="721"/>
      <c r="P49" s="698">
        <f t="shared" si="3"/>
        <v>1</v>
      </c>
    </row>
    <row r="50" spans="1:16" hidden="1" x14ac:dyDescent="0.25">
      <c r="A50" s="722" t="s">
        <v>96</v>
      </c>
      <c r="B50" s="715" t="str">
        <f>+'Commissioning &amp; Fees'!B49</f>
        <v>ZK101.K214.C115</v>
      </c>
      <c r="C50" s="716" t="s">
        <v>97</v>
      </c>
      <c r="D50" s="716"/>
      <c r="E50" s="718">
        <f>SUM(E51:E52)</f>
        <v>0</v>
      </c>
      <c r="F50" s="718">
        <f>SUM(F51:F52)</f>
        <v>0</v>
      </c>
      <c r="G50" s="718">
        <f>SUM(G51:G52)</f>
        <v>0</v>
      </c>
      <c r="H50" s="718">
        <f>+E50-F50-G50</f>
        <v>0</v>
      </c>
      <c r="I50" s="718">
        <f>SUM(I51:I52)</f>
        <v>0</v>
      </c>
      <c r="J50" s="719">
        <f>+H50-I50</f>
        <v>0</v>
      </c>
      <c r="P50" s="698">
        <f t="shared" si="3"/>
        <v>1</v>
      </c>
    </row>
    <row r="51" spans="1:16" hidden="1" x14ac:dyDescent="0.25">
      <c r="A51" s="703"/>
      <c r="B51" s="704" t="str">
        <f>+B50</f>
        <v>ZK101.K214.C115</v>
      </c>
      <c r="C51" s="737">
        <f>+'Commissioning &amp; Fees'!C50</f>
        <v>0</v>
      </c>
      <c r="D51" s="737">
        <f>+'Commissioning &amp; Fees'!D50</f>
        <v>0</v>
      </c>
      <c r="E51" s="738">
        <f>+'Commissioning &amp; Fees'!G50</f>
        <v>0</v>
      </c>
      <c r="F51" s="720"/>
      <c r="G51" s="720"/>
      <c r="H51" s="720"/>
      <c r="I51" s="720"/>
      <c r="J51" s="721">
        <f t="shared" si="1"/>
        <v>0</v>
      </c>
      <c r="P51" s="698">
        <f t="shared" si="3"/>
        <v>1</v>
      </c>
    </row>
    <row r="52" spans="1:16" hidden="1" x14ac:dyDescent="0.25">
      <c r="A52" s="699"/>
      <c r="B52" s="700"/>
      <c r="C52" s="743" t="s">
        <v>301</v>
      </c>
      <c r="D52" s="743"/>
      <c r="E52" s="738"/>
      <c r="F52" s="720">
        <f>+IFERROR(VLOOKUP($B51,'[1]Sum table'!$A:$E,4,FALSE),0)</f>
        <v>0</v>
      </c>
      <c r="G52" s="720">
        <f>+IFERROR(VLOOKUP($B51,'[1]Sum table'!$A:$E,5,FALSE),0)</f>
        <v>0</v>
      </c>
      <c r="H52" s="720"/>
      <c r="I52" s="720">
        <f>+IFERROR(VLOOKUP($B51,'[1]Sum table'!$A:$F,6,FALSE),0)</f>
        <v>0</v>
      </c>
      <c r="J52" s="721"/>
      <c r="P52" s="698">
        <f t="shared" si="3"/>
        <v>1</v>
      </c>
    </row>
    <row r="53" spans="1:16" hidden="1" x14ac:dyDescent="0.25">
      <c r="A53" s="722" t="s">
        <v>98</v>
      </c>
      <c r="B53" s="715" t="str">
        <f>+'Commissioning &amp; Fees'!B52</f>
        <v>ZK101.K215.C115</v>
      </c>
      <c r="C53" s="716" t="s">
        <v>99</v>
      </c>
      <c r="D53" s="716"/>
      <c r="E53" s="718">
        <f>SUM(E54:E55)</f>
        <v>0</v>
      </c>
      <c r="F53" s="718">
        <f>SUM(F54:F55)</f>
        <v>0</v>
      </c>
      <c r="G53" s="718">
        <f>SUM(G54:G55)</f>
        <v>0</v>
      </c>
      <c r="H53" s="718">
        <f>+E53-F53-G53</f>
        <v>0</v>
      </c>
      <c r="I53" s="718">
        <f>SUM(I54:I55)</f>
        <v>0</v>
      </c>
      <c r="J53" s="719">
        <f>+H53-I53</f>
        <v>0</v>
      </c>
      <c r="P53" s="698">
        <f t="shared" si="3"/>
        <v>1</v>
      </c>
    </row>
    <row r="54" spans="1:16" hidden="1" x14ac:dyDescent="0.25">
      <c r="A54" s="703"/>
      <c r="B54" s="704" t="str">
        <f>+B53</f>
        <v>ZK101.K215.C115</v>
      </c>
      <c r="C54" s="737">
        <f>+'Commissioning &amp; Fees'!C53</f>
        <v>0</v>
      </c>
      <c r="D54" s="737">
        <f>+'Commissioning &amp; Fees'!D53</f>
        <v>0</v>
      </c>
      <c r="E54" s="738">
        <f>+'Commissioning &amp; Fees'!G53</f>
        <v>0</v>
      </c>
      <c r="F54" s="720"/>
      <c r="G54" s="720"/>
      <c r="H54" s="720"/>
      <c r="I54" s="720"/>
      <c r="J54" s="721">
        <f t="shared" si="1"/>
        <v>0</v>
      </c>
      <c r="P54" s="698">
        <f t="shared" si="3"/>
        <v>1</v>
      </c>
    </row>
    <row r="55" spans="1:16" hidden="1" x14ac:dyDescent="0.25">
      <c r="A55" s="699"/>
      <c r="B55" s="700"/>
      <c r="C55" s="743" t="s">
        <v>301</v>
      </c>
      <c r="D55" s="743"/>
      <c r="E55" s="738"/>
      <c r="F55" s="720">
        <f>+IFERROR(VLOOKUP($B54,'[1]Sum table'!$A:$E,4,FALSE),0)</f>
        <v>0</v>
      </c>
      <c r="G55" s="720">
        <f>+IFERROR(VLOOKUP($B54,'[1]Sum table'!$A:$E,5,FALSE),0)</f>
        <v>0</v>
      </c>
      <c r="H55" s="720"/>
      <c r="I55" s="720">
        <f>+IFERROR(VLOOKUP($B54,'[1]Sum table'!$A:$F,6,FALSE),0)</f>
        <v>0</v>
      </c>
      <c r="J55" s="721"/>
      <c r="P55" s="698">
        <f t="shared" si="3"/>
        <v>1</v>
      </c>
    </row>
    <row r="56" spans="1:16" hidden="1" x14ac:dyDescent="0.25">
      <c r="A56" s="714" t="s">
        <v>100</v>
      </c>
      <c r="B56" s="715" t="str">
        <f>+'Commissioning &amp; Fees'!B55</f>
        <v>ZK101.K216.C115</v>
      </c>
      <c r="C56" s="716" t="s">
        <v>101</v>
      </c>
      <c r="D56" s="716"/>
      <c r="E56" s="718">
        <f>SUM(E57:E58)</f>
        <v>0</v>
      </c>
      <c r="F56" s="718">
        <f>SUM(F57:F58)</f>
        <v>0</v>
      </c>
      <c r="G56" s="718">
        <f>SUM(G57:G58)</f>
        <v>0</v>
      </c>
      <c r="H56" s="718">
        <f>+E56-F56-G56</f>
        <v>0</v>
      </c>
      <c r="I56" s="718">
        <f>SUM(I57:I58)</f>
        <v>0</v>
      </c>
      <c r="J56" s="719">
        <f>+H56-I56</f>
        <v>0</v>
      </c>
      <c r="P56" s="698">
        <f t="shared" si="3"/>
        <v>1</v>
      </c>
    </row>
    <row r="57" spans="1:16" hidden="1" x14ac:dyDescent="0.25">
      <c r="A57" s="699"/>
      <c r="B57" s="700" t="str">
        <f>+B56</f>
        <v>ZK101.K216.C115</v>
      </c>
      <c r="C57" s="737">
        <f>+'Commissioning &amp; Fees'!C56</f>
        <v>0</v>
      </c>
      <c r="D57" s="737">
        <f>+'Commissioning &amp; Fees'!D56</f>
        <v>0</v>
      </c>
      <c r="E57" s="738">
        <f>+'Commissioning &amp; Fees'!G56</f>
        <v>0</v>
      </c>
      <c r="F57" s="720"/>
      <c r="G57" s="720"/>
      <c r="H57" s="720"/>
      <c r="I57" s="720"/>
      <c r="J57" s="721">
        <f t="shared" si="1"/>
        <v>0</v>
      </c>
      <c r="P57" s="698">
        <f t="shared" si="3"/>
        <v>1</v>
      </c>
    </row>
    <row r="58" spans="1:16" hidden="1" x14ac:dyDescent="0.25">
      <c r="A58" s="699"/>
      <c r="B58" s="700"/>
      <c r="C58" s="743" t="s">
        <v>301</v>
      </c>
      <c r="D58" s="743"/>
      <c r="E58" s="738"/>
      <c r="F58" s="720">
        <f>+IFERROR(VLOOKUP($B57,'[1]Sum table'!$A:$E,4,FALSE),0)</f>
        <v>0</v>
      </c>
      <c r="G58" s="720">
        <f>+IFERROR(VLOOKUP($B57,'[1]Sum table'!$A:$E,5,FALSE),0)</f>
        <v>0</v>
      </c>
      <c r="H58" s="720"/>
      <c r="I58" s="720">
        <f>+IFERROR(VLOOKUP($B57,'[1]Sum table'!$A:$F,6,FALSE),0)</f>
        <v>0</v>
      </c>
      <c r="J58" s="721"/>
      <c r="P58" s="698">
        <f t="shared" si="3"/>
        <v>1</v>
      </c>
    </row>
    <row r="59" spans="1:16" hidden="1" x14ac:dyDescent="0.25">
      <c r="A59" s="714" t="s">
        <v>102</v>
      </c>
      <c r="B59" s="715" t="str">
        <f>+'Commissioning &amp; Fees'!B58</f>
        <v>ZK101.K217.C115</v>
      </c>
      <c r="C59" s="716" t="s">
        <v>103</v>
      </c>
      <c r="D59" s="716"/>
      <c r="E59" s="718">
        <f>SUM(E60:E61)</f>
        <v>0</v>
      </c>
      <c r="F59" s="718">
        <f>SUM(F60:F61)</f>
        <v>0</v>
      </c>
      <c r="G59" s="718">
        <f>SUM(G60:G61)</f>
        <v>0</v>
      </c>
      <c r="H59" s="718">
        <f>+E59-F59-G59</f>
        <v>0</v>
      </c>
      <c r="I59" s="718">
        <f>SUM(I60:I61)</f>
        <v>0</v>
      </c>
      <c r="J59" s="719">
        <f>+H59-I59</f>
        <v>0</v>
      </c>
      <c r="P59" s="698">
        <f t="shared" si="3"/>
        <v>1</v>
      </c>
    </row>
    <row r="60" spans="1:16" hidden="1" x14ac:dyDescent="0.25">
      <c r="A60" s="699"/>
      <c r="B60" s="700" t="str">
        <f>+B59</f>
        <v>ZK101.K217.C115</v>
      </c>
      <c r="C60" s="737">
        <f>+'Commissioning &amp; Fees'!C59</f>
        <v>0</v>
      </c>
      <c r="D60" s="737">
        <f>+'Commissioning &amp; Fees'!D59</f>
        <v>0</v>
      </c>
      <c r="E60" s="738">
        <f>+'Commissioning &amp; Fees'!G59</f>
        <v>0</v>
      </c>
      <c r="F60" s="720"/>
      <c r="G60" s="720"/>
      <c r="H60" s="720"/>
      <c r="I60" s="720"/>
      <c r="J60" s="721">
        <f t="shared" si="1"/>
        <v>0</v>
      </c>
      <c r="P60" s="698">
        <f t="shared" si="3"/>
        <v>1</v>
      </c>
    </row>
    <row r="61" spans="1:16" hidden="1" x14ac:dyDescent="0.25">
      <c r="A61" s="699"/>
      <c r="B61" s="700"/>
      <c r="C61" s="743" t="s">
        <v>301</v>
      </c>
      <c r="D61" s="743"/>
      <c r="E61" s="738"/>
      <c r="F61" s="720">
        <f>+IFERROR(VLOOKUP($B60,'[1]Sum table'!$A:$E,4,FALSE),0)</f>
        <v>0</v>
      </c>
      <c r="G61" s="720">
        <f>+IFERROR(VLOOKUP($B60,'[1]Sum table'!$A:$E,5,FALSE),0)</f>
        <v>0</v>
      </c>
      <c r="H61" s="720"/>
      <c r="I61" s="720">
        <f>+IFERROR(VLOOKUP($B60,'[1]Sum table'!$A:$F,6,FALSE),0)</f>
        <v>0</v>
      </c>
      <c r="J61" s="721"/>
      <c r="P61" s="698">
        <f t="shared" si="3"/>
        <v>1</v>
      </c>
    </row>
    <row r="62" spans="1:16" hidden="1" x14ac:dyDescent="0.25">
      <c r="A62" s="714" t="s">
        <v>104</v>
      </c>
      <c r="B62" s="715" t="str">
        <f>+'Commissioning &amp; Fees'!B61</f>
        <v>ZK101.K218.C115</v>
      </c>
      <c r="C62" s="716" t="s">
        <v>105</v>
      </c>
      <c r="D62" s="716"/>
      <c r="E62" s="718">
        <f>SUM(E63:E64)</f>
        <v>0</v>
      </c>
      <c r="F62" s="718">
        <f>SUM(F63:F64)</f>
        <v>0</v>
      </c>
      <c r="G62" s="718">
        <f>SUM(G63:G64)</f>
        <v>0</v>
      </c>
      <c r="H62" s="718">
        <f>+E62-F62-G62</f>
        <v>0</v>
      </c>
      <c r="I62" s="718">
        <f>SUM(I63:I64)</f>
        <v>0</v>
      </c>
      <c r="J62" s="719">
        <f>+H62-I62</f>
        <v>0</v>
      </c>
      <c r="P62" s="698">
        <f t="shared" si="3"/>
        <v>1</v>
      </c>
    </row>
    <row r="63" spans="1:16" hidden="1" x14ac:dyDescent="0.25">
      <c r="A63" s="699"/>
      <c r="B63" s="700" t="str">
        <f>+B62</f>
        <v>ZK101.K218.C115</v>
      </c>
      <c r="C63" s="737">
        <f>+'Commissioning &amp; Fees'!C62</f>
        <v>0</v>
      </c>
      <c r="D63" s="737">
        <f>+'Commissioning &amp; Fees'!D62</f>
        <v>0</v>
      </c>
      <c r="E63" s="738">
        <f>+'Commissioning &amp; Fees'!G62</f>
        <v>0</v>
      </c>
      <c r="F63" s="720"/>
      <c r="G63" s="720"/>
      <c r="H63" s="720"/>
      <c r="I63" s="720"/>
      <c r="J63" s="721">
        <f t="shared" si="1"/>
        <v>0</v>
      </c>
      <c r="P63" s="698">
        <f t="shared" si="3"/>
        <v>1</v>
      </c>
    </row>
    <row r="64" spans="1:16" hidden="1" x14ac:dyDescent="0.25">
      <c r="A64" s="739"/>
      <c r="B64" s="740"/>
      <c r="C64" s="743" t="s">
        <v>301</v>
      </c>
      <c r="D64" s="743"/>
      <c r="E64" s="738"/>
      <c r="F64" s="720">
        <f>+IFERROR(VLOOKUP($B63,'[1]Sum table'!$A:$E,4,FALSE),0)</f>
        <v>0</v>
      </c>
      <c r="G64" s="720">
        <f>+IFERROR(VLOOKUP($B63,'[1]Sum table'!$A:$E,5,FALSE),0)</f>
        <v>0</v>
      </c>
      <c r="H64" s="720"/>
      <c r="I64" s="720">
        <f>+IFERROR(VLOOKUP($B63,'[1]Sum table'!$A:$F,6,FALSE),0)</f>
        <v>0</v>
      </c>
      <c r="J64" s="721"/>
      <c r="P64" s="698">
        <f t="shared" si="3"/>
        <v>1</v>
      </c>
    </row>
    <row r="65" spans="1:16" hidden="1" x14ac:dyDescent="0.25">
      <c r="A65" s="722" t="s">
        <v>106</v>
      </c>
      <c r="B65" s="715" t="str">
        <f>+'Commissioning &amp; Fees'!B64</f>
        <v>ZK101.K219.C115</v>
      </c>
      <c r="C65" s="716" t="s">
        <v>107</v>
      </c>
      <c r="D65" s="716"/>
      <c r="E65" s="718">
        <f>SUM(E66:E67)</f>
        <v>0</v>
      </c>
      <c r="F65" s="718">
        <f>SUM(F66:F67)</f>
        <v>0</v>
      </c>
      <c r="G65" s="718">
        <f>SUM(G66:G67)</f>
        <v>0</v>
      </c>
      <c r="H65" s="718">
        <f>+E65-F65-G65</f>
        <v>0</v>
      </c>
      <c r="I65" s="718">
        <f>SUM(I66:I67)</f>
        <v>0</v>
      </c>
      <c r="J65" s="719">
        <f>+H65-I65</f>
        <v>0</v>
      </c>
      <c r="P65" s="698">
        <f t="shared" si="3"/>
        <v>1</v>
      </c>
    </row>
    <row r="66" spans="1:16" hidden="1" x14ac:dyDescent="0.25">
      <c r="A66" s="739"/>
      <c r="B66" s="740" t="str">
        <f>+B65</f>
        <v>ZK101.K219.C115</v>
      </c>
      <c r="C66" s="737">
        <f>+'Commissioning &amp; Fees'!C65</f>
        <v>0</v>
      </c>
      <c r="D66" s="737">
        <f>+'Commissioning &amp; Fees'!D65</f>
        <v>0</v>
      </c>
      <c r="E66" s="738">
        <f>+'Commissioning &amp; Fees'!G65</f>
        <v>0</v>
      </c>
      <c r="F66" s="720"/>
      <c r="G66" s="720"/>
      <c r="H66" s="720"/>
      <c r="I66" s="720"/>
      <c r="J66" s="721">
        <f t="shared" si="1"/>
        <v>0</v>
      </c>
      <c r="P66" s="698">
        <f t="shared" si="3"/>
        <v>1</v>
      </c>
    </row>
    <row r="67" spans="1:16" hidden="1" x14ac:dyDescent="0.25">
      <c r="A67" s="739"/>
      <c r="B67" s="740"/>
      <c r="C67" s="743" t="s">
        <v>301</v>
      </c>
      <c r="D67" s="743"/>
      <c r="E67" s="738"/>
      <c r="F67" s="720">
        <f>+IFERROR(VLOOKUP($B66,'[1]Sum table'!$A:$E,4,FALSE),0)</f>
        <v>0</v>
      </c>
      <c r="G67" s="720">
        <f>+IFERROR(VLOOKUP($B66,'[1]Sum table'!$A:$E,5,FALSE),0)</f>
        <v>0</v>
      </c>
      <c r="H67" s="720"/>
      <c r="I67" s="720">
        <f>+IFERROR(VLOOKUP($B66,'[1]Sum table'!$A:$F,6,FALSE),0)</f>
        <v>0</v>
      </c>
      <c r="J67" s="721"/>
      <c r="P67" s="698">
        <f t="shared" si="3"/>
        <v>1</v>
      </c>
    </row>
    <row r="68" spans="1:16" hidden="1" x14ac:dyDescent="0.25">
      <c r="A68" s="714" t="s">
        <v>108</v>
      </c>
      <c r="B68" s="715" t="str">
        <f>+'Development R&amp;D'!B8</f>
        <v>ZK102.K201.C115</v>
      </c>
      <c r="C68" s="716" t="s">
        <v>109</v>
      </c>
      <c r="D68" s="716"/>
      <c r="E68" s="723">
        <f>SUM(E69:E70)</f>
        <v>0</v>
      </c>
      <c r="F68" s="723">
        <f>SUM(F69:F90)</f>
        <v>0</v>
      </c>
      <c r="G68" s="723">
        <f>SUM(G69:G90)</f>
        <v>0</v>
      </c>
      <c r="H68" s="723">
        <f>+E68-F68-G68</f>
        <v>0</v>
      </c>
      <c r="I68" s="723">
        <f>SUM(I69:I90)</f>
        <v>0</v>
      </c>
      <c r="J68" s="719">
        <f>+H68-I68</f>
        <v>0</v>
      </c>
      <c r="P68" s="698">
        <f t="shared" si="3"/>
        <v>1</v>
      </c>
    </row>
    <row r="69" spans="1:16" hidden="1" x14ac:dyDescent="0.25">
      <c r="A69" s="699"/>
      <c r="B69" s="700"/>
      <c r="C69" s="724">
        <f>+'Development R&amp;D'!C9</f>
        <v>0</v>
      </c>
      <c r="D69" s="724" t="str">
        <f>+'Development R&amp;D'!D9</f>
        <v>Royalties</v>
      </c>
      <c r="E69" s="725">
        <f>+'Development R&amp;D'!G9</f>
        <v>0</v>
      </c>
      <c r="F69" s="701"/>
      <c r="G69" s="701"/>
      <c r="H69" s="701"/>
      <c r="I69" s="701"/>
      <c r="J69" s="702">
        <f t="shared" si="1"/>
        <v>0</v>
      </c>
      <c r="P69" s="698">
        <f t="shared" si="3"/>
        <v>1</v>
      </c>
    </row>
    <row r="70" spans="1:16" hidden="1" x14ac:dyDescent="0.25">
      <c r="A70" s="699"/>
      <c r="B70" s="700"/>
      <c r="C70" s="724">
        <f>+'Development R&amp;D'!C10</f>
        <v>0</v>
      </c>
      <c r="D70" s="724">
        <f>+'Development R&amp;D'!D10</f>
        <v>0</v>
      </c>
      <c r="E70" s="744">
        <f>+'Development R&amp;D'!G10</f>
        <v>0</v>
      </c>
      <c r="F70" s="720"/>
      <c r="G70" s="720"/>
      <c r="H70" s="720"/>
      <c r="I70" s="720"/>
      <c r="J70" s="721">
        <f t="shared" si="1"/>
        <v>0</v>
      </c>
      <c r="P70" s="698">
        <f t="shared" si="3"/>
        <v>1</v>
      </c>
    </row>
    <row r="71" spans="1:16" hidden="1" x14ac:dyDescent="0.25">
      <c r="A71" s="699"/>
      <c r="B71" s="700"/>
      <c r="C71" s="724">
        <f>+'Development R&amp;D'!C11</f>
        <v>0</v>
      </c>
      <c r="D71" s="724">
        <f>+'Development R&amp;D'!D11</f>
        <v>0</v>
      </c>
      <c r="E71" s="744">
        <f>+'Development R&amp;D'!G11</f>
        <v>0</v>
      </c>
      <c r="F71" s="720"/>
      <c r="G71" s="720"/>
      <c r="H71" s="720"/>
      <c r="I71" s="720"/>
      <c r="J71" s="721">
        <f t="shared" si="1"/>
        <v>0</v>
      </c>
      <c r="P71" s="698">
        <f t="shared" si="3"/>
        <v>1</v>
      </c>
    </row>
    <row r="72" spans="1:16" hidden="1" x14ac:dyDescent="0.25">
      <c r="A72" s="699"/>
      <c r="B72" s="700"/>
      <c r="C72" s="724">
        <f>+'Development R&amp;D'!C12</f>
        <v>0</v>
      </c>
      <c r="D72" s="724">
        <f>+'Development R&amp;D'!D12</f>
        <v>0</v>
      </c>
      <c r="E72" s="744">
        <f>+'Development R&amp;D'!G12</f>
        <v>0</v>
      </c>
      <c r="F72" s="720"/>
      <c r="G72" s="720"/>
      <c r="H72" s="720"/>
      <c r="I72" s="720"/>
      <c r="J72" s="721">
        <f t="shared" si="1"/>
        <v>0</v>
      </c>
      <c r="P72" s="698">
        <f t="shared" si="3"/>
        <v>1</v>
      </c>
    </row>
    <row r="73" spans="1:16" hidden="1" x14ac:dyDescent="0.25">
      <c r="A73" s="699"/>
      <c r="B73" s="700"/>
      <c r="C73" s="724">
        <f>+'Development R&amp;D'!C13</f>
        <v>0</v>
      </c>
      <c r="D73" s="724">
        <f>+'Development R&amp;D'!D13</f>
        <v>0</v>
      </c>
      <c r="E73" s="744">
        <f>+'Development R&amp;D'!G13</f>
        <v>0</v>
      </c>
      <c r="F73" s="720"/>
      <c r="G73" s="720"/>
      <c r="H73" s="720"/>
      <c r="I73" s="720"/>
      <c r="J73" s="721">
        <f t="shared" si="1"/>
        <v>0</v>
      </c>
      <c r="P73" s="698">
        <f t="shared" si="3"/>
        <v>1</v>
      </c>
    </row>
    <row r="74" spans="1:16" hidden="1" x14ac:dyDescent="0.25">
      <c r="A74" s="699"/>
      <c r="B74" s="700"/>
      <c r="C74" s="724">
        <f>+'Development R&amp;D'!C14</f>
        <v>0</v>
      </c>
      <c r="D74" s="724">
        <f>+'Development R&amp;D'!D14</f>
        <v>0</v>
      </c>
      <c r="E74" s="744">
        <f>+'Development R&amp;D'!G14</f>
        <v>0</v>
      </c>
      <c r="F74" s="720"/>
      <c r="G74" s="720"/>
      <c r="H74" s="720"/>
      <c r="I74" s="720"/>
      <c r="J74" s="721">
        <f t="shared" si="1"/>
        <v>0</v>
      </c>
      <c r="P74" s="698">
        <f t="shared" si="3"/>
        <v>1</v>
      </c>
    </row>
    <row r="75" spans="1:16" hidden="1" x14ac:dyDescent="0.25">
      <c r="A75" s="699"/>
      <c r="B75" s="700"/>
      <c r="C75" s="724">
        <f>+'Development R&amp;D'!C15</f>
        <v>0</v>
      </c>
      <c r="D75" s="724">
        <f>+'Development R&amp;D'!D15</f>
        <v>0</v>
      </c>
      <c r="E75" s="744">
        <f>+'Development R&amp;D'!G15</f>
        <v>0</v>
      </c>
      <c r="F75" s="720"/>
      <c r="G75" s="720"/>
      <c r="H75" s="720"/>
      <c r="I75" s="720"/>
      <c r="J75" s="721">
        <f t="shared" si="1"/>
        <v>0</v>
      </c>
      <c r="P75" s="698">
        <f t="shared" si="3"/>
        <v>1</v>
      </c>
    </row>
    <row r="76" spans="1:16" hidden="1" x14ac:dyDescent="0.25">
      <c r="A76" s="699"/>
      <c r="B76" s="700"/>
      <c r="C76" s="724">
        <f>+'Development R&amp;D'!C16</f>
        <v>0</v>
      </c>
      <c r="D76" s="724">
        <f>+'Development R&amp;D'!D16</f>
        <v>0</v>
      </c>
      <c r="E76" s="744">
        <f>+'Development R&amp;D'!G16</f>
        <v>0</v>
      </c>
      <c r="F76" s="720"/>
      <c r="G76" s="720"/>
      <c r="H76" s="720"/>
      <c r="I76" s="720"/>
      <c r="J76" s="721">
        <f t="shared" si="1"/>
        <v>0</v>
      </c>
      <c r="P76" s="698">
        <f t="shared" si="3"/>
        <v>1</v>
      </c>
    </row>
    <row r="77" spans="1:16" hidden="1" x14ac:dyDescent="0.25">
      <c r="A77" s="699"/>
      <c r="B77" s="700"/>
      <c r="C77" s="724">
        <f>+'Development R&amp;D'!C17</f>
        <v>0</v>
      </c>
      <c r="D77" s="724">
        <f>+'Development R&amp;D'!D17</f>
        <v>0</v>
      </c>
      <c r="E77" s="744">
        <f>+'Development R&amp;D'!G17</f>
        <v>0</v>
      </c>
      <c r="F77" s="720"/>
      <c r="G77" s="720"/>
      <c r="H77" s="720"/>
      <c r="I77" s="720"/>
      <c r="J77" s="721">
        <f t="shared" si="1"/>
        <v>0</v>
      </c>
      <c r="P77" s="698">
        <f t="shared" si="3"/>
        <v>1</v>
      </c>
    </row>
    <row r="78" spans="1:16" hidden="1" x14ac:dyDescent="0.25">
      <c r="A78" s="699"/>
      <c r="B78" s="700"/>
      <c r="C78" s="724">
        <f>+'Development R&amp;D'!C18</f>
        <v>0</v>
      </c>
      <c r="D78" s="724">
        <f>+'Development R&amp;D'!D18</f>
        <v>0</v>
      </c>
      <c r="E78" s="744">
        <f>+'Development R&amp;D'!G18</f>
        <v>0</v>
      </c>
      <c r="F78" s="720"/>
      <c r="G78" s="720"/>
      <c r="H78" s="720"/>
      <c r="I78" s="720"/>
      <c r="J78" s="721">
        <f t="shared" si="1"/>
        <v>0</v>
      </c>
      <c r="P78" s="698">
        <f t="shared" si="3"/>
        <v>1</v>
      </c>
    </row>
    <row r="79" spans="1:16" hidden="1" x14ac:dyDescent="0.25">
      <c r="A79" s="699"/>
      <c r="B79" s="700"/>
      <c r="C79" s="724">
        <f>+'Development R&amp;D'!C19</f>
        <v>0</v>
      </c>
      <c r="D79" s="724">
        <f>+'Development R&amp;D'!D19</f>
        <v>0</v>
      </c>
      <c r="E79" s="744">
        <f>+'Development R&amp;D'!G19</f>
        <v>0</v>
      </c>
      <c r="F79" s="720"/>
      <c r="G79" s="720"/>
      <c r="H79" s="720"/>
      <c r="I79" s="720"/>
      <c r="J79" s="721">
        <f t="shared" si="1"/>
        <v>0</v>
      </c>
      <c r="P79" s="698">
        <f t="shared" si="3"/>
        <v>1</v>
      </c>
    </row>
    <row r="80" spans="1:16" hidden="1" x14ac:dyDescent="0.25">
      <c r="A80" s="699"/>
      <c r="B80" s="700"/>
      <c r="C80" s="724">
        <f>+'Development R&amp;D'!C20</f>
        <v>0</v>
      </c>
      <c r="D80" s="724">
        <f>+'Development R&amp;D'!D20</f>
        <v>0</v>
      </c>
      <c r="E80" s="744">
        <f>+'Development R&amp;D'!G20</f>
        <v>0</v>
      </c>
      <c r="F80" s="720"/>
      <c r="G80" s="720"/>
      <c r="H80" s="720"/>
      <c r="I80" s="720"/>
      <c r="J80" s="721">
        <f t="shared" ref="J80:J145" si="6">+E80-F80-G80-I80</f>
        <v>0</v>
      </c>
      <c r="P80" s="698">
        <f t="shared" si="3"/>
        <v>1</v>
      </c>
    </row>
    <row r="81" spans="1:16" hidden="1" x14ac:dyDescent="0.25">
      <c r="A81" s="699"/>
      <c r="B81" s="700"/>
      <c r="C81" s="724">
        <f>+'Development R&amp;D'!C21</f>
        <v>0</v>
      </c>
      <c r="D81" s="724">
        <f>+'Development R&amp;D'!D21</f>
        <v>0</v>
      </c>
      <c r="E81" s="744">
        <f>+'Development R&amp;D'!G21</f>
        <v>0</v>
      </c>
      <c r="F81" s="720"/>
      <c r="G81" s="720"/>
      <c r="H81" s="720"/>
      <c r="I81" s="720"/>
      <c r="J81" s="721">
        <f t="shared" si="6"/>
        <v>0</v>
      </c>
      <c r="P81" s="698">
        <f t="shared" si="3"/>
        <v>1</v>
      </c>
    </row>
    <row r="82" spans="1:16" hidden="1" x14ac:dyDescent="0.25">
      <c r="A82" s="699"/>
      <c r="B82" s="700"/>
      <c r="C82" s="724">
        <f>+'Development R&amp;D'!C22</f>
        <v>0</v>
      </c>
      <c r="D82" s="724">
        <f>+'Development R&amp;D'!D22</f>
        <v>0</v>
      </c>
      <c r="E82" s="744">
        <f>+'Development R&amp;D'!G22</f>
        <v>0</v>
      </c>
      <c r="F82" s="720"/>
      <c r="G82" s="720"/>
      <c r="H82" s="720"/>
      <c r="I82" s="720"/>
      <c r="J82" s="721">
        <f t="shared" si="6"/>
        <v>0</v>
      </c>
      <c r="P82" s="698">
        <f t="shared" si="3"/>
        <v>1</v>
      </c>
    </row>
    <row r="83" spans="1:16" hidden="1" x14ac:dyDescent="0.25">
      <c r="A83" s="699"/>
      <c r="B83" s="700"/>
      <c r="C83" s="724">
        <f>+'Development R&amp;D'!C23</f>
        <v>0</v>
      </c>
      <c r="D83" s="724">
        <f>+'Development R&amp;D'!D23</f>
        <v>0</v>
      </c>
      <c r="E83" s="744">
        <f>+'Development R&amp;D'!G23</f>
        <v>0</v>
      </c>
      <c r="F83" s="720"/>
      <c r="G83" s="720"/>
      <c r="H83" s="720"/>
      <c r="I83" s="720"/>
      <c r="J83" s="721">
        <f t="shared" si="6"/>
        <v>0</v>
      </c>
      <c r="P83" s="698">
        <f t="shared" si="3"/>
        <v>1</v>
      </c>
    </row>
    <row r="84" spans="1:16" hidden="1" x14ac:dyDescent="0.25">
      <c r="A84" s="699"/>
      <c r="B84" s="700"/>
      <c r="C84" s="724">
        <f>+'Development R&amp;D'!C24</f>
        <v>0</v>
      </c>
      <c r="D84" s="724">
        <f>+'Development R&amp;D'!D24</f>
        <v>0</v>
      </c>
      <c r="E84" s="744">
        <f>+'Development R&amp;D'!G24</f>
        <v>0</v>
      </c>
      <c r="F84" s="720"/>
      <c r="G84" s="720"/>
      <c r="H84" s="720"/>
      <c r="I84" s="720"/>
      <c r="J84" s="721">
        <f t="shared" si="6"/>
        <v>0</v>
      </c>
      <c r="P84" s="698">
        <f t="shared" si="3"/>
        <v>1</v>
      </c>
    </row>
    <row r="85" spans="1:16" hidden="1" x14ac:dyDescent="0.25">
      <c r="A85" s="699"/>
      <c r="B85" s="700"/>
      <c r="C85" s="724" t="str">
        <f>+'Development R&amp;D'!C25</f>
        <v>Actuals</v>
      </c>
      <c r="D85" s="724">
        <f>+'Development R&amp;D'!D25</f>
        <v>0</v>
      </c>
      <c r="E85" s="744">
        <f>+'Development R&amp;D'!G25</f>
        <v>0</v>
      </c>
      <c r="F85" s="720">
        <f>+IFERROR(VLOOKUP(#REF!,#REF!,4,FALSE),0)</f>
        <v>0</v>
      </c>
      <c r="G85" s="720">
        <f>+IFERROR(VLOOKUP(#REF!,#REF!,5,FALSE)+VLOOKUP(#REF!,#REF!,5,FALSE),0)</f>
        <v>0</v>
      </c>
      <c r="H85" s="720"/>
      <c r="I85" s="720">
        <f>+IFERROR(VLOOKUP(#REF!,#REF!,3,FALSE)+VLOOKUP(#REF!,#REF!,6,FALSE),0)</f>
        <v>0</v>
      </c>
      <c r="J85" s="721">
        <f t="shared" si="6"/>
        <v>0</v>
      </c>
      <c r="P85" s="698">
        <f t="shared" si="3"/>
        <v>1</v>
      </c>
    </row>
    <row r="86" spans="1:16" hidden="1" x14ac:dyDescent="0.25">
      <c r="A86" s="699"/>
      <c r="B86" s="700"/>
      <c r="C86" s="724">
        <f>+'Development R&amp;D'!C26</f>
        <v>0</v>
      </c>
      <c r="D86" s="724">
        <f>+'Development R&amp;D'!D26</f>
        <v>0</v>
      </c>
      <c r="E86" s="744">
        <f>+'Development R&amp;D'!G26</f>
        <v>0</v>
      </c>
      <c r="F86" s="720"/>
      <c r="G86" s="720"/>
      <c r="H86" s="720"/>
      <c r="I86" s="720"/>
      <c r="J86" s="721">
        <f t="shared" si="6"/>
        <v>0</v>
      </c>
      <c r="P86" s="698">
        <f t="shared" si="3"/>
        <v>1</v>
      </c>
    </row>
    <row r="87" spans="1:16" hidden="1" x14ac:dyDescent="0.25">
      <c r="A87" s="699"/>
      <c r="B87" s="700"/>
      <c r="C87" s="724">
        <f>+'Development R&amp;D'!C27</f>
        <v>0</v>
      </c>
      <c r="D87" s="724">
        <f>+'Development R&amp;D'!D27</f>
        <v>0</v>
      </c>
      <c r="E87" s="744">
        <f>+'Development R&amp;D'!G27</f>
        <v>0</v>
      </c>
      <c r="F87" s="720"/>
      <c r="G87" s="720"/>
      <c r="H87" s="720"/>
      <c r="I87" s="720"/>
      <c r="J87" s="721">
        <f t="shared" si="6"/>
        <v>0</v>
      </c>
      <c r="P87" s="698">
        <f t="shared" si="3"/>
        <v>1</v>
      </c>
    </row>
    <row r="88" spans="1:16" hidden="1" x14ac:dyDescent="0.25">
      <c r="A88" s="699"/>
      <c r="B88" s="700"/>
      <c r="C88" s="724">
        <f>+'Development R&amp;D'!C28</f>
        <v>0</v>
      </c>
      <c r="D88" s="724">
        <f>+'Development R&amp;D'!D28</f>
        <v>0</v>
      </c>
      <c r="E88" s="744">
        <f>+'Development R&amp;D'!G28</f>
        <v>0</v>
      </c>
      <c r="F88" s="720"/>
      <c r="G88" s="720"/>
      <c r="H88" s="720"/>
      <c r="I88" s="720"/>
      <c r="J88" s="721">
        <f t="shared" si="6"/>
        <v>0</v>
      </c>
      <c r="P88" s="698">
        <f t="shared" si="3"/>
        <v>1</v>
      </c>
    </row>
    <row r="89" spans="1:16" hidden="1" x14ac:dyDescent="0.25">
      <c r="A89" s="699"/>
      <c r="B89" s="700" t="str">
        <f>+B68</f>
        <v>ZK102.K201.C115</v>
      </c>
      <c r="C89" s="724">
        <f>+'Development R&amp;D'!C29</f>
        <v>0</v>
      </c>
      <c r="D89" s="724">
        <f>+'Development R&amp;D'!D29</f>
        <v>0</v>
      </c>
      <c r="E89" s="744">
        <f>+'Development R&amp;D'!G29</f>
        <v>0</v>
      </c>
      <c r="F89" s="720"/>
      <c r="G89" s="720"/>
      <c r="H89" s="720"/>
      <c r="I89" s="720"/>
      <c r="J89" s="721">
        <f t="shared" si="6"/>
        <v>0</v>
      </c>
      <c r="P89" s="698">
        <f t="shared" si="3"/>
        <v>1</v>
      </c>
    </row>
    <row r="90" spans="1:16" hidden="1" x14ac:dyDescent="0.25">
      <c r="A90" s="739"/>
      <c r="B90" s="740"/>
      <c r="C90" s="741" t="s">
        <v>301</v>
      </c>
      <c r="D90" s="741"/>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25">
      <c r="A91" s="714" t="s">
        <v>112</v>
      </c>
      <c r="B91" s="715" t="str">
        <f>+'Development R&amp;D'!B31</f>
        <v>ZK102.K115.C115</v>
      </c>
      <c r="C91" s="716" t="s">
        <v>113</v>
      </c>
      <c r="D91" s="716"/>
      <c r="E91" s="723">
        <f>SUM(E92:E95)</f>
        <v>0</v>
      </c>
      <c r="F91" s="723">
        <f>SUM(F92:F95)</f>
        <v>0</v>
      </c>
      <c r="G91" s="723">
        <f>SUM(G92:G95)</f>
        <v>0</v>
      </c>
      <c r="H91" s="723">
        <f>+E91-F91-G91</f>
        <v>0</v>
      </c>
      <c r="I91" s="723">
        <f>SUM(I92:I95)</f>
        <v>0</v>
      </c>
      <c r="J91" s="719">
        <f>+H91-I91</f>
        <v>0</v>
      </c>
      <c r="P91" s="698">
        <f t="shared" si="3"/>
        <v>1</v>
      </c>
    </row>
    <row r="92" spans="1:16" hidden="1" x14ac:dyDescent="0.25">
      <c r="A92" s="699"/>
      <c r="B92" s="700"/>
      <c r="C92" s="724">
        <f>+'Development R&amp;D'!C32</f>
        <v>0</v>
      </c>
      <c r="D92" s="724">
        <f>+'Development R&amp;D'!D32</f>
        <v>0</v>
      </c>
      <c r="E92" s="725">
        <f>+'Development R&amp;D'!G32</f>
        <v>0</v>
      </c>
      <c r="F92" s="701"/>
      <c r="G92" s="705"/>
      <c r="H92" s="705"/>
      <c r="I92" s="705"/>
      <c r="J92" s="706">
        <f t="shared" si="6"/>
        <v>0</v>
      </c>
      <c r="P92" s="698">
        <f t="shared" si="3"/>
        <v>1</v>
      </c>
    </row>
    <row r="93" spans="1:16" hidden="1" x14ac:dyDescent="0.25">
      <c r="A93" s="699"/>
      <c r="B93" s="700"/>
      <c r="C93" s="724">
        <f>+'Development R&amp;D'!C33</f>
        <v>0</v>
      </c>
      <c r="D93" s="724">
        <f>+'Development R&amp;D'!D33</f>
        <v>0</v>
      </c>
      <c r="E93" s="744">
        <f>+'Development R&amp;D'!G33</f>
        <v>0</v>
      </c>
      <c r="F93" s="727"/>
      <c r="G93" s="727"/>
      <c r="H93" s="727"/>
      <c r="I93" s="727"/>
      <c r="J93" s="728">
        <f t="shared" si="6"/>
        <v>0</v>
      </c>
      <c r="P93" s="698">
        <f t="shared" si="3"/>
        <v>1</v>
      </c>
    </row>
    <row r="94" spans="1:16" hidden="1" x14ac:dyDescent="0.25">
      <c r="A94" s="699"/>
      <c r="B94" s="700" t="str">
        <f>+B91</f>
        <v>ZK102.K115.C115</v>
      </c>
      <c r="C94" s="724">
        <f>+'Development R&amp;D'!C34</f>
        <v>0</v>
      </c>
      <c r="D94" s="724">
        <f>+'Development R&amp;D'!D34</f>
        <v>0</v>
      </c>
      <c r="E94" s="744">
        <f>+'Development R&amp;D'!G34</f>
        <v>0</v>
      </c>
      <c r="F94" s="727"/>
      <c r="G94" s="727"/>
      <c r="H94" s="727"/>
      <c r="I94" s="727"/>
      <c r="J94" s="728">
        <f t="shared" si="6"/>
        <v>0</v>
      </c>
      <c r="P94" s="698">
        <f t="shared" si="3"/>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3"/>
        <v>1</v>
      </c>
    </row>
    <row r="96" spans="1:16" hidden="1" x14ac:dyDescent="0.25">
      <c r="A96" s="714" t="s">
        <v>110</v>
      </c>
      <c r="B96" s="715" t="str">
        <f>+'Development R&amp;D'!B36</f>
        <v>ZK102.K116.C115</v>
      </c>
      <c r="C96" s="716" t="s">
        <v>111</v>
      </c>
      <c r="D96" s="716"/>
      <c r="E96" s="718">
        <f>SUM(E97:E100)</f>
        <v>0</v>
      </c>
      <c r="F96" s="718">
        <f>SUM(F97:F100)</f>
        <v>0</v>
      </c>
      <c r="G96" s="718">
        <f>SUM(G97:G100)</f>
        <v>0</v>
      </c>
      <c r="H96" s="718">
        <f>+E96-F96-G96</f>
        <v>0</v>
      </c>
      <c r="I96" s="718">
        <f>SUM(I97:I100)</f>
        <v>0</v>
      </c>
      <c r="J96" s="719">
        <f>+H96-I96</f>
        <v>0</v>
      </c>
      <c r="P96" s="698">
        <f t="shared" si="3"/>
        <v>1</v>
      </c>
    </row>
    <row r="97" spans="1:16" hidden="1" x14ac:dyDescent="0.25">
      <c r="A97" s="699"/>
      <c r="B97" s="700"/>
      <c r="C97" s="724">
        <f>+'Development R&amp;D'!C37</f>
        <v>0</v>
      </c>
      <c r="D97" s="724">
        <f>+'Development R&amp;D'!D37</f>
        <v>0</v>
      </c>
      <c r="E97" s="744">
        <f>+'Development R&amp;D'!G37</f>
        <v>0</v>
      </c>
      <c r="F97" s="720"/>
      <c r="G97" s="727"/>
      <c r="H97" s="727"/>
      <c r="I97" s="727"/>
      <c r="J97" s="728">
        <f t="shared" si="6"/>
        <v>0</v>
      </c>
      <c r="P97" s="698">
        <f t="shared" si="3"/>
        <v>1</v>
      </c>
    </row>
    <row r="98" spans="1:16" hidden="1" x14ac:dyDescent="0.25">
      <c r="A98" s="699"/>
      <c r="B98" s="700"/>
      <c r="C98" s="724">
        <f>+'Development R&amp;D'!C38</f>
        <v>0</v>
      </c>
      <c r="D98" s="724">
        <f>+'Development R&amp;D'!D38</f>
        <v>0</v>
      </c>
      <c r="E98" s="744">
        <f>+'Development R&amp;D'!G38</f>
        <v>0</v>
      </c>
      <c r="F98" s="727"/>
      <c r="G98" s="727"/>
      <c r="H98" s="727"/>
      <c r="I98" s="727"/>
      <c r="J98" s="728">
        <f t="shared" si="6"/>
        <v>0</v>
      </c>
      <c r="P98" s="698">
        <f t="shared" ref="P98:P161" si="7">+IF(SUM(E98:I98)=0,1,0)</f>
        <v>1</v>
      </c>
    </row>
    <row r="99" spans="1:16" hidden="1" x14ac:dyDescent="0.25">
      <c r="A99" s="699"/>
      <c r="B99" s="700" t="str">
        <f>+B96</f>
        <v>ZK102.K116.C115</v>
      </c>
      <c r="C99" s="724">
        <f>+'Development R&amp;D'!C39</f>
        <v>0</v>
      </c>
      <c r="D99" s="724">
        <f>+'Development R&amp;D'!D39</f>
        <v>0</v>
      </c>
      <c r="E99" s="744">
        <f>+'Development R&amp;D'!G39</f>
        <v>0</v>
      </c>
      <c r="F99" s="720"/>
      <c r="G99" s="720"/>
      <c r="H99" s="720"/>
      <c r="I99" s="720"/>
      <c r="J99" s="721">
        <f t="shared" si="6"/>
        <v>0</v>
      </c>
      <c r="P99" s="698">
        <f t="shared" si="7"/>
        <v>1</v>
      </c>
    </row>
    <row r="100" spans="1:16" hidden="1" x14ac:dyDescent="0.25">
      <c r="A100" s="739"/>
      <c r="B100" s="740"/>
      <c r="C100" s="743" t="s">
        <v>301</v>
      </c>
      <c r="D100" s="743"/>
      <c r="E100" s="744"/>
      <c r="F100" s="720">
        <f>+IFERROR(VLOOKUP($B99,'[1]Sum table'!$A:$E,4,FALSE),0)</f>
        <v>0</v>
      </c>
      <c r="G100" s="720">
        <f>+IFERROR(VLOOKUP($B99,'[1]Sum table'!$A:$E,5,FALSE),0)</f>
        <v>0</v>
      </c>
      <c r="H100" s="720"/>
      <c r="I100" s="720">
        <f>+IFERROR(VLOOKUP($B99,'[1]Sum table'!$A:$F,6,FALSE),0)</f>
        <v>0</v>
      </c>
      <c r="J100" s="721"/>
      <c r="P100" s="698">
        <f t="shared" si="7"/>
        <v>1</v>
      </c>
    </row>
    <row r="101" spans="1:16" hidden="1" x14ac:dyDescent="0.25">
      <c r="A101" s="714" t="s">
        <v>114</v>
      </c>
      <c r="B101" s="715" t="str">
        <f>+'Development R&amp;D'!B41</f>
        <v>ZK102.K202.C115</v>
      </c>
      <c r="C101" s="716" t="s">
        <v>115</v>
      </c>
      <c r="D101" s="716"/>
      <c r="E101" s="718">
        <f>SUM(E102:E105)</f>
        <v>0</v>
      </c>
      <c r="F101" s="718">
        <f>SUM(F102:F105)</f>
        <v>0</v>
      </c>
      <c r="G101" s="718">
        <f>SUM(G102:G105)</f>
        <v>0</v>
      </c>
      <c r="H101" s="718">
        <f>+E101-F101-G101</f>
        <v>0</v>
      </c>
      <c r="I101" s="718">
        <f>SUM(I102:I105)</f>
        <v>0</v>
      </c>
      <c r="J101" s="719">
        <f>+H101-I101</f>
        <v>0</v>
      </c>
      <c r="P101" s="698">
        <f t="shared" si="7"/>
        <v>1</v>
      </c>
    </row>
    <row r="102" spans="1:16" hidden="1" x14ac:dyDescent="0.25">
      <c r="A102" s="703"/>
      <c r="B102" s="704"/>
      <c r="C102" s="724">
        <f>+'Development R&amp;D'!C42</f>
        <v>0</v>
      </c>
      <c r="D102" s="724">
        <f>+'Development R&amp;D'!D42</f>
        <v>0</v>
      </c>
      <c r="E102" s="744">
        <f>+'Development R&amp;D'!G42</f>
        <v>0</v>
      </c>
      <c r="F102" s="720"/>
      <c r="G102" s="727"/>
      <c r="H102" s="727"/>
      <c r="I102" s="727"/>
      <c r="J102" s="728">
        <f t="shared" si="6"/>
        <v>0</v>
      </c>
      <c r="P102" s="698">
        <f t="shared" si="7"/>
        <v>1</v>
      </c>
    </row>
    <row r="103" spans="1:16" hidden="1" x14ac:dyDescent="0.25">
      <c r="A103" s="699"/>
      <c r="B103" s="700"/>
      <c r="C103" s="724">
        <f>+'Development R&amp;D'!C43</f>
        <v>0</v>
      </c>
      <c r="D103" s="724">
        <f>+'Development R&amp;D'!D43</f>
        <v>0</v>
      </c>
      <c r="E103" s="744">
        <f>+'Development R&amp;D'!G43</f>
        <v>0</v>
      </c>
      <c r="F103" s="727"/>
      <c r="G103" s="727"/>
      <c r="H103" s="727"/>
      <c r="I103" s="727"/>
      <c r="J103" s="728">
        <f t="shared" si="6"/>
        <v>0</v>
      </c>
      <c r="P103" s="698">
        <f t="shared" si="7"/>
        <v>1</v>
      </c>
    </row>
    <row r="104" spans="1:16" hidden="1" x14ac:dyDescent="0.25">
      <c r="A104" s="703"/>
      <c r="B104" s="700" t="str">
        <f>+B101</f>
        <v>ZK102.K202.C115</v>
      </c>
      <c r="C104" s="724">
        <f>+'Development R&amp;D'!C44</f>
        <v>0</v>
      </c>
      <c r="D104" s="724">
        <f>+'Development R&amp;D'!D44</f>
        <v>0</v>
      </c>
      <c r="E104" s="744">
        <f>+'Development R&amp;D'!G44</f>
        <v>0</v>
      </c>
      <c r="F104" s="727"/>
      <c r="G104" s="727"/>
      <c r="H104" s="727"/>
      <c r="I104" s="727"/>
      <c r="J104" s="728">
        <f t="shared" si="6"/>
        <v>0</v>
      </c>
      <c r="P104" s="698">
        <f t="shared" si="7"/>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7"/>
        <v>1</v>
      </c>
    </row>
    <row r="106" spans="1:16" hidden="1" x14ac:dyDescent="0.25">
      <c r="A106" s="714" t="s">
        <v>116</v>
      </c>
      <c r="B106" s="715" t="str">
        <f>+'Development R&amp;D'!B46</f>
        <v>ZK102.K203.C115</v>
      </c>
      <c r="C106" s="716" t="s">
        <v>117</v>
      </c>
      <c r="D106" s="716"/>
      <c r="E106" s="718">
        <f>SUM(E107:E110)</f>
        <v>0</v>
      </c>
      <c r="F106" s="718">
        <f>SUM(F107:F110)</f>
        <v>0</v>
      </c>
      <c r="G106" s="718">
        <f>SUM(G107:G110)</f>
        <v>0</v>
      </c>
      <c r="H106" s="718">
        <f>+E106-F106-G106</f>
        <v>0</v>
      </c>
      <c r="I106" s="718">
        <f>SUM(I107:I110)</f>
        <v>0</v>
      </c>
      <c r="J106" s="719">
        <f>+H106-I106</f>
        <v>0</v>
      </c>
      <c r="P106" s="698">
        <f t="shared" si="7"/>
        <v>1</v>
      </c>
    </row>
    <row r="107" spans="1:16" hidden="1" x14ac:dyDescent="0.25">
      <c r="A107" s="703"/>
      <c r="B107" s="704"/>
      <c r="C107" s="724">
        <f>+'Development R&amp;D'!C47</f>
        <v>0</v>
      </c>
      <c r="D107" s="724">
        <f>+'Development R&amp;D'!D47</f>
        <v>0</v>
      </c>
      <c r="E107" s="744">
        <f>+'Development R&amp;D'!G47</f>
        <v>0</v>
      </c>
      <c r="F107" s="720"/>
      <c r="G107" s="720"/>
      <c r="H107" s="720"/>
      <c r="I107" s="720"/>
      <c r="J107" s="721">
        <f t="shared" si="6"/>
        <v>0</v>
      </c>
      <c r="P107" s="698">
        <f t="shared" si="7"/>
        <v>1</v>
      </c>
    </row>
    <row r="108" spans="1:16" hidden="1" x14ac:dyDescent="0.25">
      <c r="A108" s="703"/>
      <c r="B108" s="704"/>
      <c r="C108" s="724">
        <f>+'Development R&amp;D'!C48</f>
        <v>0</v>
      </c>
      <c r="D108" s="724">
        <f>+'Development R&amp;D'!D48</f>
        <v>0</v>
      </c>
      <c r="E108" s="744">
        <f>+'Development R&amp;D'!G48</f>
        <v>0</v>
      </c>
      <c r="F108" s="727"/>
      <c r="G108" s="727"/>
      <c r="H108" s="727"/>
      <c r="I108" s="727"/>
      <c r="J108" s="728">
        <f t="shared" si="6"/>
        <v>0</v>
      </c>
      <c r="P108" s="698">
        <f t="shared" si="7"/>
        <v>1</v>
      </c>
    </row>
    <row r="109" spans="1:16" hidden="1" x14ac:dyDescent="0.25">
      <c r="A109" s="699"/>
      <c r="B109" s="700" t="str">
        <f>+B106</f>
        <v>ZK102.K203.C115</v>
      </c>
      <c r="C109" s="724">
        <f>+'Development R&amp;D'!C49</f>
        <v>0</v>
      </c>
      <c r="D109" s="724">
        <f>+'Development R&amp;D'!D49</f>
        <v>0</v>
      </c>
      <c r="E109" s="744">
        <f>+'Development R&amp;D'!G49</f>
        <v>0</v>
      </c>
      <c r="F109" s="727"/>
      <c r="G109" s="727"/>
      <c r="H109" s="727"/>
      <c r="I109" s="727"/>
      <c r="J109" s="728">
        <f t="shared" si="6"/>
        <v>0</v>
      </c>
      <c r="P109" s="698">
        <f t="shared" si="7"/>
        <v>1</v>
      </c>
    </row>
    <row r="110" spans="1:16" hidden="1" x14ac:dyDescent="0.25">
      <c r="A110" s="699"/>
      <c r="B110" s="700"/>
      <c r="C110" s="743" t="s">
        <v>301</v>
      </c>
      <c r="D110" s="743"/>
      <c r="E110" s="744"/>
      <c r="F110" s="720">
        <f>+IFERROR(VLOOKUP($B109,'[1]Sum table'!$A:$E,4,FALSE),0)</f>
        <v>0</v>
      </c>
      <c r="G110" s="720">
        <f>+IFERROR(VLOOKUP($B109,'[1]Sum table'!$A:$E,5,FALSE),0)</f>
        <v>0</v>
      </c>
      <c r="H110" s="720"/>
      <c r="I110" s="720">
        <f>+IFERROR(VLOOKUP($B109,'[1]Sum table'!$A:$F,6,FALSE),0)</f>
        <v>0</v>
      </c>
      <c r="J110" s="721"/>
      <c r="P110" s="698">
        <f t="shared" si="7"/>
        <v>1</v>
      </c>
    </row>
    <row r="111" spans="1:16" hidden="1" x14ac:dyDescent="0.25">
      <c r="A111" s="714" t="s">
        <v>317</v>
      </c>
      <c r="B111" s="715" t="str">
        <f>+'Development R&amp;D'!B51</f>
        <v>ZK102.K117.C115</v>
      </c>
      <c r="C111" s="716" t="s">
        <v>5095</v>
      </c>
      <c r="D111" s="716"/>
      <c r="E111" s="718">
        <f>SUM(E112:E114)</f>
        <v>0</v>
      </c>
      <c r="F111" s="718">
        <f>SUM(F112:F114)</f>
        <v>0</v>
      </c>
      <c r="G111" s="718">
        <f>SUM(G112:G114)</f>
        <v>0</v>
      </c>
      <c r="H111" s="718">
        <f>+E111-F111-G111</f>
        <v>0</v>
      </c>
      <c r="I111" s="718">
        <f>SUM(I112:I114)</f>
        <v>0</v>
      </c>
      <c r="J111" s="719">
        <f>+H111-I111</f>
        <v>0</v>
      </c>
      <c r="P111" s="698">
        <f t="shared" si="7"/>
        <v>1</v>
      </c>
    </row>
    <row r="112" spans="1:16" hidden="1" x14ac:dyDescent="0.25">
      <c r="A112" s="699"/>
      <c r="B112" s="700"/>
      <c r="C112" s="724">
        <f>+'Development R&amp;D'!C52</f>
        <v>0</v>
      </c>
      <c r="D112" s="724">
        <f>+'Development R&amp;D'!D52</f>
        <v>0</v>
      </c>
      <c r="E112" s="744">
        <f>+'Development R&amp;D'!G52</f>
        <v>0</v>
      </c>
      <c r="F112" s="720"/>
      <c r="G112" s="720"/>
      <c r="H112" s="720"/>
      <c r="I112" s="720"/>
      <c r="J112" s="721">
        <f t="shared" ref="J112:J113" si="8">+E112-F112-G112-I112</f>
        <v>0</v>
      </c>
      <c r="P112" s="698">
        <f t="shared" si="7"/>
        <v>1</v>
      </c>
    </row>
    <row r="113" spans="1:16" hidden="1" x14ac:dyDescent="0.25">
      <c r="A113" s="699"/>
      <c r="B113" s="700" t="str">
        <f>+B111</f>
        <v>ZK102.K117.C115</v>
      </c>
      <c r="C113" s="724">
        <f>+'Development R&amp;D'!C53</f>
        <v>0</v>
      </c>
      <c r="D113" s="724">
        <f>+'Development R&amp;D'!D53</f>
        <v>0</v>
      </c>
      <c r="E113" s="744">
        <f>+'Development R&amp;D'!G53</f>
        <v>0</v>
      </c>
      <c r="F113" s="727"/>
      <c r="G113" s="727"/>
      <c r="H113" s="727"/>
      <c r="I113" s="727"/>
      <c r="J113" s="728">
        <f t="shared" si="8"/>
        <v>0</v>
      </c>
      <c r="P113" s="698">
        <f t="shared" si="7"/>
        <v>1</v>
      </c>
    </row>
    <row r="114" spans="1:16" hidden="1" x14ac:dyDescent="0.25">
      <c r="A114" s="699"/>
      <c r="B114" s="700"/>
      <c r="C114" s="743" t="s">
        <v>301</v>
      </c>
      <c r="D114" s="743"/>
      <c r="E114" s="744"/>
      <c r="F114" s="720">
        <f>+IFERROR(VLOOKUP($B113,'[1]Sum table'!$A:$E,4,FALSE),0)</f>
        <v>0</v>
      </c>
      <c r="G114" s="720">
        <f>+IFERROR(VLOOKUP($B113,'[1]Sum table'!$A:$E,5,FALSE),0)</f>
        <v>0</v>
      </c>
      <c r="H114" s="720"/>
      <c r="I114" s="720">
        <f>+IFERROR(VLOOKUP($B113,'[1]Sum table'!$A:$F,6,FALSE),0)</f>
        <v>0</v>
      </c>
      <c r="J114" s="721"/>
      <c r="P114" s="698">
        <f t="shared" si="7"/>
        <v>1</v>
      </c>
    </row>
    <row r="115" spans="1:16" hidden="1" x14ac:dyDescent="0.25">
      <c r="A115" s="722" t="s">
        <v>118</v>
      </c>
      <c r="B115" s="715" t="str">
        <f>+'Creative &amp; Production'!B8</f>
        <v>ZK103.K161.C115</v>
      </c>
      <c r="C115" s="716" t="s">
        <v>119</v>
      </c>
      <c r="D115" s="716"/>
      <c r="E115" s="723">
        <f>SUM(E116:E132)</f>
        <v>0</v>
      </c>
      <c r="F115" s="723">
        <f>SUM(F116:F132)</f>
        <v>0</v>
      </c>
      <c r="G115" s="723">
        <f>SUM(G116:G132)</f>
        <v>0</v>
      </c>
      <c r="H115" s="723">
        <f>+E115-F115-G115</f>
        <v>0</v>
      </c>
      <c r="I115" s="723">
        <f>SUM(I116:I132)</f>
        <v>0</v>
      </c>
      <c r="J115" s="719">
        <f>+H115-I115</f>
        <v>0</v>
      </c>
      <c r="P115" s="698">
        <f t="shared" si="7"/>
        <v>1</v>
      </c>
    </row>
    <row r="116" spans="1:16" hidden="1" x14ac:dyDescent="0.25">
      <c r="A116" s="699"/>
      <c r="B116" s="700"/>
      <c r="C116" s="724">
        <f>+'Creative &amp; Production'!C9</f>
        <v>0</v>
      </c>
      <c r="D116" s="724">
        <f>+'Creative &amp; Production'!D9</f>
        <v>0</v>
      </c>
      <c r="E116" s="726">
        <f>+'Creative &amp; Production'!G9</f>
        <v>0</v>
      </c>
      <c r="F116" s="701"/>
      <c r="G116" s="701"/>
      <c r="H116" s="701"/>
      <c r="I116" s="701"/>
      <c r="J116" s="702">
        <f t="shared" si="6"/>
        <v>0</v>
      </c>
      <c r="P116" s="698">
        <f t="shared" si="7"/>
        <v>1</v>
      </c>
    </row>
    <row r="117" spans="1:16" hidden="1" x14ac:dyDescent="0.25">
      <c r="A117" s="699"/>
      <c r="B117" s="700"/>
      <c r="C117" s="724">
        <f>+'Creative &amp; Production'!C10</f>
        <v>0</v>
      </c>
      <c r="D117" s="724">
        <f>+'Creative &amp; Production'!D10</f>
        <v>0</v>
      </c>
      <c r="E117" s="726">
        <f>+'Creative &amp; Production'!G10</f>
        <v>0</v>
      </c>
      <c r="F117" s="701"/>
      <c r="G117" s="701"/>
      <c r="H117" s="701"/>
      <c r="I117" s="701"/>
      <c r="J117" s="702">
        <f t="shared" si="6"/>
        <v>0</v>
      </c>
      <c r="P117" s="698">
        <f t="shared" si="7"/>
        <v>1</v>
      </c>
    </row>
    <row r="118" spans="1:16" hidden="1" x14ac:dyDescent="0.25">
      <c r="A118" s="699"/>
      <c r="B118" s="700"/>
      <c r="C118" s="724">
        <f>+'Creative &amp; Production'!C11</f>
        <v>0</v>
      </c>
      <c r="D118" s="724">
        <f>+'Creative &amp; Production'!D11</f>
        <v>0</v>
      </c>
      <c r="E118" s="738">
        <f>+'Creative &amp; Production'!G11</f>
        <v>0</v>
      </c>
      <c r="F118" s="720"/>
      <c r="G118" s="720"/>
      <c r="H118" s="720"/>
      <c r="I118" s="720"/>
      <c r="J118" s="721">
        <f t="shared" si="6"/>
        <v>0</v>
      </c>
      <c r="P118" s="698">
        <f t="shared" si="7"/>
        <v>1</v>
      </c>
    </row>
    <row r="119" spans="1:16" hidden="1" x14ac:dyDescent="0.25">
      <c r="A119" s="699"/>
      <c r="B119" s="700"/>
      <c r="C119" s="724">
        <f>+'Creative &amp; Production'!C12</f>
        <v>0</v>
      </c>
      <c r="D119" s="724">
        <f>+'Creative &amp; Production'!D12</f>
        <v>0</v>
      </c>
      <c r="E119" s="738">
        <f>+'Creative &amp; Production'!G12</f>
        <v>0</v>
      </c>
      <c r="F119" s="720"/>
      <c r="G119" s="720"/>
      <c r="H119" s="720"/>
      <c r="I119" s="720"/>
      <c r="J119" s="721">
        <f t="shared" si="6"/>
        <v>0</v>
      </c>
      <c r="P119" s="698">
        <f t="shared" si="7"/>
        <v>1</v>
      </c>
    </row>
    <row r="120" spans="1:16" hidden="1" x14ac:dyDescent="0.25">
      <c r="A120" s="699"/>
      <c r="B120" s="700"/>
      <c r="C120" s="724">
        <f>+'Creative &amp; Production'!C13</f>
        <v>0</v>
      </c>
      <c r="D120" s="724">
        <f>+'Creative &amp; Production'!D13</f>
        <v>0</v>
      </c>
      <c r="E120" s="738">
        <f>+'Creative &amp; Production'!G13</f>
        <v>0</v>
      </c>
      <c r="F120" s="720"/>
      <c r="G120" s="720"/>
      <c r="H120" s="720"/>
      <c r="I120" s="720"/>
      <c r="J120" s="721">
        <f t="shared" si="6"/>
        <v>0</v>
      </c>
      <c r="P120" s="698">
        <f t="shared" si="7"/>
        <v>1</v>
      </c>
    </row>
    <row r="121" spans="1:16" hidden="1" x14ac:dyDescent="0.25">
      <c r="A121" s="699"/>
      <c r="B121" s="700"/>
      <c r="C121" s="724">
        <f>+'Creative &amp; Production'!C14</f>
        <v>0</v>
      </c>
      <c r="D121" s="724">
        <f>+'Creative &amp; Production'!D14</f>
        <v>0</v>
      </c>
      <c r="E121" s="738">
        <f>+'Creative &amp; Production'!G14</f>
        <v>0</v>
      </c>
      <c r="F121" s="720"/>
      <c r="G121" s="720"/>
      <c r="H121" s="720"/>
      <c r="I121" s="720"/>
      <c r="J121" s="721">
        <f t="shared" si="6"/>
        <v>0</v>
      </c>
      <c r="P121" s="698">
        <f t="shared" si="7"/>
        <v>1</v>
      </c>
    </row>
    <row r="122" spans="1:16" hidden="1" x14ac:dyDescent="0.25">
      <c r="A122" s="699"/>
      <c r="B122" s="700"/>
      <c r="C122" s="724">
        <f>+'Creative &amp; Production'!C15</f>
        <v>0</v>
      </c>
      <c r="D122" s="724">
        <f>+'Creative &amp; Production'!D15</f>
        <v>0</v>
      </c>
      <c r="E122" s="738">
        <f>+'Creative &amp; Production'!G15</f>
        <v>0</v>
      </c>
      <c r="F122" s="720"/>
      <c r="G122" s="720"/>
      <c r="H122" s="720"/>
      <c r="I122" s="720"/>
      <c r="J122" s="721">
        <f t="shared" si="6"/>
        <v>0</v>
      </c>
      <c r="P122" s="698">
        <f t="shared" si="7"/>
        <v>1</v>
      </c>
    </row>
    <row r="123" spans="1:16" hidden="1" x14ac:dyDescent="0.25">
      <c r="A123" s="699"/>
      <c r="B123" s="700"/>
      <c r="C123" s="724">
        <f>+'Creative &amp; Production'!C16</f>
        <v>0</v>
      </c>
      <c r="D123" s="724">
        <f>+'Creative &amp; Production'!D16</f>
        <v>0</v>
      </c>
      <c r="E123" s="738">
        <f>+'Creative &amp; Production'!G16</f>
        <v>0</v>
      </c>
      <c r="F123" s="720"/>
      <c r="G123" s="720"/>
      <c r="H123" s="720"/>
      <c r="I123" s="720"/>
      <c r="J123" s="721">
        <f t="shared" si="6"/>
        <v>0</v>
      </c>
      <c r="P123" s="698">
        <f t="shared" si="7"/>
        <v>1</v>
      </c>
    </row>
    <row r="124" spans="1:16" hidden="1" x14ac:dyDescent="0.25">
      <c r="A124" s="699"/>
      <c r="B124" s="700"/>
      <c r="C124" s="724">
        <f>+'Creative &amp; Production'!C17</f>
        <v>0</v>
      </c>
      <c r="D124" s="724">
        <f>+'Creative &amp; Production'!D17</f>
        <v>0</v>
      </c>
      <c r="E124" s="738">
        <f>+'Creative &amp; Production'!G17</f>
        <v>0</v>
      </c>
      <c r="F124" s="720"/>
      <c r="G124" s="720"/>
      <c r="H124" s="720"/>
      <c r="I124" s="720"/>
      <c r="J124" s="721">
        <f t="shared" si="6"/>
        <v>0</v>
      </c>
      <c r="P124" s="698">
        <f t="shared" si="7"/>
        <v>1</v>
      </c>
    </row>
    <row r="125" spans="1:16" hidden="1" x14ac:dyDescent="0.25">
      <c r="A125" s="699"/>
      <c r="B125" s="700"/>
      <c r="C125" s="724">
        <f>+'Creative &amp; Production'!C18</f>
        <v>0</v>
      </c>
      <c r="D125" s="724">
        <f>+'Creative &amp; Production'!D18</f>
        <v>0</v>
      </c>
      <c r="E125" s="738">
        <f>+'Creative &amp; Production'!G18</f>
        <v>0</v>
      </c>
      <c r="F125" s="720"/>
      <c r="G125" s="720"/>
      <c r="H125" s="720"/>
      <c r="I125" s="720"/>
      <c r="J125" s="721">
        <f t="shared" si="6"/>
        <v>0</v>
      </c>
      <c r="P125" s="698">
        <f t="shared" si="7"/>
        <v>1</v>
      </c>
    </row>
    <row r="126" spans="1:16" hidden="1" x14ac:dyDescent="0.25">
      <c r="A126" s="699"/>
      <c r="B126" s="700"/>
      <c r="C126" s="724">
        <f>+'Creative &amp; Production'!C19</f>
        <v>0</v>
      </c>
      <c r="D126" s="724">
        <f>+'Creative &amp; Production'!D19</f>
        <v>0</v>
      </c>
      <c r="E126" s="738">
        <f>+'Creative &amp; Production'!G19</f>
        <v>0</v>
      </c>
      <c r="F126" s="720"/>
      <c r="G126" s="720"/>
      <c r="H126" s="720"/>
      <c r="I126" s="720"/>
      <c r="J126" s="721">
        <f t="shared" si="6"/>
        <v>0</v>
      </c>
      <c r="P126" s="698">
        <f t="shared" si="7"/>
        <v>1</v>
      </c>
    </row>
    <row r="127" spans="1:16" hidden="1" x14ac:dyDescent="0.25">
      <c r="A127" s="699"/>
      <c r="B127" s="700"/>
      <c r="C127" s="724">
        <f>+'Creative &amp; Production'!C20</f>
        <v>0</v>
      </c>
      <c r="D127" s="724">
        <f>+'Creative &amp; Production'!D20</f>
        <v>0</v>
      </c>
      <c r="E127" s="738">
        <f>+'Creative &amp; Production'!G20</f>
        <v>0</v>
      </c>
      <c r="F127" s="720"/>
      <c r="G127" s="720"/>
      <c r="H127" s="720"/>
      <c r="I127" s="720"/>
      <c r="J127" s="721">
        <f t="shared" si="6"/>
        <v>0</v>
      </c>
      <c r="P127" s="698">
        <f t="shared" si="7"/>
        <v>1</v>
      </c>
    </row>
    <row r="128" spans="1:16" hidden="1" x14ac:dyDescent="0.25">
      <c r="A128" s="699"/>
      <c r="B128" s="700"/>
      <c r="C128" s="724">
        <f>+'Creative &amp; Production'!C21</f>
        <v>0</v>
      </c>
      <c r="D128" s="724">
        <f>+'Creative &amp; Production'!D21</f>
        <v>0</v>
      </c>
      <c r="E128" s="738">
        <f>+'Creative &amp; Production'!G21</f>
        <v>0</v>
      </c>
      <c r="F128" s="720"/>
      <c r="G128" s="720"/>
      <c r="H128" s="720"/>
      <c r="I128" s="720"/>
      <c r="J128" s="721">
        <f t="shared" si="6"/>
        <v>0</v>
      </c>
      <c r="P128" s="698">
        <f t="shared" si="7"/>
        <v>1</v>
      </c>
    </row>
    <row r="129" spans="1:16" hidden="1" x14ac:dyDescent="0.25">
      <c r="A129" s="699"/>
      <c r="B129" s="700"/>
      <c r="C129" s="724">
        <f>+'Creative &amp; Production'!C22</f>
        <v>0</v>
      </c>
      <c r="D129" s="724">
        <f>+'Creative &amp; Production'!D22</f>
        <v>0</v>
      </c>
      <c r="E129" s="738">
        <f>+'Creative &amp; Production'!G22</f>
        <v>0</v>
      </c>
      <c r="F129" s="720"/>
      <c r="G129" s="720"/>
      <c r="H129" s="720"/>
      <c r="I129" s="720"/>
      <c r="J129" s="721">
        <f t="shared" si="6"/>
        <v>0</v>
      </c>
      <c r="P129" s="698">
        <f t="shared" si="7"/>
        <v>1</v>
      </c>
    </row>
    <row r="130" spans="1:16" hidden="1" x14ac:dyDescent="0.25">
      <c r="A130" s="699"/>
      <c r="B130" s="700"/>
      <c r="C130" s="724">
        <f>+'Creative &amp; Production'!C23</f>
        <v>0</v>
      </c>
      <c r="D130" s="724">
        <f>+'Creative &amp; Production'!D23</f>
        <v>0</v>
      </c>
      <c r="E130" s="738">
        <f>+'Creative &amp; Production'!G23</f>
        <v>0</v>
      </c>
      <c r="F130" s="720"/>
      <c r="G130" s="720"/>
      <c r="H130" s="720"/>
      <c r="I130" s="720"/>
      <c r="J130" s="721">
        <f t="shared" si="6"/>
        <v>0</v>
      </c>
      <c r="P130" s="698">
        <f t="shared" si="7"/>
        <v>1</v>
      </c>
    </row>
    <row r="131" spans="1:16" hidden="1" x14ac:dyDescent="0.25">
      <c r="A131" s="699"/>
      <c r="B131" s="700" t="str">
        <f>+B115</f>
        <v>ZK103.K161.C115</v>
      </c>
      <c r="C131" s="724">
        <f>+'Creative &amp; Production'!C24</f>
        <v>0</v>
      </c>
      <c r="D131" s="724">
        <f>+'Creative &amp; Production'!D24</f>
        <v>0</v>
      </c>
      <c r="E131" s="738">
        <f>+'Creative &amp; Production'!G24</f>
        <v>0</v>
      </c>
      <c r="F131" s="720"/>
      <c r="G131" s="720"/>
      <c r="H131" s="720"/>
      <c r="I131" s="720"/>
      <c r="J131" s="721">
        <f t="shared" si="6"/>
        <v>0</v>
      </c>
      <c r="P131" s="698">
        <f t="shared" si="7"/>
        <v>1</v>
      </c>
    </row>
    <row r="132" spans="1:16" hidden="1" x14ac:dyDescent="0.25">
      <c r="A132" s="739"/>
      <c r="B132" s="740"/>
      <c r="C132" s="741" t="s">
        <v>301</v>
      </c>
      <c r="D132" s="741"/>
      <c r="E132" s="742"/>
      <c r="F132" s="720">
        <f>+IFERROR(VLOOKUP($B131,'[1]Sum table'!$A:$E,4,FALSE),0)</f>
        <v>0</v>
      </c>
      <c r="G132" s="720">
        <f>+IFERROR(VLOOKUP($B131,'[1]Sum table'!$A:$E,5,FALSE),0)</f>
        <v>0</v>
      </c>
      <c r="H132" s="720"/>
      <c r="I132" s="720">
        <f>+IFERROR(VLOOKUP($B131,'[1]Sum table'!$A:$F,6,FALSE),0)</f>
        <v>0</v>
      </c>
      <c r="J132" s="721"/>
      <c r="P132" s="698">
        <f t="shared" si="7"/>
        <v>1</v>
      </c>
    </row>
    <row r="133" spans="1:16" hidden="1" x14ac:dyDescent="0.25">
      <c r="A133" s="722" t="s">
        <v>120</v>
      </c>
      <c r="B133" s="715" t="str">
        <f>+'Creative &amp; Production'!B26</f>
        <v>ZK103.K223.C115</v>
      </c>
      <c r="C133" s="716" t="s">
        <v>121</v>
      </c>
      <c r="D133" s="716"/>
      <c r="E133" s="723">
        <f>SUM(E134:E146)</f>
        <v>0</v>
      </c>
      <c r="F133" s="723">
        <f>SUM(F134:F146)</f>
        <v>0</v>
      </c>
      <c r="G133" s="723">
        <f>SUM(G134:G146)</f>
        <v>0</v>
      </c>
      <c r="H133" s="723">
        <f>+E133-F133-G133</f>
        <v>0</v>
      </c>
      <c r="I133" s="723">
        <f>SUM(I134:I146)</f>
        <v>0</v>
      </c>
      <c r="J133" s="719">
        <f>+H133-I133</f>
        <v>0</v>
      </c>
      <c r="P133" s="698">
        <f t="shared" si="7"/>
        <v>1</v>
      </c>
    </row>
    <row r="134" spans="1:16" hidden="1" x14ac:dyDescent="0.25">
      <c r="A134" s="699"/>
      <c r="B134" s="700"/>
      <c r="C134" s="724">
        <f>+'Creative &amp; Production'!C27</f>
        <v>0</v>
      </c>
      <c r="D134" s="724">
        <f>+'Creative &amp; Production'!D27</f>
        <v>0</v>
      </c>
      <c r="E134" s="726">
        <f>+'Creative &amp; Production'!G27</f>
        <v>0</v>
      </c>
      <c r="F134" s="701"/>
      <c r="G134" s="701"/>
      <c r="H134" s="701"/>
      <c r="I134" s="701"/>
      <c r="J134" s="702">
        <f t="shared" si="6"/>
        <v>0</v>
      </c>
      <c r="P134" s="698">
        <f t="shared" si="7"/>
        <v>1</v>
      </c>
    </row>
    <row r="135" spans="1:16" hidden="1" x14ac:dyDescent="0.25">
      <c r="A135" s="699"/>
      <c r="B135" s="700"/>
      <c r="C135" s="724">
        <f>+'Creative &amp; Production'!C28</f>
        <v>0</v>
      </c>
      <c r="D135" s="724">
        <f>+'Creative &amp; Production'!D28</f>
        <v>0</v>
      </c>
      <c r="E135" s="738">
        <f>+'Creative &amp; Production'!G28</f>
        <v>0</v>
      </c>
      <c r="F135" s="727"/>
      <c r="G135" s="727"/>
      <c r="H135" s="727"/>
      <c r="I135" s="727"/>
      <c r="J135" s="728">
        <f t="shared" si="6"/>
        <v>0</v>
      </c>
      <c r="P135" s="698">
        <f t="shared" si="7"/>
        <v>1</v>
      </c>
    </row>
    <row r="136" spans="1:16" hidden="1" x14ac:dyDescent="0.25">
      <c r="A136" s="699"/>
      <c r="B136" s="700"/>
      <c r="C136" s="724">
        <f>+'Creative &amp; Production'!C29</f>
        <v>0</v>
      </c>
      <c r="D136" s="724">
        <f>+'Creative &amp; Production'!D29</f>
        <v>0</v>
      </c>
      <c r="E136" s="738">
        <f>+'Creative &amp; Production'!G29</f>
        <v>0</v>
      </c>
      <c r="F136" s="727"/>
      <c r="G136" s="727"/>
      <c r="H136" s="727"/>
      <c r="I136" s="727"/>
      <c r="J136" s="728">
        <f t="shared" si="6"/>
        <v>0</v>
      </c>
      <c r="P136" s="698">
        <f t="shared" si="7"/>
        <v>1</v>
      </c>
    </row>
    <row r="137" spans="1:16" hidden="1" x14ac:dyDescent="0.25">
      <c r="A137" s="699"/>
      <c r="B137" s="700"/>
      <c r="C137" s="724">
        <f>+'Creative &amp; Production'!C30</f>
        <v>0</v>
      </c>
      <c r="D137" s="724">
        <f>+'Creative &amp; Production'!D30</f>
        <v>0</v>
      </c>
      <c r="E137" s="738">
        <f>+'Creative &amp; Production'!G30</f>
        <v>0</v>
      </c>
      <c r="F137" s="727"/>
      <c r="G137" s="727"/>
      <c r="H137" s="727"/>
      <c r="I137" s="727"/>
      <c r="J137" s="728">
        <f t="shared" si="6"/>
        <v>0</v>
      </c>
      <c r="P137" s="698">
        <f t="shared" si="7"/>
        <v>1</v>
      </c>
    </row>
    <row r="138" spans="1:16" hidden="1" x14ac:dyDescent="0.25">
      <c r="A138" s="699"/>
      <c r="B138" s="700"/>
      <c r="C138" s="724">
        <f>+'Creative &amp; Production'!C31</f>
        <v>0</v>
      </c>
      <c r="D138" s="724">
        <f>+'Creative &amp; Production'!D31</f>
        <v>0</v>
      </c>
      <c r="E138" s="738">
        <f>+'Creative &amp; Production'!G31</f>
        <v>0</v>
      </c>
      <c r="F138" s="727"/>
      <c r="G138" s="727"/>
      <c r="H138" s="727"/>
      <c r="I138" s="727"/>
      <c r="J138" s="728">
        <f t="shared" si="6"/>
        <v>0</v>
      </c>
      <c r="P138" s="698">
        <f t="shared" si="7"/>
        <v>1</v>
      </c>
    </row>
    <row r="139" spans="1:16" hidden="1" x14ac:dyDescent="0.25">
      <c r="A139" s="699"/>
      <c r="B139" s="700"/>
      <c r="C139" s="724">
        <f>+'Creative &amp; Production'!C32</f>
        <v>0</v>
      </c>
      <c r="D139" s="724">
        <f>+'Creative &amp; Production'!D32</f>
        <v>0</v>
      </c>
      <c r="E139" s="738">
        <f>+'Creative &amp; Production'!G32</f>
        <v>0</v>
      </c>
      <c r="F139" s="727"/>
      <c r="G139" s="727"/>
      <c r="H139" s="727"/>
      <c r="I139" s="727"/>
      <c r="J139" s="728">
        <f t="shared" si="6"/>
        <v>0</v>
      </c>
      <c r="P139" s="698">
        <f t="shared" si="7"/>
        <v>1</v>
      </c>
    </row>
    <row r="140" spans="1:16" hidden="1" x14ac:dyDescent="0.25">
      <c r="A140" s="699"/>
      <c r="B140" s="700"/>
      <c r="C140" s="724">
        <f>+'Creative &amp; Production'!C33</f>
        <v>0</v>
      </c>
      <c r="D140" s="724">
        <f>+'Creative &amp; Production'!D33</f>
        <v>0</v>
      </c>
      <c r="E140" s="738">
        <f>+'Creative &amp; Production'!G33</f>
        <v>0</v>
      </c>
      <c r="F140" s="727"/>
      <c r="G140" s="727"/>
      <c r="H140" s="727"/>
      <c r="I140" s="727"/>
      <c r="J140" s="728">
        <f t="shared" si="6"/>
        <v>0</v>
      </c>
      <c r="P140" s="698">
        <f t="shared" si="7"/>
        <v>1</v>
      </c>
    </row>
    <row r="141" spans="1:16" hidden="1" x14ac:dyDescent="0.25">
      <c r="A141" s="699"/>
      <c r="B141" s="700"/>
      <c r="C141" s="724">
        <f>+'Creative &amp; Production'!C34</f>
        <v>0</v>
      </c>
      <c r="D141" s="724">
        <f>+'Creative &amp; Production'!D34</f>
        <v>0</v>
      </c>
      <c r="E141" s="738">
        <f>+'Creative &amp; Production'!G34</f>
        <v>0</v>
      </c>
      <c r="F141" s="727"/>
      <c r="G141" s="727"/>
      <c r="H141" s="727"/>
      <c r="I141" s="727"/>
      <c r="J141" s="728">
        <f t="shared" si="6"/>
        <v>0</v>
      </c>
      <c r="P141" s="698">
        <f t="shared" si="7"/>
        <v>1</v>
      </c>
    </row>
    <row r="142" spans="1:16" hidden="1" x14ac:dyDescent="0.25">
      <c r="A142" s="699"/>
      <c r="B142" s="700"/>
      <c r="C142" s="724">
        <f>+'Creative &amp; Production'!C35</f>
        <v>0</v>
      </c>
      <c r="D142" s="724">
        <f>+'Creative &amp; Production'!D35</f>
        <v>0</v>
      </c>
      <c r="E142" s="738">
        <f>+'Creative &amp; Production'!G35</f>
        <v>0</v>
      </c>
      <c r="F142" s="727"/>
      <c r="G142" s="727"/>
      <c r="H142" s="727"/>
      <c r="I142" s="727"/>
      <c r="J142" s="728">
        <f t="shared" si="6"/>
        <v>0</v>
      </c>
      <c r="P142" s="698">
        <f t="shared" si="7"/>
        <v>1</v>
      </c>
    </row>
    <row r="143" spans="1:16" hidden="1" x14ac:dyDescent="0.25">
      <c r="A143" s="699"/>
      <c r="B143" s="700"/>
      <c r="C143" s="724">
        <f>+'Creative &amp; Production'!C36</f>
        <v>0</v>
      </c>
      <c r="D143" s="724">
        <f>+'Creative &amp; Production'!D36</f>
        <v>0</v>
      </c>
      <c r="E143" s="738">
        <f>+'Creative &amp; Production'!G36</f>
        <v>0</v>
      </c>
      <c r="F143" s="727"/>
      <c r="G143" s="727"/>
      <c r="H143" s="727"/>
      <c r="I143" s="727"/>
      <c r="J143" s="728">
        <f t="shared" si="6"/>
        <v>0</v>
      </c>
      <c r="P143" s="698">
        <f t="shared" si="7"/>
        <v>1</v>
      </c>
    </row>
    <row r="144" spans="1:16" hidden="1" x14ac:dyDescent="0.25">
      <c r="A144" s="699"/>
      <c r="B144" s="700"/>
      <c r="C144" s="724">
        <f>+'Creative &amp; Production'!C37</f>
        <v>0</v>
      </c>
      <c r="D144" s="724">
        <f>+'Creative &amp; Production'!D37</f>
        <v>0</v>
      </c>
      <c r="E144" s="738">
        <f>+'Creative &amp; Production'!G37</f>
        <v>0</v>
      </c>
      <c r="F144" s="727"/>
      <c r="G144" s="727"/>
      <c r="H144" s="727"/>
      <c r="I144" s="727"/>
      <c r="J144" s="728">
        <f t="shared" si="6"/>
        <v>0</v>
      </c>
      <c r="P144" s="698">
        <f t="shared" si="7"/>
        <v>1</v>
      </c>
    </row>
    <row r="145" spans="1:16" hidden="1" x14ac:dyDescent="0.25">
      <c r="A145" s="703"/>
      <c r="B145" s="715" t="str">
        <f>+B133</f>
        <v>ZK103.K223.C115</v>
      </c>
      <c r="C145" s="724">
        <f>+'Creative &amp; Production'!C38</f>
        <v>0</v>
      </c>
      <c r="D145" s="724">
        <f>+'Creative &amp; Production'!D38</f>
        <v>0</v>
      </c>
      <c r="E145" s="738">
        <f>+'Creative &amp; Production'!G38</f>
        <v>0</v>
      </c>
      <c r="F145" s="727"/>
      <c r="G145" s="727"/>
      <c r="H145" s="727"/>
      <c r="I145" s="727"/>
      <c r="J145" s="728">
        <f t="shared" si="6"/>
        <v>0</v>
      </c>
      <c r="P145" s="698">
        <f t="shared" si="7"/>
        <v>1</v>
      </c>
    </row>
    <row r="146" spans="1:16" hidden="1" x14ac:dyDescent="0.25">
      <c r="A146" s="739"/>
      <c r="B146" s="740"/>
      <c r="C146" s="743" t="s">
        <v>301</v>
      </c>
      <c r="D146" s="743"/>
      <c r="E146" s="738"/>
      <c r="F146" s="720">
        <f>+IFERROR(VLOOKUP($B145,'[1]Sum table'!$A:$E,4,FALSE),0)</f>
        <v>0</v>
      </c>
      <c r="G146" s="720">
        <f>+IFERROR(VLOOKUP($B145,'[1]Sum table'!$A:$E,5,FALSE),0)</f>
        <v>0</v>
      </c>
      <c r="H146" s="720"/>
      <c r="I146" s="720">
        <f>+IFERROR(VLOOKUP($B145,'[1]Sum table'!$A:$F,6,FALSE),0)</f>
        <v>0</v>
      </c>
      <c r="J146" s="721"/>
      <c r="P146" s="698">
        <f t="shared" si="7"/>
        <v>1</v>
      </c>
    </row>
    <row r="147" spans="1:16" hidden="1" x14ac:dyDescent="0.25">
      <c r="A147" s="722" t="s">
        <v>122</v>
      </c>
      <c r="B147" s="715" t="str">
        <f>+'Creative &amp; Production'!B40</f>
        <v>ZK103.K224.C115</v>
      </c>
      <c r="C147" s="716" t="s">
        <v>123</v>
      </c>
      <c r="D147" s="716"/>
      <c r="E147" s="717">
        <f>SUM(E148:E152)</f>
        <v>0</v>
      </c>
      <c r="F147" s="718">
        <f>SUM(F148:F152)</f>
        <v>0</v>
      </c>
      <c r="G147" s="718">
        <f>SUM(G148:G152)</f>
        <v>0</v>
      </c>
      <c r="H147" s="718">
        <f>+E147-F147-G147</f>
        <v>0</v>
      </c>
      <c r="I147" s="718">
        <f>SUM(I148:I152)</f>
        <v>0</v>
      </c>
      <c r="J147" s="719">
        <f>+H147-I147</f>
        <v>0</v>
      </c>
      <c r="P147" s="698">
        <f t="shared" si="7"/>
        <v>1</v>
      </c>
    </row>
    <row r="148" spans="1:16" hidden="1" x14ac:dyDescent="0.25">
      <c r="A148" s="703"/>
      <c r="B148" s="704"/>
      <c r="C148" s="724">
        <f>+'Creative &amp; Production'!C41</f>
        <v>0</v>
      </c>
      <c r="D148" s="724">
        <f>+'Creative &amp; Production'!D41</f>
        <v>0</v>
      </c>
      <c r="E148" s="738">
        <f>+'Creative &amp; Production'!G41</f>
        <v>0</v>
      </c>
      <c r="F148" s="720"/>
      <c r="G148" s="720"/>
      <c r="H148" s="720"/>
      <c r="I148" s="720"/>
      <c r="J148" s="721">
        <f t="shared" ref="J148:J211" si="9">+E148-F148-G148-I148</f>
        <v>0</v>
      </c>
      <c r="P148" s="698">
        <f t="shared" si="7"/>
        <v>1</v>
      </c>
    </row>
    <row r="149" spans="1:16" hidden="1" x14ac:dyDescent="0.25">
      <c r="A149" s="703"/>
      <c r="B149" s="704"/>
      <c r="C149" s="724">
        <f>+'Creative &amp; Production'!C42</f>
        <v>0</v>
      </c>
      <c r="D149" s="724">
        <f>+'Creative &amp; Production'!D42</f>
        <v>0</v>
      </c>
      <c r="E149" s="738">
        <f>+'Creative &amp; Production'!G42</f>
        <v>0</v>
      </c>
      <c r="F149" s="727"/>
      <c r="G149" s="727"/>
      <c r="H149" s="727"/>
      <c r="I149" s="727"/>
      <c r="J149" s="728">
        <f t="shared" si="9"/>
        <v>0</v>
      </c>
      <c r="P149" s="698">
        <f t="shared" si="7"/>
        <v>1</v>
      </c>
    </row>
    <row r="150" spans="1:16" hidden="1" x14ac:dyDescent="0.25">
      <c r="A150" s="699"/>
      <c r="B150" s="700"/>
      <c r="C150" s="724">
        <f>+'Creative &amp; Production'!C43</f>
        <v>0</v>
      </c>
      <c r="D150" s="724">
        <f>+'Creative &amp; Production'!D43</f>
        <v>0</v>
      </c>
      <c r="E150" s="738">
        <f>+'Creative &amp; Production'!G43</f>
        <v>0</v>
      </c>
      <c r="F150" s="727"/>
      <c r="G150" s="727"/>
      <c r="H150" s="727"/>
      <c r="I150" s="727"/>
      <c r="J150" s="728">
        <f t="shared" si="9"/>
        <v>0</v>
      </c>
      <c r="P150" s="698">
        <f t="shared" si="7"/>
        <v>1</v>
      </c>
    </row>
    <row r="151" spans="1:16" hidden="1" x14ac:dyDescent="0.25">
      <c r="A151" s="703"/>
      <c r="B151" s="740" t="str">
        <f>+B147</f>
        <v>ZK103.K224.C115</v>
      </c>
      <c r="C151" s="724">
        <f>+'Creative &amp; Production'!C44</f>
        <v>0</v>
      </c>
      <c r="D151" s="724">
        <f>+'Creative &amp; Production'!D44</f>
        <v>0</v>
      </c>
      <c r="E151" s="738">
        <f>+'Creative &amp; Production'!G44</f>
        <v>0</v>
      </c>
      <c r="F151" s="727"/>
      <c r="G151" s="727"/>
      <c r="H151" s="727"/>
      <c r="I151" s="727"/>
      <c r="J151" s="728">
        <f t="shared" si="9"/>
        <v>0</v>
      </c>
      <c r="P151" s="698">
        <f t="shared" si="7"/>
        <v>1</v>
      </c>
    </row>
    <row r="152" spans="1:16" hidden="1" x14ac:dyDescent="0.25">
      <c r="A152" s="739"/>
      <c r="B152" s="740" t="s">
        <v>290</v>
      </c>
      <c r="C152" s="743" t="s">
        <v>301</v>
      </c>
      <c r="D152" s="743"/>
      <c r="E152" s="738"/>
      <c r="F152" s="720">
        <f>+IFERROR(VLOOKUP($B151,'[1]Sum table'!$A:$E,4,FALSE),0)</f>
        <v>0</v>
      </c>
      <c r="G152" s="720">
        <f>+IFERROR(VLOOKUP($B151,'[1]Sum table'!$A:$E,5,FALSE),0)</f>
        <v>0</v>
      </c>
      <c r="H152" s="720"/>
      <c r="I152" s="720">
        <f>+IFERROR(VLOOKUP($B151,'[1]Sum table'!$A:$F,6,FALSE),0)</f>
        <v>0</v>
      </c>
      <c r="J152" s="721"/>
      <c r="P152" s="698">
        <f t="shared" si="7"/>
        <v>1</v>
      </c>
    </row>
    <row r="153" spans="1:16" hidden="1" x14ac:dyDescent="0.25">
      <c r="A153" s="722" t="s">
        <v>124</v>
      </c>
      <c r="B153" s="715" t="str">
        <f>+'Creative &amp; Production'!B46</f>
        <v>ZK103.K225.C115</v>
      </c>
      <c r="C153" s="716" t="s">
        <v>125</v>
      </c>
      <c r="D153" s="716"/>
      <c r="E153" s="723">
        <f>SUM(E154:E159)</f>
        <v>0</v>
      </c>
      <c r="F153" s="723">
        <f>SUM(F154:F159)</f>
        <v>0</v>
      </c>
      <c r="G153" s="723">
        <f>SUM(G154:G159)</f>
        <v>0</v>
      </c>
      <c r="H153" s="723">
        <f>+E153-F153-G153</f>
        <v>0</v>
      </c>
      <c r="I153" s="723">
        <f>SUM(I154:I159)</f>
        <v>0</v>
      </c>
      <c r="J153" s="719">
        <f>+H153-I153</f>
        <v>0</v>
      </c>
      <c r="P153" s="698">
        <f t="shared" si="7"/>
        <v>1</v>
      </c>
    </row>
    <row r="154" spans="1:16" hidden="1" x14ac:dyDescent="0.25">
      <c r="A154" s="703"/>
      <c r="B154" s="704"/>
      <c r="C154" s="724">
        <f>+'Creative &amp; Production'!C47</f>
        <v>0</v>
      </c>
      <c r="D154" s="724">
        <f>+'Creative &amp; Production'!D47</f>
        <v>0</v>
      </c>
      <c r="E154" s="726">
        <f>+'Creative &amp; Production'!G47</f>
        <v>0</v>
      </c>
      <c r="F154" s="701"/>
      <c r="G154" s="701"/>
      <c r="H154" s="701"/>
      <c r="I154" s="701"/>
      <c r="J154" s="702">
        <f t="shared" si="9"/>
        <v>0</v>
      </c>
      <c r="P154" s="698">
        <f t="shared" si="7"/>
        <v>1</v>
      </c>
    </row>
    <row r="155" spans="1:16" hidden="1" x14ac:dyDescent="0.25">
      <c r="A155" s="703"/>
      <c r="B155" s="704"/>
      <c r="C155" s="724">
        <f>+'Creative &amp; Production'!C48</f>
        <v>0</v>
      </c>
      <c r="D155" s="724">
        <f>+'Creative &amp; Production'!D48</f>
        <v>0</v>
      </c>
      <c r="E155" s="726">
        <f>+'Creative &amp; Production'!G48</f>
        <v>0</v>
      </c>
      <c r="F155" s="705"/>
      <c r="G155" s="705"/>
      <c r="H155" s="705"/>
      <c r="I155" s="705"/>
      <c r="J155" s="706">
        <f t="shared" si="9"/>
        <v>0</v>
      </c>
      <c r="P155" s="698">
        <f t="shared" si="7"/>
        <v>1</v>
      </c>
    </row>
    <row r="156" spans="1:16" hidden="1" x14ac:dyDescent="0.25">
      <c r="A156" s="699"/>
      <c r="B156" s="700"/>
      <c r="C156" s="724">
        <f>+'Creative &amp; Production'!C49</f>
        <v>0</v>
      </c>
      <c r="D156" s="724">
        <f>+'Creative &amp; Production'!D49</f>
        <v>0</v>
      </c>
      <c r="E156" s="726">
        <f>+'Creative &amp; Production'!G49</f>
        <v>0</v>
      </c>
      <c r="F156" s="705"/>
      <c r="G156" s="705"/>
      <c r="H156" s="705"/>
      <c r="I156" s="705"/>
      <c r="J156" s="706">
        <f t="shared" si="9"/>
        <v>0</v>
      </c>
      <c r="P156" s="698">
        <f t="shared" si="7"/>
        <v>1</v>
      </c>
    </row>
    <row r="157" spans="1:16" hidden="1" x14ac:dyDescent="0.25">
      <c r="A157" s="699"/>
      <c r="B157" s="700"/>
      <c r="C157" s="724">
        <f>+'Creative &amp; Production'!C50</f>
        <v>0</v>
      </c>
      <c r="D157" s="724">
        <f>+'Creative &amp; Production'!D50</f>
        <v>0</v>
      </c>
      <c r="E157" s="738">
        <f>+'Creative &amp; Production'!G50</f>
        <v>0</v>
      </c>
      <c r="F157" s="727"/>
      <c r="G157" s="727"/>
      <c r="H157" s="727"/>
      <c r="I157" s="727"/>
      <c r="J157" s="728">
        <f t="shared" si="9"/>
        <v>0</v>
      </c>
      <c r="P157" s="698">
        <f t="shared" si="7"/>
        <v>1</v>
      </c>
    </row>
    <row r="158" spans="1:16" hidden="1" x14ac:dyDescent="0.25">
      <c r="A158" s="699"/>
      <c r="B158" s="700" t="str">
        <f>+B153</f>
        <v>ZK103.K225.C115</v>
      </c>
      <c r="C158" s="724">
        <f>+'Creative &amp; Production'!C51</f>
        <v>0</v>
      </c>
      <c r="D158" s="724">
        <f>+'Creative &amp; Production'!D51</f>
        <v>0</v>
      </c>
      <c r="E158" s="738">
        <f>+'Creative &amp; Production'!G51</f>
        <v>0</v>
      </c>
      <c r="F158" s="727"/>
      <c r="G158" s="727"/>
      <c r="H158" s="727"/>
      <c r="I158" s="727"/>
      <c r="J158" s="728">
        <f t="shared" si="9"/>
        <v>0</v>
      </c>
      <c r="P158" s="698">
        <f t="shared" si="7"/>
        <v>1</v>
      </c>
    </row>
    <row r="159" spans="1:16" hidden="1" x14ac:dyDescent="0.25">
      <c r="A159" s="699"/>
      <c r="B159" s="700"/>
      <c r="C159" s="743" t="s">
        <v>301</v>
      </c>
      <c r="D159" s="743"/>
      <c r="E159" s="738"/>
      <c r="F159" s="720">
        <f>+IFERROR(VLOOKUP($B158,'[1]Sum table'!$A:$E,4,FALSE),0)</f>
        <v>0</v>
      </c>
      <c r="G159" s="720">
        <f>+IFERROR(VLOOKUP($B158,'[1]Sum table'!$A:$E,5,FALSE),0)</f>
        <v>0</v>
      </c>
      <c r="H159" s="720"/>
      <c r="I159" s="720">
        <f>+IFERROR(VLOOKUP($B158,'[1]Sum table'!$A:$F,6,FALSE),0)</f>
        <v>0</v>
      </c>
      <c r="J159" s="721"/>
      <c r="P159" s="698">
        <f t="shared" si="7"/>
        <v>1</v>
      </c>
    </row>
    <row r="160" spans="1:16" hidden="1" x14ac:dyDescent="0.25">
      <c r="A160" s="722" t="s">
        <v>126</v>
      </c>
      <c r="B160" s="715" t="str">
        <f>+'Creative &amp; Production'!B53</f>
        <v>ZK103.K226.C115</v>
      </c>
      <c r="C160" s="716" t="s">
        <v>127</v>
      </c>
      <c r="D160" s="716"/>
      <c r="E160" s="717">
        <f>SUM(E161:E176)</f>
        <v>0</v>
      </c>
      <c r="F160" s="718">
        <f>SUM(F161:F176)</f>
        <v>0</v>
      </c>
      <c r="G160" s="718">
        <f>SUM(G161:G176)</f>
        <v>0</v>
      </c>
      <c r="H160" s="718">
        <f>+E160-F160-G160</f>
        <v>0</v>
      </c>
      <c r="I160" s="718">
        <f>SUM(I161:I176)</f>
        <v>0</v>
      </c>
      <c r="J160" s="719">
        <f>+H160-I160</f>
        <v>0</v>
      </c>
      <c r="P160" s="698">
        <f t="shared" si="7"/>
        <v>1</v>
      </c>
    </row>
    <row r="161" spans="1:16" hidden="1" x14ac:dyDescent="0.25">
      <c r="A161" s="699"/>
      <c r="B161" s="700"/>
      <c r="C161" s="724">
        <f>+'Creative &amp; Production'!C54</f>
        <v>0</v>
      </c>
      <c r="D161" s="724">
        <f>+'Creative &amp; Production'!D54</f>
        <v>0</v>
      </c>
      <c r="E161" s="738">
        <f>+'Creative &amp; Production'!G54</f>
        <v>0</v>
      </c>
      <c r="F161" s="720"/>
      <c r="G161" s="720"/>
      <c r="H161" s="720"/>
      <c r="I161" s="720"/>
      <c r="J161" s="721">
        <f t="shared" si="9"/>
        <v>0</v>
      </c>
      <c r="P161" s="698">
        <f t="shared" si="7"/>
        <v>1</v>
      </c>
    </row>
    <row r="162" spans="1:16" hidden="1" x14ac:dyDescent="0.25">
      <c r="A162" s="699"/>
      <c r="B162" s="700"/>
      <c r="C162" s="724">
        <f>+'Creative &amp; Production'!C55</f>
        <v>0</v>
      </c>
      <c r="D162" s="724">
        <f>+'Creative &amp; Production'!D55</f>
        <v>0</v>
      </c>
      <c r="E162" s="738">
        <f>+'Creative &amp; Production'!G55</f>
        <v>0</v>
      </c>
      <c r="F162" s="727"/>
      <c r="G162" s="727"/>
      <c r="H162" s="727"/>
      <c r="I162" s="727"/>
      <c r="J162" s="728">
        <f t="shared" si="9"/>
        <v>0</v>
      </c>
      <c r="P162" s="698">
        <f t="shared" ref="P162:P225" si="10">+IF(SUM(E162:I162)=0,1,0)</f>
        <v>1</v>
      </c>
    </row>
    <row r="163" spans="1:16" hidden="1" x14ac:dyDescent="0.25">
      <c r="A163" s="699"/>
      <c r="B163" s="700"/>
      <c r="C163" s="724">
        <f>+'Creative &amp; Production'!C56</f>
        <v>0</v>
      </c>
      <c r="D163" s="724">
        <f>+'Creative &amp; Production'!D56</f>
        <v>0</v>
      </c>
      <c r="E163" s="738">
        <f>+'Creative &amp; Production'!G56</f>
        <v>0</v>
      </c>
      <c r="F163" s="727"/>
      <c r="G163" s="727"/>
      <c r="H163" s="727"/>
      <c r="I163" s="727"/>
      <c r="J163" s="728">
        <f t="shared" si="9"/>
        <v>0</v>
      </c>
      <c r="P163" s="698">
        <f t="shared" si="10"/>
        <v>1</v>
      </c>
    </row>
    <row r="164" spans="1:16" hidden="1" x14ac:dyDescent="0.25">
      <c r="A164" s="699"/>
      <c r="B164" s="700"/>
      <c r="C164" s="724">
        <f>+'Creative &amp; Production'!C57</f>
        <v>0</v>
      </c>
      <c r="D164" s="724">
        <f>+'Creative &amp; Production'!D57</f>
        <v>0</v>
      </c>
      <c r="E164" s="738">
        <f>+'Creative &amp; Production'!G57</f>
        <v>0</v>
      </c>
      <c r="F164" s="727"/>
      <c r="G164" s="727"/>
      <c r="H164" s="727"/>
      <c r="I164" s="727"/>
      <c r="J164" s="728">
        <f t="shared" si="9"/>
        <v>0</v>
      </c>
      <c r="P164" s="698">
        <f t="shared" si="10"/>
        <v>1</v>
      </c>
    </row>
    <row r="165" spans="1:16" hidden="1" x14ac:dyDescent="0.25">
      <c r="A165" s="699"/>
      <c r="B165" s="700"/>
      <c r="C165" s="724">
        <f>+'Creative &amp; Production'!C58</f>
        <v>0</v>
      </c>
      <c r="D165" s="724">
        <f>+'Creative &amp; Production'!D58</f>
        <v>0</v>
      </c>
      <c r="E165" s="738">
        <f>+'Creative &amp; Production'!G58</f>
        <v>0</v>
      </c>
      <c r="F165" s="727"/>
      <c r="G165" s="727"/>
      <c r="H165" s="727"/>
      <c r="I165" s="727"/>
      <c r="J165" s="728">
        <f t="shared" si="9"/>
        <v>0</v>
      </c>
      <c r="P165" s="698">
        <f t="shared" si="10"/>
        <v>1</v>
      </c>
    </row>
    <row r="166" spans="1:16" hidden="1" x14ac:dyDescent="0.25">
      <c r="A166" s="699"/>
      <c r="B166" s="700"/>
      <c r="C166" s="724">
        <f>+'Creative &amp; Production'!C59</f>
        <v>0</v>
      </c>
      <c r="D166" s="724">
        <f>+'Creative &amp; Production'!D59</f>
        <v>0</v>
      </c>
      <c r="E166" s="738">
        <f>+'Creative &amp; Production'!G59</f>
        <v>0</v>
      </c>
      <c r="F166" s="727"/>
      <c r="G166" s="727"/>
      <c r="H166" s="727"/>
      <c r="I166" s="727"/>
      <c r="J166" s="728">
        <f t="shared" si="9"/>
        <v>0</v>
      </c>
      <c r="P166" s="698">
        <f t="shared" si="10"/>
        <v>1</v>
      </c>
    </row>
    <row r="167" spans="1:16" hidden="1" x14ac:dyDescent="0.25">
      <c r="A167" s="699"/>
      <c r="B167" s="700"/>
      <c r="C167" s="724">
        <f>+'Creative &amp; Production'!C60</f>
        <v>0</v>
      </c>
      <c r="D167" s="724">
        <f>+'Creative &amp; Production'!D60</f>
        <v>0</v>
      </c>
      <c r="E167" s="738">
        <f>+'Creative &amp; Production'!G60</f>
        <v>0</v>
      </c>
      <c r="F167" s="727"/>
      <c r="G167" s="727"/>
      <c r="H167" s="727"/>
      <c r="I167" s="727"/>
      <c r="J167" s="728">
        <f t="shared" si="9"/>
        <v>0</v>
      </c>
      <c r="P167" s="698">
        <f t="shared" si="10"/>
        <v>1</v>
      </c>
    </row>
    <row r="168" spans="1:16" hidden="1" x14ac:dyDescent="0.25">
      <c r="A168" s="699"/>
      <c r="B168" s="700"/>
      <c r="C168" s="724">
        <f>+'Creative &amp; Production'!C61</f>
        <v>0</v>
      </c>
      <c r="D168" s="724">
        <f>+'Creative &amp; Production'!D61</f>
        <v>0</v>
      </c>
      <c r="E168" s="738">
        <f>+'Creative &amp; Production'!G61</f>
        <v>0</v>
      </c>
      <c r="F168" s="727"/>
      <c r="G168" s="727"/>
      <c r="H168" s="727"/>
      <c r="I168" s="727"/>
      <c r="J168" s="728">
        <f t="shared" si="9"/>
        <v>0</v>
      </c>
      <c r="P168" s="698">
        <f t="shared" si="10"/>
        <v>1</v>
      </c>
    </row>
    <row r="169" spans="1:16" hidden="1" x14ac:dyDescent="0.25">
      <c r="A169" s="699"/>
      <c r="B169" s="700"/>
      <c r="C169" s="724">
        <f>+'Creative &amp; Production'!C62</f>
        <v>0</v>
      </c>
      <c r="D169" s="724">
        <f>+'Creative &amp; Production'!D62</f>
        <v>0</v>
      </c>
      <c r="E169" s="738">
        <f>+'Creative &amp; Production'!G62</f>
        <v>0</v>
      </c>
      <c r="F169" s="727"/>
      <c r="G169" s="727"/>
      <c r="H169" s="727"/>
      <c r="I169" s="727"/>
      <c r="J169" s="728">
        <f t="shared" si="9"/>
        <v>0</v>
      </c>
      <c r="P169" s="698">
        <f t="shared" si="10"/>
        <v>1</v>
      </c>
    </row>
    <row r="170" spans="1:16" hidden="1" x14ac:dyDescent="0.25">
      <c r="A170" s="699"/>
      <c r="B170" s="700"/>
      <c r="C170" s="724">
        <f>+'Creative &amp; Production'!C63</f>
        <v>0</v>
      </c>
      <c r="D170" s="724">
        <f>+'Creative &amp; Production'!D63</f>
        <v>0</v>
      </c>
      <c r="E170" s="738">
        <f>+'Creative &amp; Production'!G63</f>
        <v>0</v>
      </c>
      <c r="F170" s="727"/>
      <c r="G170" s="727"/>
      <c r="H170" s="727"/>
      <c r="I170" s="727"/>
      <c r="J170" s="728">
        <f t="shared" si="9"/>
        <v>0</v>
      </c>
      <c r="P170" s="698">
        <f t="shared" si="10"/>
        <v>1</v>
      </c>
    </row>
    <row r="171" spans="1:16" hidden="1" x14ac:dyDescent="0.25">
      <c r="A171" s="699"/>
      <c r="B171" s="700"/>
      <c r="C171" s="724">
        <f>+'Creative &amp; Production'!C64</f>
        <v>0</v>
      </c>
      <c r="D171" s="724">
        <f>+'Creative &amp; Production'!D64</f>
        <v>0</v>
      </c>
      <c r="E171" s="738">
        <f>+'Creative &amp; Production'!G64</f>
        <v>0</v>
      </c>
      <c r="F171" s="727"/>
      <c r="G171" s="727"/>
      <c r="H171" s="727"/>
      <c r="I171" s="727"/>
      <c r="J171" s="728">
        <f t="shared" si="9"/>
        <v>0</v>
      </c>
      <c r="P171" s="698">
        <f t="shared" si="10"/>
        <v>1</v>
      </c>
    </row>
    <row r="172" spans="1:16" hidden="1" x14ac:dyDescent="0.25">
      <c r="A172" s="699"/>
      <c r="B172" s="700"/>
      <c r="C172" s="724">
        <f>+'Creative &amp; Production'!C65</f>
        <v>0</v>
      </c>
      <c r="D172" s="724">
        <f>+'Creative &amp; Production'!D65</f>
        <v>0</v>
      </c>
      <c r="E172" s="738">
        <f>+'Creative &amp; Production'!G65</f>
        <v>0</v>
      </c>
      <c r="F172" s="727"/>
      <c r="G172" s="727"/>
      <c r="H172" s="727"/>
      <c r="I172" s="727"/>
      <c r="J172" s="728">
        <f t="shared" si="9"/>
        <v>0</v>
      </c>
      <c r="P172" s="698">
        <f t="shared" si="10"/>
        <v>1</v>
      </c>
    </row>
    <row r="173" spans="1:16" hidden="1" x14ac:dyDescent="0.25">
      <c r="A173" s="699"/>
      <c r="B173" s="700"/>
      <c r="C173" s="724">
        <f>+'Creative &amp; Production'!C66</f>
        <v>0</v>
      </c>
      <c r="D173" s="724">
        <f>+'Creative &amp; Production'!D66</f>
        <v>0</v>
      </c>
      <c r="E173" s="738">
        <f>+'Creative &amp; Production'!G66</f>
        <v>0</v>
      </c>
      <c r="F173" s="727"/>
      <c r="G173" s="727"/>
      <c r="H173" s="727"/>
      <c r="I173" s="727"/>
      <c r="J173" s="728">
        <f t="shared" si="9"/>
        <v>0</v>
      </c>
      <c r="P173" s="698">
        <f t="shared" si="10"/>
        <v>1</v>
      </c>
    </row>
    <row r="174" spans="1:16" hidden="1" x14ac:dyDescent="0.25">
      <c r="A174" s="699"/>
      <c r="B174" s="700"/>
      <c r="C174" s="724">
        <f>+'Creative &amp; Production'!C67</f>
        <v>0</v>
      </c>
      <c r="D174" s="724">
        <f>+'Creative &amp; Production'!D67</f>
        <v>0</v>
      </c>
      <c r="E174" s="738">
        <f>+'Creative &amp; Production'!G67</f>
        <v>0</v>
      </c>
      <c r="F174" s="727"/>
      <c r="G174" s="727"/>
      <c r="H174" s="727"/>
      <c r="I174" s="727"/>
      <c r="J174" s="728">
        <f t="shared" si="9"/>
        <v>0</v>
      </c>
      <c r="P174" s="698">
        <f t="shared" si="10"/>
        <v>1</v>
      </c>
    </row>
    <row r="175" spans="1:16" hidden="1" x14ac:dyDescent="0.25">
      <c r="A175" s="699"/>
      <c r="B175" s="700" t="str">
        <f>+B160</f>
        <v>ZK103.K226.C115</v>
      </c>
      <c r="C175" s="724">
        <f>+'Creative &amp; Production'!C68</f>
        <v>0</v>
      </c>
      <c r="D175" s="724">
        <f>+'Creative &amp; Production'!D68</f>
        <v>0</v>
      </c>
      <c r="E175" s="738">
        <f>+'Creative &amp; Production'!G68</f>
        <v>0</v>
      </c>
      <c r="F175" s="727"/>
      <c r="G175" s="727"/>
      <c r="H175" s="727"/>
      <c r="I175" s="727"/>
      <c r="J175" s="728">
        <f t="shared" si="9"/>
        <v>0</v>
      </c>
      <c r="P175" s="698">
        <f t="shared" si="10"/>
        <v>1</v>
      </c>
    </row>
    <row r="176" spans="1:16" hidden="1" x14ac:dyDescent="0.25">
      <c r="A176" s="699"/>
      <c r="B176" s="700"/>
      <c r="C176" s="743" t="s">
        <v>301</v>
      </c>
      <c r="D176" s="743"/>
      <c r="E176" s="738"/>
      <c r="F176" s="720">
        <f>+IFERROR(VLOOKUP($B175,'[1]Sum table'!$A:$E,4,FALSE),0)</f>
        <v>0</v>
      </c>
      <c r="G176" s="720">
        <f>+IFERROR(VLOOKUP($B175,'[1]Sum table'!$A:$E,5,FALSE),0)</f>
        <v>0</v>
      </c>
      <c r="H176" s="720"/>
      <c r="I176" s="720">
        <f>+IFERROR(VLOOKUP($B175,'[1]Sum table'!$A:$F,6,FALSE),0)</f>
        <v>0</v>
      </c>
      <c r="J176" s="721"/>
      <c r="P176" s="698">
        <f t="shared" si="10"/>
        <v>1</v>
      </c>
    </row>
    <row r="177" spans="1:16" hidden="1" x14ac:dyDescent="0.25">
      <c r="A177" s="722" t="s">
        <v>128</v>
      </c>
      <c r="B177" s="715" t="str">
        <f>+'Creative &amp; Production'!B70</f>
        <v>ZK103.K227.C115</v>
      </c>
      <c r="C177" s="716" t="s">
        <v>129</v>
      </c>
      <c r="D177" s="716"/>
      <c r="E177" s="717">
        <f>SUM(E178:E183)</f>
        <v>0</v>
      </c>
      <c r="F177" s="718">
        <f>SUM(F178:F183)</f>
        <v>0</v>
      </c>
      <c r="G177" s="718">
        <f>SUM(G178:G183)</f>
        <v>0</v>
      </c>
      <c r="H177" s="718">
        <f>+E177-F177-G177</f>
        <v>0</v>
      </c>
      <c r="I177" s="718">
        <f>SUM(I178:I183)</f>
        <v>0</v>
      </c>
      <c r="J177" s="719">
        <f>+H177-I177</f>
        <v>0</v>
      </c>
      <c r="P177" s="698">
        <f t="shared" si="10"/>
        <v>1</v>
      </c>
    </row>
    <row r="178" spans="1:16" hidden="1" x14ac:dyDescent="0.25">
      <c r="A178" s="699"/>
      <c r="B178" s="700"/>
      <c r="C178" s="724">
        <f>+'Creative &amp; Production'!C71</f>
        <v>0</v>
      </c>
      <c r="D178" s="724">
        <f>+'Creative &amp; Production'!D71</f>
        <v>0</v>
      </c>
      <c r="E178" s="738">
        <f>+'Creative &amp; Production'!G71</f>
        <v>0</v>
      </c>
      <c r="F178" s="720"/>
      <c r="G178" s="720"/>
      <c r="H178" s="720"/>
      <c r="I178" s="720"/>
      <c r="J178" s="721">
        <f t="shared" si="9"/>
        <v>0</v>
      </c>
      <c r="P178" s="698">
        <f t="shared" si="10"/>
        <v>1</v>
      </c>
    </row>
    <row r="179" spans="1:16" hidden="1" x14ac:dyDescent="0.25">
      <c r="A179" s="699"/>
      <c r="B179" s="700"/>
      <c r="C179" s="724">
        <f>+'Creative &amp; Production'!C72</f>
        <v>0</v>
      </c>
      <c r="D179" s="724">
        <f>+'Creative &amp; Production'!D72</f>
        <v>0</v>
      </c>
      <c r="E179" s="738">
        <f>+'Creative &amp; Production'!G72</f>
        <v>0</v>
      </c>
      <c r="F179" s="727"/>
      <c r="G179" s="727"/>
      <c r="H179" s="727"/>
      <c r="I179" s="727"/>
      <c r="J179" s="728">
        <f t="shared" si="9"/>
        <v>0</v>
      </c>
      <c r="P179" s="698">
        <f t="shared" si="10"/>
        <v>1</v>
      </c>
    </row>
    <row r="180" spans="1:16" hidden="1" x14ac:dyDescent="0.25">
      <c r="A180" s="699"/>
      <c r="B180" s="700"/>
      <c r="C180" s="724">
        <f>+'Creative &amp; Production'!C73</f>
        <v>0</v>
      </c>
      <c r="D180" s="724">
        <f>+'Creative &amp; Production'!D73</f>
        <v>0</v>
      </c>
      <c r="E180" s="738">
        <f>+'Creative &amp; Production'!G73</f>
        <v>0</v>
      </c>
      <c r="F180" s="727"/>
      <c r="G180" s="727"/>
      <c r="H180" s="727"/>
      <c r="I180" s="727"/>
      <c r="J180" s="728">
        <f t="shared" si="9"/>
        <v>0</v>
      </c>
      <c r="P180" s="698">
        <f t="shared" si="10"/>
        <v>1</v>
      </c>
    </row>
    <row r="181" spans="1:16" hidden="1" x14ac:dyDescent="0.25">
      <c r="A181" s="699"/>
      <c r="B181" s="700"/>
      <c r="C181" s="724">
        <f>+'Creative &amp; Production'!C74</f>
        <v>0</v>
      </c>
      <c r="D181" s="724">
        <f>+'Creative &amp; Production'!D74</f>
        <v>0</v>
      </c>
      <c r="E181" s="738">
        <f>+'Creative &amp; Production'!G74</f>
        <v>0</v>
      </c>
      <c r="F181" s="727"/>
      <c r="G181" s="727"/>
      <c r="H181" s="727"/>
      <c r="I181" s="727"/>
      <c r="J181" s="728">
        <f t="shared" si="9"/>
        <v>0</v>
      </c>
      <c r="P181" s="698">
        <f t="shared" si="10"/>
        <v>1</v>
      </c>
    </row>
    <row r="182" spans="1:16" hidden="1" x14ac:dyDescent="0.25">
      <c r="A182" s="699"/>
      <c r="B182" s="700" t="str">
        <f>+B177</f>
        <v>ZK103.K227.C115</v>
      </c>
      <c r="C182" s="724">
        <f>+'Creative &amp; Production'!C75</f>
        <v>0</v>
      </c>
      <c r="D182" s="724">
        <f>+'Creative &amp; Production'!D75</f>
        <v>0</v>
      </c>
      <c r="E182" s="738">
        <f>+'Creative &amp; Production'!G75</f>
        <v>0</v>
      </c>
      <c r="F182" s="727"/>
      <c r="G182" s="727"/>
      <c r="H182" s="727"/>
      <c r="I182" s="727"/>
      <c r="J182" s="728">
        <f t="shared" si="9"/>
        <v>0</v>
      </c>
      <c r="P182" s="698">
        <f t="shared" si="10"/>
        <v>1</v>
      </c>
    </row>
    <row r="183" spans="1:16" hidden="1" x14ac:dyDescent="0.25">
      <c r="A183" s="699"/>
      <c r="B183" s="700"/>
      <c r="C183" s="743" t="s">
        <v>301</v>
      </c>
      <c r="D183" s="743"/>
      <c r="E183" s="738"/>
      <c r="F183" s="720">
        <f>+IFERROR(VLOOKUP($B182,'[1]Sum table'!$A:$E,4,FALSE),0)</f>
        <v>0</v>
      </c>
      <c r="G183" s="720">
        <f>+IFERROR(VLOOKUP($B182,'[1]Sum table'!$A:$E,5,FALSE),0)</f>
        <v>0</v>
      </c>
      <c r="H183" s="720"/>
      <c r="I183" s="720">
        <f>+IFERROR(VLOOKUP($B182,'[1]Sum table'!$A:$F,6,FALSE),0)</f>
        <v>0</v>
      </c>
      <c r="J183" s="721"/>
      <c r="P183" s="698">
        <f t="shared" si="10"/>
        <v>1</v>
      </c>
    </row>
    <row r="184" spans="1:16" hidden="1" x14ac:dyDescent="0.25">
      <c r="A184" s="722" t="s">
        <v>130</v>
      </c>
      <c r="B184" s="715" t="str">
        <f>+Performers!B8</f>
        <v>ZK104.K231.C115</v>
      </c>
      <c r="C184" s="716" t="s">
        <v>131</v>
      </c>
      <c r="D184" s="716"/>
      <c r="E184" s="717">
        <f>SUM(E185:E192)</f>
        <v>0</v>
      </c>
      <c r="F184" s="718">
        <f>SUM(F185:F192)</f>
        <v>0</v>
      </c>
      <c r="G184" s="718">
        <f>SUM(G185:G192)</f>
        <v>0</v>
      </c>
      <c r="H184" s="718">
        <f>+E184-F184-G184</f>
        <v>0</v>
      </c>
      <c r="I184" s="718">
        <f>SUM(I185:I192)</f>
        <v>0</v>
      </c>
      <c r="J184" s="719">
        <f>+H184-I184</f>
        <v>0</v>
      </c>
      <c r="P184" s="698">
        <f t="shared" si="10"/>
        <v>1</v>
      </c>
    </row>
    <row r="185" spans="1:16" hidden="1" x14ac:dyDescent="0.25">
      <c r="A185" s="699"/>
      <c r="B185" s="700"/>
      <c r="C185" s="724">
        <f>+Performers!C9</f>
        <v>0</v>
      </c>
      <c r="D185" s="724">
        <f>+Performers!D9</f>
        <v>0</v>
      </c>
      <c r="E185" s="738">
        <f>+Performers!G9</f>
        <v>0</v>
      </c>
      <c r="F185" s="720"/>
      <c r="G185" s="720"/>
      <c r="H185" s="720"/>
      <c r="I185" s="720"/>
      <c r="J185" s="721">
        <f t="shared" si="9"/>
        <v>0</v>
      </c>
      <c r="P185" s="698">
        <f t="shared" si="10"/>
        <v>1</v>
      </c>
    </row>
    <row r="186" spans="1:16" hidden="1" x14ac:dyDescent="0.25">
      <c r="A186" s="699"/>
      <c r="B186" s="700"/>
      <c r="C186" s="724">
        <f>+Performers!C10</f>
        <v>0</v>
      </c>
      <c r="D186" s="724">
        <f>+Performers!D10</f>
        <v>0</v>
      </c>
      <c r="E186" s="738">
        <f>+Performers!G10</f>
        <v>0</v>
      </c>
      <c r="F186" s="720"/>
      <c r="G186" s="720"/>
      <c r="H186" s="720"/>
      <c r="I186" s="720"/>
      <c r="J186" s="721">
        <f t="shared" si="9"/>
        <v>0</v>
      </c>
      <c r="P186" s="698">
        <f t="shared" si="10"/>
        <v>1</v>
      </c>
    </row>
    <row r="187" spans="1:16" hidden="1" x14ac:dyDescent="0.25">
      <c r="A187" s="699"/>
      <c r="B187" s="700"/>
      <c r="C187" s="724">
        <f>+Performers!C11</f>
        <v>0</v>
      </c>
      <c r="D187" s="724">
        <f>+Performers!D11</f>
        <v>0</v>
      </c>
      <c r="E187" s="738">
        <f>+Performers!G11</f>
        <v>0</v>
      </c>
      <c r="F187" s="720"/>
      <c r="G187" s="720"/>
      <c r="H187" s="720"/>
      <c r="I187" s="720"/>
      <c r="J187" s="721">
        <f t="shared" si="9"/>
        <v>0</v>
      </c>
      <c r="P187" s="698">
        <f t="shared" si="10"/>
        <v>1</v>
      </c>
    </row>
    <row r="188" spans="1:16" hidden="1" x14ac:dyDescent="0.25">
      <c r="A188" s="699"/>
      <c r="B188" s="700"/>
      <c r="C188" s="724">
        <f>+Performers!C12</f>
        <v>0</v>
      </c>
      <c r="D188" s="724">
        <f>+Performers!D12</f>
        <v>0</v>
      </c>
      <c r="E188" s="738">
        <f>+Performers!G12</f>
        <v>0</v>
      </c>
      <c r="F188" s="720"/>
      <c r="G188" s="720"/>
      <c r="H188" s="720"/>
      <c r="I188" s="720"/>
      <c r="J188" s="721">
        <f t="shared" si="9"/>
        <v>0</v>
      </c>
      <c r="P188" s="698">
        <f t="shared" si="10"/>
        <v>1</v>
      </c>
    </row>
    <row r="189" spans="1:16" hidden="1" x14ac:dyDescent="0.25">
      <c r="A189" s="699"/>
      <c r="B189" s="700"/>
      <c r="C189" s="724">
        <f>+Performers!C13</f>
        <v>0</v>
      </c>
      <c r="D189" s="724">
        <f>+Performers!D13</f>
        <v>0</v>
      </c>
      <c r="E189" s="738">
        <f>+Performers!G13</f>
        <v>0</v>
      </c>
      <c r="F189" s="720"/>
      <c r="G189" s="720"/>
      <c r="H189" s="720"/>
      <c r="I189" s="720"/>
      <c r="J189" s="721">
        <f t="shared" si="9"/>
        <v>0</v>
      </c>
      <c r="P189" s="698">
        <f t="shared" si="10"/>
        <v>1</v>
      </c>
    </row>
    <row r="190" spans="1:16" hidden="1" x14ac:dyDescent="0.25">
      <c r="A190" s="699"/>
      <c r="B190" s="700"/>
      <c r="C190" s="724">
        <f>+Performers!C14</f>
        <v>0</v>
      </c>
      <c r="D190" s="724">
        <f>+Performers!D14</f>
        <v>0</v>
      </c>
      <c r="E190" s="738">
        <f>+Performers!G14</f>
        <v>0</v>
      </c>
      <c r="F190" s="720"/>
      <c r="G190" s="720"/>
      <c r="H190" s="720"/>
      <c r="I190" s="720"/>
      <c r="J190" s="721">
        <f t="shared" si="9"/>
        <v>0</v>
      </c>
      <c r="P190" s="698">
        <f t="shared" si="10"/>
        <v>1</v>
      </c>
    </row>
    <row r="191" spans="1:16" hidden="1" x14ac:dyDescent="0.25">
      <c r="A191" s="699"/>
      <c r="B191" s="700" t="str">
        <f>+B184</f>
        <v>ZK104.K231.C115</v>
      </c>
      <c r="C191" s="724">
        <f>+Performers!C15</f>
        <v>0</v>
      </c>
      <c r="D191" s="724">
        <f>+Performers!D15</f>
        <v>0</v>
      </c>
      <c r="E191" s="738">
        <f>+Performers!G15</f>
        <v>0</v>
      </c>
      <c r="F191" s="720"/>
      <c r="G191" s="720"/>
      <c r="H191" s="720"/>
      <c r="I191" s="720"/>
      <c r="J191" s="721">
        <f t="shared" si="9"/>
        <v>0</v>
      </c>
      <c r="P191" s="698">
        <f t="shared" si="10"/>
        <v>1</v>
      </c>
    </row>
    <row r="192" spans="1:16" hidden="1" x14ac:dyDescent="0.25">
      <c r="A192" s="739"/>
      <c r="B192" s="740"/>
      <c r="C192" s="741" t="s">
        <v>301</v>
      </c>
      <c r="D192" s="741"/>
      <c r="E192" s="742"/>
      <c r="F192" s="720">
        <f>+IFERROR(VLOOKUP($B191,'[1]Sum table'!$A:$E,4,FALSE),0)</f>
        <v>0</v>
      </c>
      <c r="G192" s="720">
        <f>+IFERROR(VLOOKUP($B191,'[1]Sum table'!$A:$E,5,FALSE),0)</f>
        <v>0</v>
      </c>
      <c r="H192" s="720"/>
      <c r="I192" s="720">
        <f>+IFERROR(VLOOKUP($B191,'[1]Sum table'!$A:$F,6,FALSE),0)</f>
        <v>0</v>
      </c>
      <c r="J192" s="721"/>
      <c r="P192" s="698">
        <f t="shared" si="10"/>
        <v>1</v>
      </c>
    </row>
    <row r="193" spans="1:16" hidden="1" x14ac:dyDescent="0.25">
      <c r="A193" s="722" t="s">
        <v>132</v>
      </c>
      <c r="B193" s="715" t="str">
        <f>+Performers!B17</f>
        <v>ZK104.K232.C115</v>
      </c>
      <c r="C193" s="716" t="s">
        <v>133</v>
      </c>
      <c r="D193" s="716"/>
      <c r="E193" s="717">
        <f>SUM(E194:E201)</f>
        <v>0</v>
      </c>
      <c r="F193" s="718">
        <f>SUM(F194:F201)</f>
        <v>0</v>
      </c>
      <c r="G193" s="718">
        <f>SUM(G194:G201)</f>
        <v>0</v>
      </c>
      <c r="H193" s="718">
        <f>+E193-F193-G193</f>
        <v>0</v>
      </c>
      <c r="I193" s="718">
        <f>SUM(I194:I201)</f>
        <v>0</v>
      </c>
      <c r="J193" s="719">
        <f>+H193-I193</f>
        <v>0</v>
      </c>
      <c r="P193" s="698">
        <f t="shared" si="10"/>
        <v>1</v>
      </c>
    </row>
    <row r="194" spans="1:16" hidden="1" x14ac:dyDescent="0.25">
      <c r="A194" s="699"/>
      <c r="B194" s="700"/>
      <c r="C194" s="724">
        <f>+Performers!C18</f>
        <v>0</v>
      </c>
      <c r="D194" s="724">
        <f>+Performers!D18</f>
        <v>0</v>
      </c>
      <c r="E194" s="738">
        <f>+Performers!G18</f>
        <v>0</v>
      </c>
      <c r="F194" s="720">
        <f>+IFERROR(VLOOKUP(#REF!,#REF!,4,FALSE),0)</f>
        <v>0</v>
      </c>
      <c r="G194" s="727"/>
      <c r="H194" s="727"/>
      <c r="I194" s="727"/>
      <c r="J194" s="728">
        <f t="shared" si="9"/>
        <v>0</v>
      </c>
      <c r="P194" s="698">
        <f t="shared" si="10"/>
        <v>1</v>
      </c>
    </row>
    <row r="195" spans="1:16" hidden="1" x14ac:dyDescent="0.25">
      <c r="A195" s="699"/>
      <c r="B195" s="700"/>
      <c r="C195" s="724">
        <f>+Performers!C19</f>
        <v>0</v>
      </c>
      <c r="D195" s="724">
        <f>+Performers!D19</f>
        <v>0</v>
      </c>
      <c r="E195" s="738">
        <f>+Performers!G19</f>
        <v>0</v>
      </c>
      <c r="F195" s="727"/>
      <c r="G195" s="727"/>
      <c r="H195" s="727"/>
      <c r="I195" s="727"/>
      <c r="J195" s="728">
        <f t="shared" si="9"/>
        <v>0</v>
      </c>
      <c r="P195" s="698">
        <f t="shared" si="10"/>
        <v>1</v>
      </c>
    </row>
    <row r="196" spans="1:16" hidden="1" x14ac:dyDescent="0.25">
      <c r="A196" s="699"/>
      <c r="B196" s="700"/>
      <c r="C196" s="724">
        <f>+Performers!C20</f>
        <v>0</v>
      </c>
      <c r="D196" s="724">
        <f>+Performers!D20</f>
        <v>0</v>
      </c>
      <c r="E196" s="738">
        <f>+Performers!G20</f>
        <v>0</v>
      </c>
      <c r="F196" s="727"/>
      <c r="G196" s="727"/>
      <c r="H196" s="727"/>
      <c r="I196" s="727"/>
      <c r="J196" s="728">
        <f t="shared" si="9"/>
        <v>0</v>
      </c>
      <c r="P196" s="698">
        <f t="shared" si="10"/>
        <v>1</v>
      </c>
    </row>
    <row r="197" spans="1:16" hidden="1" x14ac:dyDescent="0.25">
      <c r="A197" s="699"/>
      <c r="B197" s="700"/>
      <c r="C197" s="724">
        <f>+Performers!C21</f>
        <v>0</v>
      </c>
      <c r="D197" s="724">
        <f>+Performers!D21</f>
        <v>0</v>
      </c>
      <c r="E197" s="738">
        <f>+Performers!G21</f>
        <v>0</v>
      </c>
      <c r="F197" s="727"/>
      <c r="G197" s="727"/>
      <c r="H197" s="727"/>
      <c r="I197" s="727"/>
      <c r="J197" s="728">
        <f t="shared" si="9"/>
        <v>0</v>
      </c>
      <c r="P197" s="698">
        <f t="shared" si="10"/>
        <v>1</v>
      </c>
    </row>
    <row r="198" spans="1:16" hidden="1" x14ac:dyDescent="0.25">
      <c r="A198" s="699"/>
      <c r="B198" s="700"/>
      <c r="C198" s="724">
        <f>+Performers!C22</f>
        <v>0</v>
      </c>
      <c r="D198" s="724">
        <f>+Performers!D22</f>
        <v>0</v>
      </c>
      <c r="E198" s="738">
        <f>+Performers!G22</f>
        <v>0</v>
      </c>
      <c r="F198" s="727"/>
      <c r="G198" s="727"/>
      <c r="H198" s="727"/>
      <c r="I198" s="727"/>
      <c r="J198" s="728">
        <f t="shared" si="9"/>
        <v>0</v>
      </c>
      <c r="P198" s="698">
        <f t="shared" si="10"/>
        <v>1</v>
      </c>
    </row>
    <row r="199" spans="1:16" hidden="1" x14ac:dyDescent="0.25">
      <c r="A199" s="699"/>
      <c r="B199" s="700"/>
      <c r="C199" s="724">
        <f>+Performers!C23</f>
        <v>0</v>
      </c>
      <c r="D199" s="724">
        <f>+Performers!D23</f>
        <v>0</v>
      </c>
      <c r="E199" s="738">
        <f>+Performers!G23</f>
        <v>0</v>
      </c>
      <c r="F199" s="727"/>
      <c r="G199" s="727"/>
      <c r="H199" s="727"/>
      <c r="I199" s="727"/>
      <c r="J199" s="728">
        <f t="shared" si="9"/>
        <v>0</v>
      </c>
      <c r="P199" s="698">
        <f t="shared" si="10"/>
        <v>1</v>
      </c>
    </row>
    <row r="200" spans="1:16" hidden="1" x14ac:dyDescent="0.25">
      <c r="A200" s="699"/>
      <c r="B200" s="700" t="str">
        <f>+B193</f>
        <v>ZK104.K232.C115</v>
      </c>
      <c r="C200" s="724">
        <f>+Performers!C24</f>
        <v>0</v>
      </c>
      <c r="D200" s="724">
        <f>+Performers!D24</f>
        <v>0</v>
      </c>
      <c r="E200" s="738">
        <f>+Performers!G24</f>
        <v>0</v>
      </c>
      <c r="F200" s="727"/>
      <c r="G200" s="727"/>
      <c r="H200" s="727"/>
      <c r="I200" s="727"/>
      <c r="J200" s="728">
        <f t="shared" si="9"/>
        <v>0</v>
      </c>
      <c r="P200" s="698">
        <f t="shared" si="10"/>
        <v>1</v>
      </c>
    </row>
    <row r="201" spans="1:16" hidden="1" x14ac:dyDescent="0.25">
      <c r="A201" s="739"/>
      <c r="B201" s="740"/>
      <c r="C201" s="743" t="s">
        <v>301</v>
      </c>
      <c r="D201" s="743"/>
      <c r="E201" s="738"/>
      <c r="F201" s="720">
        <f>+IFERROR(VLOOKUP($B200,'[1]Sum table'!$A:$E,4,FALSE),0)</f>
        <v>0</v>
      </c>
      <c r="G201" s="720">
        <f>+IFERROR(VLOOKUP($B200,'[1]Sum table'!$A:$E,5,FALSE),0)</f>
        <v>0</v>
      </c>
      <c r="H201" s="720"/>
      <c r="I201" s="720">
        <f>+IFERROR(VLOOKUP($B200,'[1]Sum table'!$A:$F,6,FALSE),0)</f>
        <v>0</v>
      </c>
      <c r="J201" s="721"/>
      <c r="P201" s="698">
        <f t="shared" si="10"/>
        <v>1</v>
      </c>
    </row>
    <row r="202" spans="1:16" hidden="1" x14ac:dyDescent="0.25">
      <c r="A202" s="722" t="s">
        <v>134</v>
      </c>
      <c r="B202" s="715" t="str">
        <f>+Performers!B26</f>
        <v>ZK104.K233.C115</v>
      </c>
      <c r="C202" s="716" t="s">
        <v>135</v>
      </c>
      <c r="D202" s="716"/>
      <c r="E202" s="717">
        <f>SUM(E203:E207)</f>
        <v>0</v>
      </c>
      <c r="F202" s="718">
        <f>SUM(F203:F207)</f>
        <v>0</v>
      </c>
      <c r="G202" s="718">
        <f>SUM(G203:G207)</f>
        <v>0</v>
      </c>
      <c r="H202" s="718">
        <f>+E202-F202-G202</f>
        <v>0</v>
      </c>
      <c r="I202" s="718">
        <f>SUM(I203:I207)</f>
        <v>0</v>
      </c>
      <c r="J202" s="719">
        <f>+H202-I202</f>
        <v>0</v>
      </c>
      <c r="P202" s="698">
        <f t="shared" si="10"/>
        <v>1</v>
      </c>
    </row>
    <row r="203" spans="1:16" hidden="1" x14ac:dyDescent="0.25">
      <c r="A203" s="703"/>
      <c r="B203" s="704"/>
      <c r="C203" s="724">
        <f>+Performers!C27</f>
        <v>0</v>
      </c>
      <c r="D203" s="724">
        <f>+Performers!D27</f>
        <v>0</v>
      </c>
      <c r="E203" s="738">
        <f>+Performers!G27</f>
        <v>0</v>
      </c>
      <c r="F203" s="720"/>
      <c r="G203" s="720"/>
      <c r="H203" s="720"/>
      <c r="I203" s="720"/>
      <c r="J203" s="721">
        <f t="shared" si="9"/>
        <v>0</v>
      </c>
      <c r="P203" s="698">
        <f t="shared" si="10"/>
        <v>1</v>
      </c>
    </row>
    <row r="204" spans="1:16" hidden="1" x14ac:dyDescent="0.25">
      <c r="A204" s="703"/>
      <c r="B204" s="704"/>
      <c r="C204" s="724">
        <f>+Performers!C28</f>
        <v>0</v>
      </c>
      <c r="D204" s="724">
        <f>+Performers!D28</f>
        <v>0</v>
      </c>
      <c r="E204" s="738">
        <f>+Performers!G28</f>
        <v>0</v>
      </c>
      <c r="F204" s="727"/>
      <c r="G204" s="727"/>
      <c r="H204" s="727"/>
      <c r="I204" s="727"/>
      <c r="J204" s="728">
        <f t="shared" si="9"/>
        <v>0</v>
      </c>
      <c r="P204" s="698">
        <f t="shared" si="10"/>
        <v>1</v>
      </c>
    </row>
    <row r="205" spans="1:16" hidden="1" x14ac:dyDescent="0.25">
      <c r="A205" s="699"/>
      <c r="B205" s="700"/>
      <c r="C205" s="724">
        <f>+Performers!C29</f>
        <v>0</v>
      </c>
      <c r="D205" s="724">
        <f>+Performers!D29</f>
        <v>0</v>
      </c>
      <c r="E205" s="738">
        <f>+Performers!G29</f>
        <v>0</v>
      </c>
      <c r="F205" s="727"/>
      <c r="G205" s="727"/>
      <c r="H205" s="727"/>
      <c r="I205" s="727"/>
      <c r="J205" s="728">
        <f t="shared" si="9"/>
        <v>0</v>
      </c>
      <c r="P205" s="698">
        <f t="shared" si="10"/>
        <v>1</v>
      </c>
    </row>
    <row r="206" spans="1:16" hidden="1" x14ac:dyDescent="0.25">
      <c r="A206" s="703"/>
      <c r="B206" s="704" t="str">
        <f>+B202</f>
        <v>ZK104.K233.C115</v>
      </c>
      <c r="C206" s="724">
        <f>+Performers!C30</f>
        <v>0</v>
      </c>
      <c r="D206" s="724">
        <f>+Performers!D30</f>
        <v>0</v>
      </c>
      <c r="E206" s="738">
        <f>+Performers!G30</f>
        <v>0</v>
      </c>
      <c r="F206" s="727"/>
      <c r="G206" s="727"/>
      <c r="H206" s="727"/>
      <c r="I206" s="727"/>
      <c r="J206" s="728">
        <f t="shared" si="9"/>
        <v>0</v>
      </c>
      <c r="P206" s="698">
        <f t="shared" si="10"/>
        <v>1</v>
      </c>
    </row>
    <row r="207" spans="1:16" hidden="1" x14ac:dyDescent="0.25">
      <c r="A207" s="739"/>
      <c r="B207" s="740"/>
      <c r="C207" s="743" t="s">
        <v>301</v>
      </c>
      <c r="D207" s="743"/>
      <c r="E207" s="738"/>
      <c r="F207" s="720">
        <f>+IFERROR(VLOOKUP($B206,'[1]Sum table'!$A:$E,4,FALSE),0)</f>
        <v>0</v>
      </c>
      <c r="G207" s="720">
        <f>+IFERROR(VLOOKUP($B206,'[1]Sum table'!$A:$E,5,FALSE),0)</f>
        <v>0</v>
      </c>
      <c r="H207" s="720"/>
      <c r="I207" s="720">
        <f>+IFERROR(VLOOKUP($B206,'[1]Sum table'!$A:$F,6,FALSE),0)</f>
        <v>0</v>
      </c>
      <c r="J207" s="721"/>
      <c r="P207" s="698">
        <f t="shared" si="10"/>
        <v>1</v>
      </c>
    </row>
    <row r="208" spans="1:16" hidden="1" x14ac:dyDescent="0.25">
      <c r="A208" s="722" t="s">
        <v>136</v>
      </c>
      <c r="B208" s="715" t="str">
        <f>+'Rehearsal Costs'!B8</f>
        <v>ZK105.K237.C115</v>
      </c>
      <c r="C208" s="716" t="s">
        <v>137</v>
      </c>
      <c r="D208" s="716"/>
      <c r="E208" s="717">
        <f>SUM(E209:E223)</f>
        <v>0</v>
      </c>
      <c r="F208" s="718">
        <f>SUM(F209:F223)</f>
        <v>0</v>
      </c>
      <c r="G208" s="718">
        <f>SUM(G209:G223)</f>
        <v>0</v>
      </c>
      <c r="H208" s="718">
        <f>+E208-F208-G208</f>
        <v>0</v>
      </c>
      <c r="I208" s="718">
        <f>SUM(I209:I223)</f>
        <v>0</v>
      </c>
      <c r="J208" s="719">
        <f>+H208-I208</f>
        <v>0</v>
      </c>
      <c r="P208" s="698">
        <f t="shared" si="10"/>
        <v>1</v>
      </c>
    </row>
    <row r="209" spans="1:16" hidden="1" x14ac:dyDescent="0.25">
      <c r="A209" s="699"/>
      <c r="B209" s="700"/>
      <c r="C209" s="724">
        <f>+'Rehearsal Costs'!C9</f>
        <v>0</v>
      </c>
      <c r="D209" s="724">
        <f>+'Rehearsal Costs'!D9</f>
        <v>0</v>
      </c>
      <c r="E209" s="738">
        <f>+'Rehearsal Costs'!G9</f>
        <v>0</v>
      </c>
      <c r="F209" s="720"/>
      <c r="G209" s="720"/>
      <c r="H209" s="720"/>
      <c r="I209" s="720"/>
      <c r="J209" s="728">
        <f t="shared" si="9"/>
        <v>0</v>
      </c>
      <c r="P209" s="698">
        <f t="shared" si="10"/>
        <v>1</v>
      </c>
    </row>
    <row r="210" spans="1:16" hidden="1" x14ac:dyDescent="0.25">
      <c r="A210" s="699"/>
      <c r="B210" s="700"/>
      <c r="C210" s="724">
        <f>+'Rehearsal Costs'!C10</f>
        <v>0</v>
      </c>
      <c r="D210" s="724">
        <f>+'Rehearsal Costs'!D10</f>
        <v>0</v>
      </c>
      <c r="E210" s="738">
        <f>+'Rehearsal Costs'!G10</f>
        <v>0</v>
      </c>
      <c r="F210" s="720"/>
      <c r="G210" s="720"/>
      <c r="H210" s="720"/>
      <c r="I210" s="720"/>
      <c r="J210" s="728">
        <f t="shared" si="9"/>
        <v>0</v>
      </c>
      <c r="P210" s="698">
        <f t="shared" si="10"/>
        <v>1</v>
      </c>
    </row>
    <row r="211" spans="1:16" hidden="1" x14ac:dyDescent="0.25">
      <c r="A211" s="699"/>
      <c r="B211" s="700"/>
      <c r="C211" s="724">
        <f>+'Rehearsal Costs'!C11</f>
        <v>0</v>
      </c>
      <c r="D211" s="724">
        <f>+'Rehearsal Costs'!D11</f>
        <v>0</v>
      </c>
      <c r="E211" s="738">
        <f>+'Rehearsal Costs'!G11</f>
        <v>0</v>
      </c>
      <c r="F211" s="720"/>
      <c r="G211" s="720"/>
      <c r="H211" s="720"/>
      <c r="I211" s="720"/>
      <c r="J211" s="728">
        <f t="shared" si="9"/>
        <v>0</v>
      </c>
      <c r="P211" s="698">
        <f t="shared" si="10"/>
        <v>1</v>
      </c>
    </row>
    <row r="212" spans="1:16" hidden="1" x14ac:dyDescent="0.25">
      <c r="A212" s="699"/>
      <c r="B212" s="700"/>
      <c r="C212" s="724">
        <f>+'Rehearsal Costs'!C12</f>
        <v>0</v>
      </c>
      <c r="D212" s="724">
        <f>+'Rehearsal Costs'!D12</f>
        <v>0</v>
      </c>
      <c r="E212" s="738">
        <f>+'Rehearsal Costs'!G12</f>
        <v>0</v>
      </c>
      <c r="F212" s="720"/>
      <c r="G212" s="720"/>
      <c r="H212" s="720"/>
      <c r="I212" s="720"/>
      <c r="J212" s="728">
        <f t="shared" ref="J212:J222" si="11">+E212-F212-G212-I212</f>
        <v>0</v>
      </c>
      <c r="P212" s="698">
        <f t="shared" si="10"/>
        <v>1</v>
      </c>
    </row>
    <row r="213" spans="1:16" hidden="1" x14ac:dyDescent="0.25">
      <c r="A213" s="699"/>
      <c r="B213" s="700"/>
      <c r="C213" s="724">
        <f>+'Rehearsal Costs'!C13</f>
        <v>0</v>
      </c>
      <c r="D213" s="724">
        <f>+'Rehearsal Costs'!D13</f>
        <v>0</v>
      </c>
      <c r="E213" s="738">
        <f>+'Rehearsal Costs'!G13</f>
        <v>0</v>
      </c>
      <c r="F213" s="720"/>
      <c r="G213" s="720"/>
      <c r="H213" s="720"/>
      <c r="I213" s="720"/>
      <c r="J213" s="728">
        <f t="shared" si="11"/>
        <v>0</v>
      </c>
      <c r="P213" s="698">
        <f t="shared" si="10"/>
        <v>1</v>
      </c>
    </row>
    <row r="214" spans="1:16" hidden="1" x14ac:dyDescent="0.25">
      <c r="A214" s="699"/>
      <c r="B214" s="700"/>
      <c r="C214" s="724">
        <f>+'Rehearsal Costs'!C14</f>
        <v>0</v>
      </c>
      <c r="D214" s="724">
        <f>+'Rehearsal Costs'!D14</f>
        <v>0</v>
      </c>
      <c r="E214" s="738">
        <f>+'Rehearsal Costs'!G14</f>
        <v>0</v>
      </c>
      <c r="F214" s="720"/>
      <c r="G214" s="720"/>
      <c r="H214" s="720"/>
      <c r="I214" s="720"/>
      <c r="J214" s="728">
        <f t="shared" si="11"/>
        <v>0</v>
      </c>
      <c r="P214" s="698">
        <f t="shared" si="10"/>
        <v>1</v>
      </c>
    </row>
    <row r="215" spans="1:16" hidden="1" x14ac:dyDescent="0.25">
      <c r="A215" s="699"/>
      <c r="B215" s="700"/>
      <c r="C215" s="724">
        <f>+'Rehearsal Costs'!C15</f>
        <v>0</v>
      </c>
      <c r="D215" s="724">
        <f>+'Rehearsal Costs'!D15</f>
        <v>0</v>
      </c>
      <c r="E215" s="738">
        <f>+'Rehearsal Costs'!G15</f>
        <v>0</v>
      </c>
      <c r="F215" s="720"/>
      <c r="G215" s="720"/>
      <c r="H215" s="720"/>
      <c r="I215" s="720"/>
      <c r="J215" s="728">
        <f t="shared" si="11"/>
        <v>0</v>
      </c>
      <c r="P215" s="698">
        <f t="shared" si="10"/>
        <v>1</v>
      </c>
    </row>
    <row r="216" spans="1:16" hidden="1" x14ac:dyDescent="0.25">
      <c r="A216" s="699"/>
      <c r="B216" s="700"/>
      <c r="C216" s="724">
        <f>+'Rehearsal Costs'!C16</f>
        <v>0</v>
      </c>
      <c r="D216" s="724">
        <f>+'Rehearsal Costs'!D16</f>
        <v>0</v>
      </c>
      <c r="E216" s="738">
        <f>+'Rehearsal Costs'!G16</f>
        <v>0</v>
      </c>
      <c r="F216" s="720"/>
      <c r="G216" s="720"/>
      <c r="H216" s="720"/>
      <c r="I216" s="720"/>
      <c r="J216" s="728">
        <f t="shared" si="11"/>
        <v>0</v>
      </c>
      <c r="P216" s="698">
        <f t="shared" si="10"/>
        <v>1</v>
      </c>
    </row>
    <row r="217" spans="1:16" hidden="1" x14ac:dyDescent="0.25">
      <c r="A217" s="699"/>
      <c r="B217" s="700"/>
      <c r="C217" s="724">
        <f>+'Rehearsal Costs'!C17</f>
        <v>0</v>
      </c>
      <c r="D217" s="724">
        <f>+'Rehearsal Costs'!D17</f>
        <v>0</v>
      </c>
      <c r="E217" s="738">
        <f>+'Rehearsal Costs'!G17</f>
        <v>0</v>
      </c>
      <c r="F217" s="720"/>
      <c r="G217" s="720"/>
      <c r="H217" s="720"/>
      <c r="I217" s="720"/>
      <c r="J217" s="728">
        <f t="shared" si="11"/>
        <v>0</v>
      </c>
      <c r="P217" s="698">
        <f t="shared" si="10"/>
        <v>1</v>
      </c>
    </row>
    <row r="218" spans="1:16" hidden="1" x14ac:dyDescent="0.25">
      <c r="A218" s="699"/>
      <c r="B218" s="700"/>
      <c r="C218" s="724">
        <f>+'Rehearsal Costs'!C18</f>
        <v>0</v>
      </c>
      <c r="D218" s="724">
        <f>+'Rehearsal Costs'!D18</f>
        <v>0</v>
      </c>
      <c r="E218" s="738">
        <f>+'Rehearsal Costs'!G18</f>
        <v>0</v>
      </c>
      <c r="F218" s="720"/>
      <c r="G218" s="720"/>
      <c r="H218" s="720"/>
      <c r="I218" s="720"/>
      <c r="J218" s="728">
        <f t="shared" si="11"/>
        <v>0</v>
      </c>
      <c r="P218" s="698">
        <f t="shared" si="10"/>
        <v>1</v>
      </c>
    </row>
    <row r="219" spans="1:16" hidden="1" x14ac:dyDescent="0.25">
      <c r="A219" s="699"/>
      <c r="B219" s="700"/>
      <c r="C219" s="724">
        <f>+'Rehearsal Costs'!C19</f>
        <v>0</v>
      </c>
      <c r="D219" s="724">
        <f>+'Rehearsal Costs'!D19</f>
        <v>0</v>
      </c>
      <c r="E219" s="738">
        <f>+'Rehearsal Costs'!G19</f>
        <v>0</v>
      </c>
      <c r="F219" s="720"/>
      <c r="G219" s="720"/>
      <c r="H219" s="720"/>
      <c r="I219" s="720"/>
      <c r="J219" s="728">
        <f t="shared" si="11"/>
        <v>0</v>
      </c>
      <c r="P219" s="698">
        <f t="shared" si="10"/>
        <v>1</v>
      </c>
    </row>
    <row r="220" spans="1:16" hidden="1" x14ac:dyDescent="0.25">
      <c r="A220" s="699"/>
      <c r="B220" s="700"/>
      <c r="C220" s="724">
        <f>+'Rehearsal Costs'!C20</f>
        <v>0</v>
      </c>
      <c r="D220" s="724">
        <f>+'Rehearsal Costs'!D20</f>
        <v>0</v>
      </c>
      <c r="E220" s="738">
        <f>+'Rehearsal Costs'!G20</f>
        <v>0</v>
      </c>
      <c r="F220" s="720"/>
      <c r="G220" s="720"/>
      <c r="H220" s="720"/>
      <c r="I220" s="720"/>
      <c r="J220" s="728">
        <f t="shared" si="11"/>
        <v>0</v>
      </c>
      <c r="P220" s="698">
        <f t="shared" si="10"/>
        <v>1</v>
      </c>
    </row>
    <row r="221" spans="1:16" hidden="1" x14ac:dyDescent="0.25">
      <c r="A221" s="699"/>
      <c r="B221" s="700"/>
      <c r="C221" s="724">
        <f>+'Rehearsal Costs'!C21</f>
        <v>0</v>
      </c>
      <c r="D221" s="724">
        <f>+'Rehearsal Costs'!D21</f>
        <v>0</v>
      </c>
      <c r="E221" s="738">
        <f>+'Rehearsal Costs'!G21</f>
        <v>0</v>
      </c>
      <c r="F221" s="720"/>
      <c r="G221" s="720"/>
      <c r="H221" s="720"/>
      <c r="I221" s="720"/>
      <c r="J221" s="728">
        <f t="shared" si="11"/>
        <v>0</v>
      </c>
      <c r="P221" s="698">
        <f t="shared" si="10"/>
        <v>1</v>
      </c>
    </row>
    <row r="222" spans="1:16" hidden="1" x14ac:dyDescent="0.25">
      <c r="A222" s="699"/>
      <c r="B222" s="700" t="str">
        <f>+B208</f>
        <v>ZK105.K237.C115</v>
      </c>
      <c r="C222" s="724">
        <f>+'Rehearsal Costs'!C22</f>
        <v>0</v>
      </c>
      <c r="D222" s="724">
        <f>+'Rehearsal Costs'!D22</f>
        <v>0</v>
      </c>
      <c r="E222" s="738">
        <f>+'Rehearsal Costs'!G22</f>
        <v>0</v>
      </c>
      <c r="F222" s="720"/>
      <c r="G222" s="720"/>
      <c r="H222" s="720"/>
      <c r="I222" s="720"/>
      <c r="J222" s="728">
        <f t="shared" si="11"/>
        <v>0</v>
      </c>
      <c r="P222" s="698">
        <f t="shared" si="10"/>
        <v>1</v>
      </c>
    </row>
    <row r="223" spans="1:16" hidden="1" x14ac:dyDescent="0.25">
      <c r="A223" s="739"/>
      <c r="B223" s="740"/>
      <c r="C223" s="741" t="s">
        <v>301</v>
      </c>
      <c r="D223" s="741"/>
      <c r="E223" s="742"/>
      <c r="F223" s="720">
        <f>+IFERROR(VLOOKUP($B222,'[1]Sum table'!$A:$E,4,FALSE),0)</f>
        <v>0</v>
      </c>
      <c r="G223" s="720">
        <f>+IFERROR(VLOOKUP($B222,'[1]Sum table'!$A:$E,5,FALSE),0)</f>
        <v>0</v>
      </c>
      <c r="H223" s="720"/>
      <c r="I223" s="720">
        <f>+IFERROR(VLOOKUP($B222,'[1]Sum table'!$A:$F,6,FALSE),0)</f>
        <v>0</v>
      </c>
      <c r="J223" s="721"/>
      <c r="P223" s="698">
        <f t="shared" si="10"/>
        <v>1</v>
      </c>
    </row>
    <row r="224" spans="1:16" hidden="1" x14ac:dyDescent="0.25">
      <c r="A224" s="722" t="s">
        <v>138</v>
      </c>
      <c r="B224" s="715" t="str">
        <f>+'Rehearsal Costs'!B24</f>
        <v>ZK105.K238.C115</v>
      </c>
      <c r="C224" s="716" t="s">
        <v>139</v>
      </c>
      <c r="D224" s="716"/>
      <c r="E224" s="717">
        <f>SUM(E225:E232)</f>
        <v>0</v>
      </c>
      <c r="F224" s="718">
        <f>SUM(F225:F232)</f>
        <v>0</v>
      </c>
      <c r="G224" s="718">
        <f>SUM(G225:G232)</f>
        <v>0</v>
      </c>
      <c r="H224" s="718">
        <f>+E224-F224-G224</f>
        <v>0</v>
      </c>
      <c r="I224" s="718">
        <f>SUM(I225:I232)</f>
        <v>0</v>
      </c>
      <c r="J224" s="719">
        <f>+H224-I224</f>
        <v>0</v>
      </c>
      <c r="P224" s="698">
        <f t="shared" si="10"/>
        <v>1</v>
      </c>
    </row>
    <row r="225" spans="1:16" hidden="1" x14ac:dyDescent="0.25">
      <c r="A225" s="699"/>
      <c r="B225" s="700"/>
      <c r="C225" s="724">
        <f>+'Rehearsal Costs'!C25</f>
        <v>0</v>
      </c>
      <c r="D225" s="724">
        <f>+'Rehearsal Costs'!D25</f>
        <v>0</v>
      </c>
      <c r="E225" s="738">
        <f>+'Rehearsal Costs'!G25</f>
        <v>0</v>
      </c>
      <c r="F225" s="720"/>
      <c r="G225" s="720"/>
      <c r="H225" s="720"/>
      <c r="I225" s="720"/>
      <c r="J225" s="728">
        <f t="shared" ref="J225:J231" si="12">+E225-F225-G225-I225</f>
        <v>0</v>
      </c>
      <c r="P225" s="698">
        <f t="shared" si="10"/>
        <v>1</v>
      </c>
    </row>
    <row r="226" spans="1:16" hidden="1" x14ac:dyDescent="0.25">
      <c r="A226" s="699"/>
      <c r="B226" s="700"/>
      <c r="C226" s="724">
        <f>+'Rehearsal Costs'!C26</f>
        <v>0</v>
      </c>
      <c r="D226" s="724">
        <f>+'Rehearsal Costs'!D26</f>
        <v>0</v>
      </c>
      <c r="E226" s="738">
        <f>+'Rehearsal Costs'!G26</f>
        <v>0</v>
      </c>
      <c r="F226" s="727"/>
      <c r="G226" s="727"/>
      <c r="H226" s="727"/>
      <c r="I226" s="727"/>
      <c r="J226" s="728">
        <f t="shared" si="12"/>
        <v>0</v>
      </c>
      <c r="P226" s="698">
        <f t="shared" ref="P226:P289" si="13">+IF(SUM(E226:I226)=0,1,0)</f>
        <v>1</v>
      </c>
    </row>
    <row r="227" spans="1:16" hidden="1" x14ac:dyDescent="0.25">
      <c r="A227" s="699"/>
      <c r="B227" s="700"/>
      <c r="C227" s="724">
        <f>+'Rehearsal Costs'!C27</f>
        <v>0</v>
      </c>
      <c r="D227" s="724">
        <f>+'Rehearsal Costs'!D27</f>
        <v>0</v>
      </c>
      <c r="E227" s="738">
        <f>+'Rehearsal Costs'!G27</f>
        <v>0</v>
      </c>
      <c r="F227" s="727"/>
      <c r="G227" s="727"/>
      <c r="H227" s="727"/>
      <c r="I227" s="727"/>
      <c r="J227" s="728">
        <f t="shared" si="12"/>
        <v>0</v>
      </c>
      <c r="P227" s="698">
        <f t="shared" si="13"/>
        <v>1</v>
      </c>
    </row>
    <row r="228" spans="1:16" hidden="1" x14ac:dyDescent="0.25">
      <c r="A228" s="699"/>
      <c r="B228" s="700"/>
      <c r="C228" s="724">
        <f>+'Rehearsal Costs'!C28</f>
        <v>0</v>
      </c>
      <c r="D228" s="724">
        <f>+'Rehearsal Costs'!D28</f>
        <v>0</v>
      </c>
      <c r="E228" s="738">
        <f>+'Rehearsal Costs'!G28</f>
        <v>0</v>
      </c>
      <c r="F228" s="727"/>
      <c r="G228" s="727"/>
      <c r="H228" s="727"/>
      <c r="I228" s="727"/>
      <c r="J228" s="728">
        <f t="shared" si="12"/>
        <v>0</v>
      </c>
      <c r="P228" s="698">
        <f t="shared" si="13"/>
        <v>1</v>
      </c>
    </row>
    <row r="229" spans="1:16" hidden="1" x14ac:dyDescent="0.25">
      <c r="A229" s="699"/>
      <c r="B229" s="700"/>
      <c r="C229" s="724">
        <f>+'Rehearsal Costs'!C29</f>
        <v>0</v>
      </c>
      <c r="D229" s="724">
        <f>+'Rehearsal Costs'!D29</f>
        <v>0</v>
      </c>
      <c r="E229" s="738">
        <f>+'Rehearsal Costs'!G29</f>
        <v>0</v>
      </c>
      <c r="F229" s="727"/>
      <c r="G229" s="727"/>
      <c r="H229" s="727"/>
      <c r="I229" s="727"/>
      <c r="J229" s="728">
        <f t="shared" si="12"/>
        <v>0</v>
      </c>
      <c r="P229" s="698">
        <f t="shared" si="13"/>
        <v>1</v>
      </c>
    </row>
    <row r="230" spans="1:16" hidden="1" x14ac:dyDescent="0.25">
      <c r="A230" s="699"/>
      <c r="B230" s="700"/>
      <c r="C230" s="724">
        <f>+'Rehearsal Costs'!C30</f>
        <v>0</v>
      </c>
      <c r="D230" s="724">
        <f>+'Rehearsal Costs'!D30</f>
        <v>0</v>
      </c>
      <c r="E230" s="738">
        <f>+'Rehearsal Costs'!G30</f>
        <v>0</v>
      </c>
      <c r="F230" s="727"/>
      <c r="G230" s="727"/>
      <c r="H230" s="727"/>
      <c r="I230" s="727"/>
      <c r="J230" s="728">
        <f t="shared" si="12"/>
        <v>0</v>
      </c>
      <c r="P230" s="698">
        <f t="shared" si="13"/>
        <v>1</v>
      </c>
    </row>
    <row r="231" spans="1:16" hidden="1" x14ac:dyDescent="0.25">
      <c r="A231" s="699"/>
      <c r="B231" s="700" t="str">
        <f>+B224</f>
        <v>ZK105.K238.C115</v>
      </c>
      <c r="C231" s="724">
        <f>+'Rehearsal Costs'!C31</f>
        <v>0</v>
      </c>
      <c r="D231" s="724">
        <f>+'Rehearsal Costs'!D31</f>
        <v>0</v>
      </c>
      <c r="E231" s="738">
        <f>+'Rehearsal Costs'!G31</f>
        <v>0</v>
      </c>
      <c r="F231" s="727"/>
      <c r="G231" s="727"/>
      <c r="H231" s="727"/>
      <c r="I231" s="727"/>
      <c r="J231" s="728">
        <f t="shared" si="12"/>
        <v>0</v>
      </c>
      <c r="P231" s="698">
        <f t="shared" si="13"/>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3"/>
        <v>1</v>
      </c>
    </row>
    <row r="233" spans="1:16" hidden="1" x14ac:dyDescent="0.25">
      <c r="A233" s="722" t="s">
        <v>140</v>
      </c>
      <c r="B233" s="715" t="str">
        <f>+'Rehearsal Costs'!B33</f>
        <v>ZK105.K239.C115</v>
      </c>
      <c r="C233" s="716" t="s">
        <v>141</v>
      </c>
      <c r="D233" s="716"/>
      <c r="E233" s="718">
        <f>SUM(E234:E237)</f>
        <v>0</v>
      </c>
      <c r="F233" s="718">
        <f>SUM(F234:F237)</f>
        <v>0</v>
      </c>
      <c r="G233" s="718">
        <f>SUM(G234:G237)</f>
        <v>0</v>
      </c>
      <c r="H233" s="718">
        <f>+E233-F233-G233</f>
        <v>0</v>
      </c>
      <c r="I233" s="718">
        <f>SUM(I234:I237)</f>
        <v>0</v>
      </c>
      <c r="J233" s="719">
        <f>+H233-I233</f>
        <v>0</v>
      </c>
      <c r="P233" s="698">
        <f t="shared" si="13"/>
        <v>1</v>
      </c>
    </row>
    <row r="234" spans="1:16" hidden="1" x14ac:dyDescent="0.25">
      <c r="A234" s="699"/>
      <c r="B234" s="700"/>
      <c r="C234" s="724">
        <f>+'Rehearsal Costs'!C34</f>
        <v>0</v>
      </c>
      <c r="D234" s="724">
        <f>+'Rehearsal Costs'!D34</f>
        <v>0</v>
      </c>
      <c r="E234" s="738">
        <f>+'Rehearsal Costs'!G34</f>
        <v>0</v>
      </c>
      <c r="F234" s="720"/>
      <c r="G234" s="720"/>
      <c r="H234" s="720"/>
      <c r="I234" s="720"/>
      <c r="J234" s="728">
        <f>+E234-F234-G234-I234</f>
        <v>0</v>
      </c>
      <c r="P234" s="698">
        <f t="shared" si="13"/>
        <v>1</v>
      </c>
    </row>
    <row r="235" spans="1:16" hidden="1" x14ac:dyDescent="0.25">
      <c r="A235" s="699"/>
      <c r="B235" s="700"/>
      <c r="C235" s="724">
        <f>+'Rehearsal Costs'!C35</f>
        <v>0</v>
      </c>
      <c r="D235" s="724">
        <f>+'Rehearsal Costs'!D35</f>
        <v>0</v>
      </c>
      <c r="E235" s="738">
        <f>+'Rehearsal Costs'!G35</f>
        <v>0</v>
      </c>
      <c r="F235" s="727"/>
      <c r="G235" s="727"/>
      <c r="H235" s="727"/>
      <c r="I235" s="727"/>
      <c r="J235" s="728">
        <f>+E235-F235-G235-I235</f>
        <v>0</v>
      </c>
      <c r="P235" s="698">
        <f t="shared" si="13"/>
        <v>1</v>
      </c>
    </row>
    <row r="236" spans="1:16" hidden="1" x14ac:dyDescent="0.25">
      <c r="A236" s="703"/>
      <c r="B236" s="704" t="str">
        <f>+B233</f>
        <v>ZK105.K239.C115</v>
      </c>
      <c r="C236" s="724">
        <f>+'Rehearsal Costs'!C36</f>
        <v>0</v>
      </c>
      <c r="D236" s="724">
        <f>+'Rehearsal Costs'!D36</f>
        <v>0</v>
      </c>
      <c r="E236" s="738">
        <f>+'Rehearsal Costs'!G36</f>
        <v>0</v>
      </c>
      <c r="F236" s="727"/>
      <c r="G236" s="727"/>
      <c r="H236" s="727"/>
      <c r="I236" s="727"/>
      <c r="J236" s="728">
        <f>+E236-F236-G236-I236</f>
        <v>0</v>
      </c>
      <c r="P236" s="698">
        <f t="shared" si="13"/>
        <v>1</v>
      </c>
    </row>
    <row r="237" spans="1:16" hidden="1" x14ac:dyDescent="0.25">
      <c r="A237" s="739"/>
      <c r="B237" s="740"/>
      <c r="C237" s="743" t="s">
        <v>301</v>
      </c>
      <c r="D237" s="743"/>
      <c r="E237" s="738"/>
      <c r="F237" s="720">
        <f>+IFERROR(VLOOKUP($B236,'[1]Sum table'!$A:$E,4,FALSE),0)</f>
        <v>0</v>
      </c>
      <c r="G237" s="720">
        <f>+IFERROR(VLOOKUP($B236,'[1]Sum table'!$A:$E,5,FALSE),0)</f>
        <v>0</v>
      </c>
      <c r="H237" s="720"/>
      <c r="I237" s="720">
        <f>+IFERROR(VLOOKUP($B236,'[1]Sum table'!$A:$F,6,FALSE),0)</f>
        <v>0</v>
      </c>
      <c r="J237" s="721"/>
      <c r="P237" s="698">
        <f t="shared" si="13"/>
        <v>1</v>
      </c>
    </row>
    <row r="238" spans="1:16" hidden="1" x14ac:dyDescent="0.25">
      <c r="A238" s="722" t="s">
        <v>142</v>
      </c>
      <c r="B238" s="715" t="str">
        <f>+'Rehearsal Costs'!B38</f>
        <v>ZK105.K240.C115</v>
      </c>
      <c r="C238" s="716" t="s">
        <v>143</v>
      </c>
      <c r="D238" s="716"/>
      <c r="E238" s="718">
        <f>SUM(E239:E241)</f>
        <v>0</v>
      </c>
      <c r="F238" s="718">
        <f>SUM(F239:F241)</f>
        <v>0</v>
      </c>
      <c r="G238" s="718">
        <f>SUM(G239:G241)</f>
        <v>0</v>
      </c>
      <c r="H238" s="718">
        <f>+E238-F238-G238</f>
        <v>0</v>
      </c>
      <c r="I238" s="718">
        <f>SUM(I239:I241)</f>
        <v>0</v>
      </c>
      <c r="J238" s="719">
        <f>+H238-I238</f>
        <v>0</v>
      </c>
      <c r="P238" s="698">
        <f t="shared" si="13"/>
        <v>1</v>
      </c>
    </row>
    <row r="239" spans="1:16" hidden="1" x14ac:dyDescent="0.25">
      <c r="A239" s="703"/>
      <c r="B239" s="700" t="str">
        <f>+B238</f>
        <v>ZK105.K240.C115</v>
      </c>
      <c r="C239" s="724">
        <f>+'Rehearsal Costs'!C39</f>
        <v>0</v>
      </c>
      <c r="D239" s="724">
        <f>+'Rehearsal Costs'!D39</f>
        <v>0</v>
      </c>
      <c r="E239" s="738">
        <f>+'Rehearsal Costs'!G39</f>
        <v>0</v>
      </c>
      <c r="F239" s="720"/>
      <c r="G239" s="720"/>
      <c r="H239" s="720"/>
      <c r="I239" s="720"/>
      <c r="J239" s="728">
        <f>+E239-F239-G239-I239</f>
        <v>0</v>
      </c>
      <c r="P239" s="698">
        <f t="shared" si="13"/>
        <v>1</v>
      </c>
    </row>
    <row r="240" spans="1:16" hidden="1" x14ac:dyDescent="0.25">
      <c r="A240" s="703"/>
      <c r="B240" s="704" t="str">
        <f>+B238</f>
        <v>ZK105.K240.C115</v>
      </c>
      <c r="C240" s="724">
        <f>+'Rehearsal Costs'!C40</f>
        <v>0</v>
      </c>
      <c r="D240" s="724">
        <f>+'Rehearsal Costs'!D40</f>
        <v>0</v>
      </c>
      <c r="E240" s="738">
        <f>+'Rehearsal Costs'!G40</f>
        <v>0</v>
      </c>
      <c r="F240" s="727"/>
      <c r="G240" s="727"/>
      <c r="H240" s="727"/>
      <c r="I240" s="727"/>
      <c r="J240" s="728">
        <f>+E240-F240-G240-I240</f>
        <v>0</v>
      </c>
      <c r="P240" s="698">
        <f t="shared" si="13"/>
        <v>1</v>
      </c>
    </row>
    <row r="241" spans="1:16" hidden="1" x14ac:dyDescent="0.25">
      <c r="A241" s="699"/>
      <c r="B241" s="700"/>
      <c r="C241" s="743" t="s">
        <v>301</v>
      </c>
      <c r="D241" s="743"/>
      <c r="E241" s="738"/>
      <c r="F241" s="720">
        <f>+IFERROR(VLOOKUP($B240,'[1]Sum table'!$A:$E,4,FALSE),0)</f>
        <v>0</v>
      </c>
      <c r="G241" s="720">
        <f>+IFERROR(VLOOKUP($B240,'[1]Sum table'!$A:$E,5,FALSE),0)</f>
        <v>0</v>
      </c>
      <c r="H241" s="720"/>
      <c r="I241" s="720">
        <f>+IFERROR(VLOOKUP($B240,'[1]Sum table'!$A:$F,6,FALSE),0)</f>
        <v>0</v>
      </c>
      <c r="J241" s="721"/>
      <c r="P241" s="698">
        <f t="shared" si="13"/>
        <v>1</v>
      </c>
    </row>
    <row r="242" spans="1:16" hidden="1" x14ac:dyDescent="0.25">
      <c r="A242" s="722" t="s">
        <v>144</v>
      </c>
      <c r="B242" s="715" t="str">
        <f>+'Technical &amp; Production'!B8</f>
        <v>ZK106.K244.C115</v>
      </c>
      <c r="C242" s="716" t="s">
        <v>145</v>
      </c>
      <c r="D242" s="716"/>
      <c r="E242" s="717">
        <f>SUM(E243:E254)</f>
        <v>0</v>
      </c>
      <c r="F242" s="718">
        <f>SUM(F243:F254)</f>
        <v>0</v>
      </c>
      <c r="G242" s="718">
        <f>SUM(G243:G254)</f>
        <v>0</v>
      </c>
      <c r="H242" s="718">
        <f>+E242-F242-G242</f>
        <v>0</v>
      </c>
      <c r="I242" s="718">
        <f>SUM(I243:I254)</f>
        <v>0</v>
      </c>
      <c r="J242" s="719">
        <f>+H242-I242</f>
        <v>0</v>
      </c>
      <c r="P242" s="698">
        <f t="shared" si="13"/>
        <v>1</v>
      </c>
    </row>
    <row r="243" spans="1:16" hidden="1" x14ac:dyDescent="0.25">
      <c r="A243" s="699"/>
      <c r="B243" s="700"/>
      <c r="C243" s="724">
        <f>+'Technical &amp; Production'!C9</f>
        <v>0</v>
      </c>
      <c r="D243" s="724">
        <f>+'Technical &amp; Production'!D9</f>
        <v>0</v>
      </c>
      <c r="E243" s="738">
        <f>+'Technical &amp; Production'!G9</f>
        <v>0</v>
      </c>
      <c r="F243" s="720"/>
      <c r="G243" s="720"/>
      <c r="H243" s="720"/>
      <c r="I243" s="720"/>
      <c r="J243" s="728">
        <f t="shared" ref="J243:J253" si="14">+E243-F243-G243-I243</f>
        <v>0</v>
      </c>
      <c r="P243" s="698">
        <f t="shared" si="13"/>
        <v>1</v>
      </c>
    </row>
    <row r="244" spans="1:16" hidden="1" x14ac:dyDescent="0.25">
      <c r="A244" s="699"/>
      <c r="B244" s="700"/>
      <c r="C244" s="724">
        <f>+'Technical &amp; Production'!C10</f>
        <v>0</v>
      </c>
      <c r="D244" s="724">
        <f>+'Technical &amp; Production'!D10</f>
        <v>0</v>
      </c>
      <c r="E244" s="738">
        <f>+'Technical &amp; Production'!G10</f>
        <v>0</v>
      </c>
      <c r="F244" s="720"/>
      <c r="G244" s="720"/>
      <c r="H244" s="720"/>
      <c r="I244" s="720"/>
      <c r="J244" s="728">
        <f t="shared" si="14"/>
        <v>0</v>
      </c>
      <c r="P244" s="698">
        <f t="shared" si="13"/>
        <v>1</v>
      </c>
    </row>
    <row r="245" spans="1:16" hidden="1" x14ac:dyDescent="0.25">
      <c r="A245" s="699"/>
      <c r="B245" s="700"/>
      <c r="C245" s="724">
        <f>+'Technical &amp; Production'!C11</f>
        <v>0</v>
      </c>
      <c r="D245" s="724">
        <f>+'Technical &amp; Production'!D11</f>
        <v>0</v>
      </c>
      <c r="E245" s="738">
        <f>+'Technical &amp; Production'!G11</f>
        <v>0</v>
      </c>
      <c r="F245" s="720"/>
      <c r="G245" s="720"/>
      <c r="H245" s="720"/>
      <c r="I245" s="720"/>
      <c r="J245" s="728">
        <f t="shared" si="14"/>
        <v>0</v>
      </c>
      <c r="P245" s="698">
        <f t="shared" si="13"/>
        <v>1</v>
      </c>
    </row>
    <row r="246" spans="1:16" hidden="1" x14ac:dyDescent="0.25">
      <c r="A246" s="699"/>
      <c r="B246" s="700"/>
      <c r="C246" s="724">
        <f>+'Technical &amp; Production'!C12</f>
        <v>0</v>
      </c>
      <c r="D246" s="724">
        <f>+'Technical &amp; Production'!D12</f>
        <v>0</v>
      </c>
      <c r="E246" s="738">
        <f>+'Technical &amp; Production'!G12</f>
        <v>0</v>
      </c>
      <c r="F246" s="720"/>
      <c r="G246" s="720"/>
      <c r="H246" s="720"/>
      <c r="I246" s="720"/>
      <c r="J246" s="728">
        <f t="shared" si="14"/>
        <v>0</v>
      </c>
      <c r="P246" s="698">
        <f t="shared" si="13"/>
        <v>1</v>
      </c>
    </row>
    <row r="247" spans="1:16" hidden="1" x14ac:dyDescent="0.25">
      <c r="A247" s="699"/>
      <c r="B247" s="700"/>
      <c r="C247" s="724">
        <f>+'Technical &amp; Production'!C13</f>
        <v>0</v>
      </c>
      <c r="D247" s="724">
        <f>+'Technical &amp; Production'!D13</f>
        <v>0</v>
      </c>
      <c r="E247" s="738">
        <f>+'Technical &amp; Production'!G13</f>
        <v>0</v>
      </c>
      <c r="F247" s="720"/>
      <c r="G247" s="720"/>
      <c r="H247" s="720"/>
      <c r="I247" s="720"/>
      <c r="J247" s="728">
        <f t="shared" si="14"/>
        <v>0</v>
      </c>
      <c r="P247" s="698">
        <f t="shared" si="13"/>
        <v>1</v>
      </c>
    </row>
    <row r="248" spans="1:16" hidden="1" x14ac:dyDescent="0.25">
      <c r="A248" s="699"/>
      <c r="B248" s="700"/>
      <c r="C248" s="724">
        <f>+'Technical &amp; Production'!C14</f>
        <v>0</v>
      </c>
      <c r="D248" s="724">
        <f>+'Technical &amp; Production'!D14</f>
        <v>0</v>
      </c>
      <c r="E248" s="738">
        <f>+'Technical &amp; Production'!G14</f>
        <v>0</v>
      </c>
      <c r="F248" s="720"/>
      <c r="G248" s="720"/>
      <c r="H248" s="720"/>
      <c r="I248" s="720"/>
      <c r="J248" s="728">
        <f t="shared" si="14"/>
        <v>0</v>
      </c>
      <c r="P248" s="698">
        <f t="shared" si="13"/>
        <v>1</v>
      </c>
    </row>
    <row r="249" spans="1:16" hidden="1" x14ac:dyDescent="0.25">
      <c r="A249" s="699"/>
      <c r="B249" s="700"/>
      <c r="C249" s="724">
        <f>+'Technical &amp; Production'!C15</f>
        <v>0</v>
      </c>
      <c r="D249" s="724">
        <f>+'Technical &amp; Production'!D15</f>
        <v>0</v>
      </c>
      <c r="E249" s="738">
        <f>+'Technical &amp; Production'!G15</f>
        <v>0</v>
      </c>
      <c r="F249" s="720"/>
      <c r="G249" s="720"/>
      <c r="H249" s="720"/>
      <c r="I249" s="720"/>
      <c r="J249" s="728">
        <f t="shared" si="14"/>
        <v>0</v>
      </c>
      <c r="P249" s="698">
        <f t="shared" si="13"/>
        <v>1</v>
      </c>
    </row>
    <row r="250" spans="1:16" hidden="1" x14ac:dyDescent="0.25">
      <c r="A250" s="699"/>
      <c r="B250" s="700"/>
      <c r="C250" s="724">
        <f>+'Technical &amp; Production'!C16</f>
        <v>0</v>
      </c>
      <c r="D250" s="724">
        <f>+'Technical &amp; Production'!D16</f>
        <v>0</v>
      </c>
      <c r="E250" s="738">
        <f>+'Technical &amp; Production'!G16</f>
        <v>0</v>
      </c>
      <c r="F250" s="720"/>
      <c r="G250" s="720"/>
      <c r="H250" s="720"/>
      <c r="I250" s="720"/>
      <c r="J250" s="728">
        <f t="shared" si="14"/>
        <v>0</v>
      </c>
      <c r="P250" s="698">
        <f t="shared" si="13"/>
        <v>1</v>
      </c>
    </row>
    <row r="251" spans="1:16" hidden="1" x14ac:dyDescent="0.25">
      <c r="A251" s="699"/>
      <c r="B251" s="700"/>
      <c r="C251" s="724">
        <f>+'Technical &amp; Production'!C17</f>
        <v>0</v>
      </c>
      <c r="D251" s="724">
        <f>+'Technical &amp; Production'!D17</f>
        <v>0</v>
      </c>
      <c r="E251" s="738">
        <f>+'Technical &amp; Production'!G17</f>
        <v>0</v>
      </c>
      <c r="F251" s="720"/>
      <c r="G251" s="720"/>
      <c r="H251" s="720"/>
      <c r="I251" s="720"/>
      <c r="J251" s="728">
        <f t="shared" si="14"/>
        <v>0</v>
      </c>
      <c r="P251" s="698">
        <f t="shared" si="13"/>
        <v>1</v>
      </c>
    </row>
    <row r="252" spans="1:16" hidden="1" x14ac:dyDescent="0.25">
      <c r="A252" s="699"/>
      <c r="B252" s="700"/>
      <c r="C252" s="724">
        <f>+'Technical &amp; Production'!C18</f>
        <v>0</v>
      </c>
      <c r="D252" s="724">
        <f>+'Technical &amp; Production'!D18</f>
        <v>0</v>
      </c>
      <c r="E252" s="738">
        <f>+'Technical &amp; Production'!G18</f>
        <v>0</v>
      </c>
      <c r="F252" s="720"/>
      <c r="G252" s="720"/>
      <c r="H252" s="720"/>
      <c r="I252" s="720"/>
      <c r="J252" s="728">
        <f t="shared" si="14"/>
        <v>0</v>
      </c>
      <c r="P252" s="698">
        <f t="shared" si="13"/>
        <v>1</v>
      </c>
    </row>
    <row r="253" spans="1:16" hidden="1" x14ac:dyDescent="0.25">
      <c r="A253" s="699"/>
      <c r="B253" s="700" t="str">
        <f>+B242</f>
        <v>ZK106.K244.C115</v>
      </c>
      <c r="C253" s="724">
        <f>+'Technical &amp; Production'!C19</f>
        <v>0</v>
      </c>
      <c r="D253" s="724">
        <f>+'Technical &amp; Production'!D19</f>
        <v>0</v>
      </c>
      <c r="E253" s="738">
        <f>+'Technical &amp; Production'!G19</f>
        <v>0</v>
      </c>
      <c r="F253" s="720"/>
      <c r="G253" s="720"/>
      <c r="H253" s="720"/>
      <c r="I253" s="720"/>
      <c r="J253" s="728">
        <f t="shared" si="14"/>
        <v>0</v>
      </c>
      <c r="P253" s="698">
        <f t="shared" si="13"/>
        <v>1</v>
      </c>
    </row>
    <row r="254" spans="1:16" hidden="1" x14ac:dyDescent="0.25">
      <c r="A254" s="739"/>
      <c r="B254" s="740"/>
      <c r="C254" s="741" t="s">
        <v>301</v>
      </c>
      <c r="D254" s="741"/>
      <c r="E254" s="742"/>
      <c r="F254" s="720">
        <f>+IFERROR(VLOOKUP($B253,'[1]Sum table'!$A:$E,4,FALSE),0)</f>
        <v>0</v>
      </c>
      <c r="G254" s="720">
        <f>+IFERROR(VLOOKUP($B253,'[1]Sum table'!$A:$E,5,FALSE),0)</f>
        <v>0</v>
      </c>
      <c r="H254" s="720"/>
      <c r="I254" s="720">
        <f>+IFERROR(VLOOKUP($B253,'[1]Sum table'!$A:$F,6,FALSE),0)</f>
        <v>0</v>
      </c>
      <c r="J254" s="721"/>
      <c r="P254" s="698">
        <f t="shared" si="13"/>
        <v>1</v>
      </c>
    </row>
    <row r="255" spans="1:16" hidden="1" x14ac:dyDescent="0.25">
      <c r="A255" s="722" t="s">
        <v>146</v>
      </c>
      <c r="B255" s="715" t="str">
        <f>+'Technical &amp; Production'!B21</f>
        <v>ZK106.K245.C115</v>
      </c>
      <c r="C255" s="716" t="s">
        <v>147</v>
      </c>
      <c r="D255" s="716"/>
      <c r="E255" s="717">
        <f>SUM(E256:E265)</f>
        <v>0</v>
      </c>
      <c r="F255" s="718">
        <f>SUM(F256:F265)</f>
        <v>0</v>
      </c>
      <c r="G255" s="718">
        <f>SUM(G256:G265)</f>
        <v>0</v>
      </c>
      <c r="H255" s="718">
        <f>+E255-F255-G255</f>
        <v>0</v>
      </c>
      <c r="I255" s="718">
        <f>SUM(I256:I265)</f>
        <v>0</v>
      </c>
      <c r="J255" s="719">
        <f>+H255-I255</f>
        <v>0</v>
      </c>
      <c r="P255" s="698">
        <f t="shared" si="13"/>
        <v>1</v>
      </c>
    </row>
    <row r="256" spans="1:16" hidden="1" x14ac:dyDescent="0.25">
      <c r="A256" s="699"/>
      <c r="B256" s="700"/>
      <c r="C256" s="724">
        <f>+'Technical &amp; Production'!C22</f>
        <v>0</v>
      </c>
      <c r="D256" s="724">
        <f>+'Technical &amp; Production'!D22</f>
        <v>0</v>
      </c>
      <c r="E256" s="738">
        <f>+'Technical &amp; Production'!G22</f>
        <v>0</v>
      </c>
      <c r="F256" s="720"/>
      <c r="G256" s="720"/>
      <c r="H256" s="720"/>
      <c r="I256" s="720"/>
      <c r="J256" s="728">
        <f t="shared" ref="J256:J264" si="15">+E256-F256-G256-I256</f>
        <v>0</v>
      </c>
      <c r="P256" s="698">
        <f t="shared" si="13"/>
        <v>1</v>
      </c>
    </row>
    <row r="257" spans="1:16" hidden="1" x14ac:dyDescent="0.25">
      <c r="A257" s="699"/>
      <c r="B257" s="700"/>
      <c r="C257" s="724">
        <f>+'Technical &amp; Production'!C23</f>
        <v>0</v>
      </c>
      <c r="D257" s="724">
        <f>+'Technical &amp; Production'!D23</f>
        <v>0</v>
      </c>
      <c r="E257" s="738">
        <f>+'Technical &amp; Production'!G23</f>
        <v>0</v>
      </c>
      <c r="F257" s="727"/>
      <c r="G257" s="727"/>
      <c r="H257" s="727"/>
      <c r="I257" s="727"/>
      <c r="J257" s="728">
        <f t="shared" si="15"/>
        <v>0</v>
      </c>
      <c r="P257" s="698">
        <f t="shared" si="13"/>
        <v>1</v>
      </c>
    </row>
    <row r="258" spans="1:16" hidden="1" x14ac:dyDescent="0.25">
      <c r="A258" s="699"/>
      <c r="B258" s="700"/>
      <c r="C258" s="724">
        <f>+'Technical &amp; Production'!C24</f>
        <v>0</v>
      </c>
      <c r="D258" s="724">
        <f>+'Technical &amp; Production'!D24</f>
        <v>0</v>
      </c>
      <c r="E258" s="738">
        <f>+'Technical &amp; Production'!G24</f>
        <v>0</v>
      </c>
      <c r="F258" s="727"/>
      <c r="G258" s="727"/>
      <c r="H258" s="727"/>
      <c r="I258" s="727"/>
      <c r="J258" s="728">
        <f t="shared" si="15"/>
        <v>0</v>
      </c>
      <c r="P258" s="698">
        <f t="shared" si="13"/>
        <v>1</v>
      </c>
    </row>
    <row r="259" spans="1:16" hidden="1" x14ac:dyDescent="0.25">
      <c r="A259" s="699"/>
      <c r="B259" s="700"/>
      <c r="C259" s="724">
        <f>+'Technical &amp; Production'!C25</f>
        <v>0</v>
      </c>
      <c r="D259" s="724">
        <f>+'Technical &amp; Production'!D25</f>
        <v>0</v>
      </c>
      <c r="E259" s="738">
        <f>+'Technical &amp; Production'!G25</f>
        <v>0</v>
      </c>
      <c r="F259" s="720"/>
      <c r="G259" s="720"/>
      <c r="H259" s="720"/>
      <c r="I259" s="720"/>
      <c r="J259" s="728">
        <f t="shared" si="15"/>
        <v>0</v>
      </c>
      <c r="P259" s="698">
        <f t="shared" si="13"/>
        <v>1</v>
      </c>
    </row>
    <row r="260" spans="1:16" hidden="1" x14ac:dyDescent="0.25">
      <c r="A260" s="699"/>
      <c r="B260" s="700"/>
      <c r="C260" s="724">
        <f>+'Technical &amp; Production'!C26</f>
        <v>0</v>
      </c>
      <c r="D260" s="724">
        <f>+'Technical &amp; Production'!D26</f>
        <v>0</v>
      </c>
      <c r="E260" s="738">
        <f>+'Technical &amp; Production'!G26</f>
        <v>0</v>
      </c>
      <c r="F260" s="727"/>
      <c r="G260" s="727"/>
      <c r="H260" s="727"/>
      <c r="I260" s="727"/>
      <c r="J260" s="728">
        <f t="shared" si="15"/>
        <v>0</v>
      </c>
      <c r="P260" s="698">
        <f t="shared" si="13"/>
        <v>1</v>
      </c>
    </row>
    <row r="261" spans="1:16" hidden="1" x14ac:dyDescent="0.25">
      <c r="A261" s="699"/>
      <c r="B261" s="700"/>
      <c r="C261" s="724">
        <f>+'Technical &amp; Production'!C27</f>
        <v>0</v>
      </c>
      <c r="D261" s="724">
        <f>+'Technical &amp; Production'!D27</f>
        <v>0</v>
      </c>
      <c r="E261" s="738">
        <f>+'Technical &amp; Production'!G27</f>
        <v>0</v>
      </c>
      <c r="F261" s="727"/>
      <c r="G261" s="727"/>
      <c r="H261" s="727"/>
      <c r="I261" s="727"/>
      <c r="J261" s="728">
        <f t="shared" si="15"/>
        <v>0</v>
      </c>
      <c r="P261" s="698">
        <f t="shared" si="13"/>
        <v>1</v>
      </c>
    </row>
    <row r="262" spans="1:16" hidden="1" x14ac:dyDescent="0.25">
      <c r="A262" s="699"/>
      <c r="B262" s="700"/>
      <c r="C262" s="724">
        <f>+'Technical &amp; Production'!C28</f>
        <v>0</v>
      </c>
      <c r="D262" s="724">
        <f>+'Technical &amp; Production'!D28</f>
        <v>0</v>
      </c>
      <c r="E262" s="738">
        <f>+'Technical &amp; Production'!G28</f>
        <v>0</v>
      </c>
      <c r="F262" s="727"/>
      <c r="G262" s="727"/>
      <c r="H262" s="727"/>
      <c r="I262" s="727"/>
      <c r="J262" s="728">
        <f t="shared" si="15"/>
        <v>0</v>
      </c>
      <c r="P262" s="698">
        <f t="shared" si="13"/>
        <v>1</v>
      </c>
    </row>
    <row r="263" spans="1:16" hidden="1" x14ac:dyDescent="0.25">
      <c r="A263" s="699"/>
      <c r="B263" s="700"/>
      <c r="C263" s="724">
        <f>+'Technical &amp; Production'!C29</f>
        <v>0</v>
      </c>
      <c r="D263" s="724">
        <f>+'Technical &amp; Production'!D29</f>
        <v>0</v>
      </c>
      <c r="E263" s="738">
        <f>+'Technical &amp; Production'!G29</f>
        <v>0</v>
      </c>
      <c r="F263" s="727"/>
      <c r="G263" s="727"/>
      <c r="H263" s="727"/>
      <c r="I263" s="727"/>
      <c r="J263" s="728">
        <f t="shared" si="15"/>
        <v>0</v>
      </c>
      <c r="P263" s="698">
        <f t="shared" si="13"/>
        <v>1</v>
      </c>
    </row>
    <row r="264" spans="1:16" hidden="1" x14ac:dyDescent="0.25">
      <c r="A264" s="699"/>
      <c r="B264" s="700" t="str">
        <f>+B255</f>
        <v>ZK106.K245.C115</v>
      </c>
      <c r="C264" s="724">
        <f>+'Technical &amp; Production'!C30</f>
        <v>0</v>
      </c>
      <c r="D264" s="724">
        <f>+'Technical &amp; Production'!D30</f>
        <v>0</v>
      </c>
      <c r="E264" s="738">
        <f>+'Technical &amp; Production'!G30</f>
        <v>0</v>
      </c>
      <c r="F264" s="727"/>
      <c r="G264" s="727"/>
      <c r="H264" s="727"/>
      <c r="I264" s="727"/>
      <c r="J264" s="728">
        <f t="shared" si="15"/>
        <v>0</v>
      </c>
      <c r="P264" s="698">
        <f t="shared" si="13"/>
        <v>1</v>
      </c>
    </row>
    <row r="265" spans="1:16" hidden="1" x14ac:dyDescent="0.25">
      <c r="A265" s="739"/>
      <c r="B265" s="740"/>
      <c r="C265" s="743" t="s">
        <v>301</v>
      </c>
      <c r="D265" s="743"/>
      <c r="E265" s="738"/>
      <c r="F265" s="720">
        <f>+IFERROR(VLOOKUP($B264,'[1]Sum table'!$A:$E,4,FALSE),0)</f>
        <v>0</v>
      </c>
      <c r="G265" s="720">
        <f>+IFERROR(VLOOKUP($B264,'[1]Sum table'!$A:$E,5,FALSE),0)</f>
        <v>0</v>
      </c>
      <c r="H265" s="720"/>
      <c r="I265" s="720">
        <f>+IFERROR(VLOOKUP($B264,'[1]Sum table'!$A:$F,6,FALSE),0)</f>
        <v>0</v>
      </c>
      <c r="J265" s="721"/>
      <c r="P265" s="698">
        <f t="shared" si="13"/>
        <v>1</v>
      </c>
    </row>
    <row r="266" spans="1:16" hidden="1" x14ac:dyDescent="0.25">
      <c r="A266" s="722" t="s">
        <v>148</v>
      </c>
      <c r="B266" s="715" t="str">
        <f>+'Technical &amp; Production'!B32</f>
        <v>ZK106.K246.C115</v>
      </c>
      <c r="C266" s="716" t="s">
        <v>149</v>
      </c>
      <c r="D266" s="716"/>
      <c r="E266" s="717">
        <f>SUM(E267:E275)</f>
        <v>0</v>
      </c>
      <c r="F266" s="718">
        <f>SUM(F267:F275)</f>
        <v>0</v>
      </c>
      <c r="G266" s="718">
        <f>SUM(G267:G275)</f>
        <v>0</v>
      </c>
      <c r="H266" s="718">
        <f>+E266-F266-G266</f>
        <v>0</v>
      </c>
      <c r="I266" s="718">
        <f>SUM(I267:I275)</f>
        <v>0</v>
      </c>
      <c r="J266" s="719">
        <f>+H266-I266</f>
        <v>0</v>
      </c>
      <c r="P266" s="698">
        <f t="shared" si="13"/>
        <v>1</v>
      </c>
    </row>
    <row r="267" spans="1:16" hidden="1" x14ac:dyDescent="0.25">
      <c r="A267" s="703"/>
      <c r="B267" s="704"/>
      <c r="C267" s="724">
        <f>+'Technical &amp; Production'!C33</f>
        <v>0</v>
      </c>
      <c r="D267" s="724">
        <f>+'Technical &amp; Production'!D33</f>
        <v>0</v>
      </c>
      <c r="E267" s="738">
        <f>+'Technical &amp; Production'!G33</f>
        <v>0</v>
      </c>
      <c r="F267" s="720"/>
      <c r="G267" s="720"/>
      <c r="H267" s="720"/>
      <c r="I267" s="720"/>
      <c r="J267" s="728">
        <f t="shared" ref="J267:J274" si="16">+E267-F267-G267-I267</f>
        <v>0</v>
      </c>
      <c r="P267" s="698">
        <f t="shared" si="13"/>
        <v>1</v>
      </c>
    </row>
    <row r="268" spans="1:16" hidden="1" x14ac:dyDescent="0.25">
      <c r="A268" s="703"/>
      <c r="B268" s="704"/>
      <c r="C268" s="724">
        <f>+'Technical &amp; Production'!C34</f>
        <v>0</v>
      </c>
      <c r="D268" s="724">
        <f>+'Technical &amp; Production'!D34</f>
        <v>0</v>
      </c>
      <c r="E268" s="738">
        <f>+'Technical &amp; Production'!G34</f>
        <v>0</v>
      </c>
      <c r="F268" s="727"/>
      <c r="G268" s="727"/>
      <c r="H268" s="727"/>
      <c r="I268" s="727"/>
      <c r="J268" s="728">
        <f t="shared" si="16"/>
        <v>0</v>
      </c>
      <c r="P268" s="698">
        <f t="shared" si="13"/>
        <v>1</v>
      </c>
    </row>
    <row r="269" spans="1:16" hidden="1" x14ac:dyDescent="0.25">
      <c r="A269" s="699"/>
      <c r="B269" s="700"/>
      <c r="C269" s="724">
        <f>+'Technical &amp; Production'!C35</f>
        <v>0</v>
      </c>
      <c r="D269" s="724">
        <f>+'Technical &amp; Production'!D35</f>
        <v>0</v>
      </c>
      <c r="E269" s="738">
        <f>+'Technical &amp; Production'!G35</f>
        <v>0</v>
      </c>
      <c r="F269" s="727"/>
      <c r="G269" s="727"/>
      <c r="H269" s="727"/>
      <c r="I269" s="727"/>
      <c r="J269" s="728">
        <f t="shared" si="16"/>
        <v>0</v>
      </c>
      <c r="P269" s="698">
        <f t="shared" si="13"/>
        <v>1</v>
      </c>
    </row>
    <row r="270" spans="1:16" hidden="1" x14ac:dyDescent="0.25">
      <c r="A270" s="703"/>
      <c r="B270" s="704"/>
      <c r="C270" s="724">
        <f>+'Technical &amp; Production'!C36</f>
        <v>0</v>
      </c>
      <c r="D270" s="724">
        <f>+'Technical &amp; Production'!D36</f>
        <v>0</v>
      </c>
      <c r="E270" s="738">
        <f>+'Technical &amp; Production'!G36</f>
        <v>0</v>
      </c>
      <c r="F270" s="727"/>
      <c r="G270" s="727"/>
      <c r="H270" s="727"/>
      <c r="I270" s="727"/>
      <c r="J270" s="728">
        <f t="shared" si="16"/>
        <v>0</v>
      </c>
      <c r="P270" s="698">
        <f t="shared" si="13"/>
        <v>1</v>
      </c>
    </row>
    <row r="271" spans="1:16" hidden="1" x14ac:dyDescent="0.25">
      <c r="A271" s="703"/>
      <c r="B271" s="704"/>
      <c r="C271" s="724">
        <f>+'Technical &amp; Production'!C37</f>
        <v>0</v>
      </c>
      <c r="D271" s="724">
        <f>+'Technical &amp; Production'!D37</f>
        <v>0</v>
      </c>
      <c r="E271" s="738">
        <f>+'Technical &amp; Production'!G37</f>
        <v>0</v>
      </c>
      <c r="F271" s="727"/>
      <c r="G271" s="727"/>
      <c r="H271" s="727"/>
      <c r="I271" s="727"/>
      <c r="J271" s="728">
        <f t="shared" si="16"/>
        <v>0</v>
      </c>
      <c r="P271" s="698">
        <f t="shared" si="13"/>
        <v>1</v>
      </c>
    </row>
    <row r="272" spans="1:16" hidden="1" x14ac:dyDescent="0.25">
      <c r="A272" s="703"/>
      <c r="B272" s="700"/>
      <c r="C272" s="724">
        <f>+'Technical &amp; Production'!C38</f>
        <v>0</v>
      </c>
      <c r="D272" s="724">
        <f>+'Technical &amp; Production'!D38</f>
        <v>0</v>
      </c>
      <c r="E272" s="738">
        <f>+'Technical &amp; Production'!G38</f>
        <v>0</v>
      </c>
      <c r="F272" s="727"/>
      <c r="G272" s="727"/>
      <c r="H272" s="727"/>
      <c r="I272" s="727"/>
      <c r="J272" s="728">
        <f t="shared" si="16"/>
        <v>0</v>
      </c>
      <c r="P272" s="698">
        <f t="shared" si="13"/>
        <v>1</v>
      </c>
    </row>
    <row r="273" spans="1:16" hidden="1" x14ac:dyDescent="0.25">
      <c r="A273" s="699"/>
      <c r="B273" s="700"/>
      <c r="C273" s="724">
        <f>+'Technical &amp; Production'!C39</f>
        <v>0</v>
      </c>
      <c r="D273" s="724">
        <f>+'Technical &amp; Production'!D39</f>
        <v>0</v>
      </c>
      <c r="E273" s="738">
        <f>+'Technical &amp; Production'!G39</f>
        <v>0</v>
      </c>
      <c r="F273" s="720"/>
      <c r="G273" s="720"/>
      <c r="H273" s="720"/>
      <c r="I273" s="720"/>
      <c r="J273" s="728">
        <f t="shared" si="16"/>
        <v>0</v>
      </c>
      <c r="P273" s="698">
        <f t="shared" si="13"/>
        <v>1</v>
      </c>
    </row>
    <row r="274" spans="1:16" hidden="1" x14ac:dyDescent="0.25">
      <c r="A274" s="703"/>
      <c r="B274" s="704" t="str">
        <f>+B266</f>
        <v>ZK106.K246.C115</v>
      </c>
      <c r="C274" s="724">
        <f>+'Technical &amp; Production'!C40</f>
        <v>0</v>
      </c>
      <c r="D274" s="724">
        <f>+'Technical &amp; Production'!D40</f>
        <v>0</v>
      </c>
      <c r="E274" s="738">
        <f>+'Technical &amp; Production'!G40</f>
        <v>0</v>
      </c>
      <c r="F274" s="727"/>
      <c r="G274" s="727"/>
      <c r="H274" s="727"/>
      <c r="I274" s="727"/>
      <c r="J274" s="728">
        <f t="shared" si="16"/>
        <v>0</v>
      </c>
      <c r="P274" s="698">
        <f t="shared" si="13"/>
        <v>1</v>
      </c>
    </row>
    <row r="275" spans="1:16" hidden="1" x14ac:dyDescent="0.25">
      <c r="A275" s="739"/>
      <c r="B275" s="740"/>
      <c r="C275" s="743" t="s">
        <v>301</v>
      </c>
      <c r="D275" s="743"/>
      <c r="E275" s="738"/>
      <c r="F275" s="720">
        <f>+IFERROR(VLOOKUP($B274,'[1]Sum table'!$A:$E,4,FALSE),0)</f>
        <v>0</v>
      </c>
      <c r="G275" s="720">
        <f>+IFERROR(VLOOKUP($B274,'[1]Sum table'!$A:$E,5,FALSE),0)</f>
        <v>0</v>
      </c>
      <c r="H275" s="720"/>
      <c r="I275" s="720">
        <f>+IFERROR(VLOOKUP($B274,'[1]Sum table'!$A:$F,6,FALSE),0)</f>
        <v>0</v>
      </c>
      <c r="J275" s="721"/>
      <c r="P275" s="698">
        <f t="shared" si="13"/>
        <v>1</v>
      </c>
    </row>
    <row r="276" spans="1:16" hidden="1" x14ac:dyDescent="0.25">
      <c r="A276" s="722" t="s">
        <v>150</v>
      </c>
      <c r="B276" s="715" t="str">
        <f>+'Technical &amp; Production'!B42</f>
        <v>ZK106.K247.C115</v>
      </c>
      <c r="C276" s="716" t="s">
        <v>151</v>
      </c>
      <c r="D276" s="716"/>
      <c r="E276" s="717">
        <f>SUM(E277:E284)</f>
        <v>0</v>
      </c>
      <c r="F276" s="718">
        <f>SUM(F277:F284)</f>
        <v>0</v>
      </c>
      <c r="G276" s="718">
        <f>SUM(G277:G284)</f>
        <v>0</v>
      </c>
      <c r="H276" s="718">
        <f>+E276-F276-G276</f>
        <v>0</v>
      </c>
      <c r="I276" s="718">
        <f>SUM(I277:I284)</f>
        <v>0</v>
      </c>
      <c r="J276" s="719">
        <f>+H276-I276</f>
        <v>0</v>
      </c>
      <c r="P276" s="698">
        <f t="shared" si="13"/>
        <v>1</v>
      </c>
    </row>
    <row r="277" spans="1:16" hidden="1" x14ac:dyDescent="0.25">
      <c r="A277" s="703"/>
      <c r="B277" s="704"/>
      <c r="C277" s="724">
        <f>+'Technical &amp; Production'!C43</f>
        <v>0</v>
      </c>
      <c r="D277" s="724">
        <f>+'Technical &amp; Production'!D43</f>
        <v>0</v>
      </c>
      <c r="E277" s="738">
        <f>+'Technical &amp; Production'!G43</f>
        <v>0</v>
      </c>
      <c r="F277" s="720"/>
      <c r="G277" s="720"/>
      <c r="H277" s="720"/>
      <c r="I277" s="720"/>
      <c r="J277" s="728">
        <f t="shared" ref="J277:J283" si="17">+E277-F277-G277-I277</f>
        <v>0</v>
      </c>
      <c r="P277" s="698">
        <f t="shared" si="13"/>
        <v>1</v>
      </c>
    </row>
    <row r="278" spans="1:16" hidden="1" x14ac:dyDescent="0.25">
      <c r="A278" s="703"/>
      <c r="B278" s="700" t="str">
        <f>+B276</f>
        <v>ZK106.K247.C115</v>
      </c>
      <c r="C278" s="724">
        <f>+'Technical &amp; Production'!C44</f>
        <v>0</v>
      </c>
      <c r="D278" s="724">
        <f>+'Technical &amp; Production'!D44</f>
        <v>0</v>
      </c>
      <c r="E278" s="738">
        <f>+'Technical &amp; Production'!G44</f>
        <v>0</v>
      </c>
      <c r="F278" s="727"/>
      <c r="G278" s="727"/>
      <c r="H278" s="727"/>
      <c r="I278" s="727"/>
      <c r="J278" s="728">
        <f t="shared" si="17"/>
        <v>0</v>
      </c>
      <c r="P278" s="698">
        <f t="shared" si="13"/>
        <v>1</v>
      </c>
    </row>
    <row r="279" spans="1:16" hidden="1" x14ac:dyDescent="0.25">
      <c r="A279" s="699"/>
      <c r="B279" s="700"/>
      <c r="C279" s="724">
        <f>+'Technical &amp; Production'!C45</f>
        <v>0</v>
      </c>
      <c r="D279" s="724">
        <f>+'Technical &amp; Production'!D45</f>
        <v>0</v>
      </c>
      <c r="E279" s="738">
        <f>+'Technical &amp; Production'!G45</f>
        <v>0</v>
      </c>
      <c r="F279" s="720"/>
      <c r="G279" s="720"/>
      <c r="H279" s="720"/>
      <c r="I279" s="720"/>
      <c r="J279" s="728">
        <f t="shared" si="17"/>
        <v>0</v>
      </c>
      <c r="P279" s="698">
        <f t="shared" si="13"/>
        <v>1</v>
      </c>
    </row>
    <row r="280" spans="1:16" hidden="1" x14ac:dyDescent="0.25">
      <c r="A280" s="699"/>
      <c r="B280" s="700"/>
      <c r="C280" s="724">
        <f>+'Technical &amp; Production'!C46</f>
        <v>0</v>
      </c>
      <c r="D280" s="724">
        <f>+'Technical &amp; Production'!D46</f>
        <v>0</v>
      </c>
      <c r="E280" s="738">
        <f>+'Technical &amp; Production'!G46</f>
        <v>0</v>
      </c>
      <c r="F280" s="727"/>
      <c r="G280" s="727"/>
      <c r="H280" s="727"/>
      <c r="I280" s="727"/>
      <c r="J280" s="728">
        <f t="shared" si="17"/>
        <v>0</v>
      </c>
      <c r="P280" s="698">
        <f t="shared" si="13"/>
        <v>1</v>
      </c>
    </row>
    <row r="281" spans="1:16" hidden="1" x14ac:dyDescent="0.25">
      <c r="A281" s="699"/>
      <c r="B281" s="700"/>
      <c r="C281" s="724">
        <f>+'Technical &amp; Production'!C47</f>
        <v>0</v>
      </c>
      <c r="D281" s="724">
        <f>+'Technical &amp; Production'!D47</f>
        <v>0</v>
      </c>
      <c r="E281" s="738">
        <f>+'Technical &amp; Production'!G47</f>
        <v>0</v>
      </c>
      <c r="F281" s="727"/>
      <c r="G281" s="727"/>
      <c r="H281" s="727"/>
      <c r="I281" s="727"/>
      <c r="J281" s="728">
        <f t="shared" si="17"/>
        <v>0</v>
      </c>
      <c r="P281" s="698">
        <f t="shared" si="13"/>
        <v>1</v>
      </c>
    </row>
    <row r="282" spans="1:16" hidden="1" x14ac:dyDescent="0.25">
      <c r="A282" s="699"/>
      <c r="B282" s="700"/>
      <c r="C282" s="724">
        <f>+'Technical &amp; Production'!C48</f>
        <v>0</v>
      </c>
      <c r="D282" s="724">
        <f>+'Technical &amp; Production'!D48</f>
        <v>0</v>
      </c>
      <c r="E282" s="738">
        <f>+'Technical &amp; Production'!G48</f>
        <v>0</v>
      </c>
      <c r="F282" s="727"/>
      <c r="G282" s="727"/>
      <c r="H282" s="727"/>
      <c r="I282" s="727"/>
      <c r="J282" s="728">
        <f t="shared" si="17"/>
        <v>0</v>
      </c>
      <c r="P282" s="698">
        <f t="shared" si="13"/>
        <v>1</v>
      </c>
    </row>
    <row r="283" spans="1:16" hidden="1" x14ac:dyDescent="0.25">
      <c r="A283" s="699"/>
      <c r="B283" s="700" t="str">
        <f>+B276</f>
        <v>ZK106.K247.C115</v>
      </c>
      <c r="C283" s="724">
        <f>+'Technical &amp; Production'!C49</f>
        <v>0</v>
      </c>
      <c r="D283" s="724">
        <f>+'Technical &amp; Production'!D49</f>
        <v>0</v>
      </c>
      <c r="E283" s="738">
        <f>+'Technical &amp; Production'!G49</f>
        <v>0</v>
      </c>
      <c r="F283" s="727"/>
      <c r="G283" s="727"/>
      <c r="H283" s="727"/>
      <c r="I283" s="727"/>
      <c r="J283" s="728">
        <f t="shared" si="17"/>
        <v>0</v>
      </c>
      <c r="P283" s="698">
        <f t="shared" si="13"/>
        <v>1</v>
      </c>
    </row>
    <row r="284" spans="1:16" hidden="1" x14ac:dyDescent="0.25">
      <c r="A284" s="699"/>
      <c r="B284" s="700"/>
      <c r="C284" s="743" t="s">
        <v>301</v>
      </c>
      <c r="D284" s="743"/>
      <c r="E284" s="738"/>
      <c r="F284" s="720">
        <f>+IFERROR(VLOOKUP($B283,'[1]Sum table'!$A:$E,4,FALSE),0)</f>
        <v>0</v>
      </c>
      <c r="G284" s="720">
        <f>+IFERROR(VLOOKUP($B283,'[1]Sum table'!$A:$E,5,FALSE),0)</f>
        <v>0</v>
      </c>
      <c r="H284" s="720"/>
      <c r="I284" s="720">
        <f>+IFERROR(VLOOKUP($B283,'[1]Sum table'!$A:$F,6,FALSE),0)</f>
        <v>0</v>
      </c>
      <c r="J284" s="721"/>
      <c r="P284" s="698">
        <f t="shared" si="13"/>
        <v>1</v>
      </c>
    </row>
    <row r="285" spans="1:16" hidden="1" x14ac:dyDescent="0.25">
      <c r="A285" s="722" t="s">
        <v>152</v>
      </c>
      <c r="B285" s="715" t="str">
        <f>+'Technical &amp; Production'!B51</f>
        <v>ZK106.K128.C115</v>
      </c>
      <c r="C285" s="716" t="s">
        <v>153</v>
      </c>
      <c r="D285" s="716"/>
      <c r="E285" s="717">
        <f>SUM(E286:E293)</f>
        <v>0</v>
      </c>
      <c r="F285" s="718">
        <f>SUM(F286:F293)</f>
        <v>0</v>
      </c>
      <c r="G285" s="718">
        <f>SUM(G286:G293)</f>
        <v>0</v>
      </c>
      <c r="H285" s="718">
        <f>+E285-F285-G285</f>
        <v>0</v>
      </c>
      <c r="I285" s="718">
        <f>SUM(I286:I293)</f>
        <v>0</v>
      </c>
      <c r="J285" s="719">
        <f>+H285-I285</f>
        <v>0</v>
      </c>
      <c r="P285" s="698">
        <f t="shared" si="13"/>
        <v>1</v>
      </c>
    </row>
    <row r="286" spans="1:16" hidden="1" x14ac:dyDescent="0.25">
      <c r="A286" s="699"/>
      <c r="B286" s="700"/>
      <c r="C286" s="724">
        <f>+'Technical &amp; Production'!C52</f>
        <v>0</v>
      </c>
      <c r="D286" s="724">
        <f>+'Technical &amp; Production'!D52</f>
        <v>0</v>
      </c>
      <c r="E286" s="738">
        <f>+'Technical &amp; Production'!G52</f>
        <v>0</v>
      </c>
      <c r="F286" s="727"/>
      <c r="G286" s="727"/>
      <c r="H286" s="727"/>
      <c r="I286" s="727"/>
      <c r="J286" s="728">
        <f t="shared" ref="J286:J292" si="18">+E286-F286-G286-I286</f>
        <v>0</v>
      </c>
      <c r="P286" s="698">
        <f t="shared" si="13"/>
        <v>1</v>
      </c>
    </row>
    <row r="287" spans="1:16" hidden="1" x14ac:dyDescent="0.25">
      <c r="A287" s="699"/>
      <c r="B287" s="700"/>
      <c r="C287" s="724">
        <f>+'Technical &amp; Production'!C53</f>
        <v>0</v>
      </c>
      <c r="D287" s="724">
        <f>+'Technical &amp; Production'!D53</f>
        <v>0</v>
      </c>
      <c r="E287" s="738">
        <f>+'Technical &amp; Production'!G53</f>
        <v>0</v>
      </c>
      <c r="F287" s="727"/>
      <c r="G287" s="727"/>
      <c r="H287" s="727"/>
      <c r="I287" s="727"/>
      <c r="J287" s="728">
        <f t="shared" si="18"/>
        <v>0</v>
      </c>
      <c r="P287" s="698">
        <f t="shared" si="13"/>
        <v>1</v>
      </c>
    </row>
    <row r="288" spans="1:16" hidden="1" x14ac:dyDescent="0.25">
      <c r="A288" s="699"/>
      <c r="B288" s="700"/>
      <c r="C288" s="724">
        <f>+'Technical &amp; Production'!C54</f>
        <v>0</v>
      </c>
      <c r="D288" s="724">
        <f>+'Technical &amp; Production'!D54</f>
        <v>0</v>
      </c>
      <c r="E288" s="738">
        <f>+'Technical &amp; Production'!G54</f>
        <v>0</v>
      </c>
      <c r="F288" s="727"/>
      <c r="G288" s="727"/>
      <c r="H288" s="727"/>
      <c r="I288" s="727"/>
      <c r="J288" s="728">
        <f t="shared" si="18"/>
        <v>0</v>
      </c>
      <c r="P288" s="698">
        <f t="shared" si="13"/>
        <v>1</v>
      </c>
    </row>
    <row r="289" spans="1:16" hidden="1" x14ac:dyDescent="0.25">
      <c r="A289" s="699"/>
      <c r="B289" s="700"/>
      <c r="C289" s="724">
        <f>+'Technical &amp; Production'!C55</f>
        <v>0</v>
      </c>
      <c r="D289" s="724">
        <f>+'Technical &amp; Production'!D55</f>
        <v>0</v>
      </c>
      <c r="E289" s="738">
        <f>+'Technical &amp; Production'!G55</f>
        <v>0</v>
      </c>
      <c r="F289" s="727"/>
      <c r="G289" s="727"/>
      <c r="H289" s="727"/>
      <c r="I289" s="727"/>
      <c r="J289" s="728">
        <f t="shared" si="18"/>
        <v>0</v>
      </c>
      <c r="P289" s="698">
        <f t="shared" si="13"/>
        <v>1</v>
      </c>
    </row>
    <row r="290" spans="1:16" hidden="1" x14ac:dyDescent="0.25">
      <c r="A290" s="699"/>
      <c r="B290" s="700"/>
      <c r="C290" s="724">
        <f>+'Technical &amp; Production'!C56</f>
        <v>0</v>
      </c>
      <c r="D290" s="724">
        <f>+'Technical &amp; Production'!D56</f>
        <v>0</v>
      </c>
      <c r="E290" s="738">
        <f>+'Technical &amp; Production'!G56</f>
        <v>0</v>
      </c>
      <c r="F290" s="727"/>
      <c r="G290" s="727"/>
      <c r="H290" s="727"/>
      <c r="I290" s="727"/>
      <c r="J290" s="728">
        <f t="shared" si="18"/>
        <v>0</v>
      </c>
      <c r="P290" s="698">
        <f t="shared" ref="P290:P353" si="19">+IF(SUM(E290:I290)=0,1,0)</f>
        <v>1</v>
      </c>
    </row>
    <row r="291" spans="1:16" hidden="1" x14ac:dyDescent="0.25">
      <c r="A291" s="699"/>
      <c r="B291" s="700"/>
      <c r="C291" s="724">
        <f>+'Technical &amp; Production'!C57</f>
        <v>0</v>
      </c>
      <c r="D291" s="724">
        <f>+'Technical &amp; Production'!D57</f>
        <v>0</v>
      </c>
      <c r="E291" s="738">
        <f>+'Technical &amp; Production'!G57</f>
        <v>0</v>
      </c>
      <c r="F291" s="727"/>
      <c r="G291" s="727"/>
      <c r="H291" s="727"/>
      <c r="I291" s="727"/>
      <c r="J291" s="728">
        <f t="shared" si="18"/>
        <v>0</v>
      </c>
      <c r="P291" s="698">
        <f t="shared" si="19"/>
        <v>1</v>
      </c>
    </row>
    <row r="292" spans="1:16" hidden="1" x14ac:dyDescent="0.25">
      <c r="A292" s="699"/>
      <c r="B292" s="700" t="str">
        <f>+B285</f>
        <v>ZK106.K128.C115</v>
      </c>
      <c r="C292" s="724">
        <f>+'Technical &amp; Production'!C58</f>
        <v>0</v>
      </c>
      <c r="D292" s="724">
        <f>+'Technical &amp; Production'!D58</f>
        <v>0</v>
      </c>
      <c r="E292" s="738">
        <f>+'Technical &amp; Production'!G58</f>
        <v>0</v>
      </c>
      <c r="F292" s="727"/>
      <c r="G292" s="727"/>
      <c r="H292" s="727"/>
      <c r="I292" s="727"/>
      <c r="J292" s="728">
        <f t="shared" si="18"/>
        <v>0</v>
      </c>
      <c r="P292" s="698">
        <f t="shared" si="19"/>
        <v>1</v>
      </c>
    </row>
    <row r="293" spans="1:16" hidden="1" x14ac:dyDescent="0.25">
      <c r="A293" s="699"/>
      <c r="B293" s="700"/>
      <c r="C293" s="743" t="s">
        <v>301</v>
      </c>
      <c r="D293" s="743"/>
      <c r="E293" s="738"/>
      <c r="F293" s="720">
        <f>+IFERROR(VLOOKUP($B292,'[1]Sum table'!$A:$E,4,FALSE),0)</f>
        <v>0</v>
      </c>
      <c r="G293" s="720">
        <f>+IFERROR(VLOOKUP($B292,'[1]Sum table'!$A:$E,5,FALSE),0)</f>
        <v>0</v>
      </c>
      <c r="H293" s="720"/>
      <c r="I293" s="720">
        <f>+IFERROR(VLOOKUP($B292,'[1]Sum table'!$A:$F,6,FALSE),0)</f>
        <v>0</v>
      </c>
      <c r="J293" s="721"/>
      <c r="P293" s="698">
        <f t="shared" si="19"/>
        <v>1</v>
      </c>
    </row>
    <row r="294" spans="1:16" hidden="1" x14ac:dyDescent="0.25">
      <c r="A294" s="722" t="s">
        <v>154</v>
      </c>
      <c r="B294" s="715" t="str">
        <f>+'Technical &amp; Production'!B60</f>
        <v>ZK106.K248.C115</v>
      </c>
      <c r="C294" s="716" t="s">
        <v>155</v>
      </c>
      <c r="D294" s="716"/>
      <c r="E294" s="717">
        <f>SUM(E295:E302)</f>
        <v>0</v>
      </c>
      <c r="F294" s="718">
        <f>SUM(F295:F302)</f>
        <v>0</v>
      </c>
      <c r="G294" s="718">
        <f>SUM(G295:G302)</f>
        <v>0</v>
      </c>
      <c r="H294" s="718">
        <f>+E294-F294-G294</f>
        <v>0</v>
      </c>
      <c r="I294" s="718">
        <f>SUM(I295:I302)</f>
        <v>0</v>
      </c>
      <c r="J294" s="719">
        <f>+H294-I294</f>
        <v>0</v>
      </c>
      <c r="P294" s="698">
        <f t="shared" si="19"/>
        <v>1</v>
      </c>
    </row>
    <row r="295" spans="1:16" hidden="1" x14ac:dyDescent="0.25">
      <c r="A295" s="699"/>
      <c r="B295" s="700"/>
      <c r="C295" s="724">
        <f>+'Technical &amp; Production'!C61</f>
        <v>0</v>
      </c>
      <c r="D295" s="724">
        <f>+'Technical &amp; Production'!D61</f>
        <v>0</v>
      </c>
      <c r="E295" s="738">
        <f>+'Technical &amp; Production'!G61</f>
        <v>0</v>
      </c>
      <c r="F295" s="720"/>
      <c r="G295" s="720"/>
      <c r="H295" s="720"/>
      <c r="I295" s="720"/>
      <c r="J295" s="728">
        <f t="shared" ref="J295:J301" si="20">+E295-F295-G295-I295</f>
        <v>0</v>
      </c>
      <c r="P295" s="698">
        <f t="shared" si="19"/>
        <v>1</v>
      </c>
    </row>
    <row r="296" spans="1:16" hidden="1" x14ac:dyDescent="0.25">
      <c r="A296" s="699"/>
      <c r="B296" s="700"/>
      <c r="C296" s="724">
        <f>+'Technical &amp; Production'!C62</f>
        <v>0</v>
      </c>
      <c r="D296" s="724">
        <f>+'Technical &amp; Production'!D62</f>
        <v>0</v>
      </c>
      <c r="E296" s="738">
        <f>+'Technical &amp; Production'!G62</f>
        <v>0</v>
      </c>
      <c r="F296" s="727"/>
      <c r="G296" s="727"/>
      <c r="H296" s="727"/>
      <c r="I296" s="727"/>
      <c r="J296" s="728">
        <f t="shared" si="20"/>
        <v>0</v>
      </c>
      <c r="P296" s="698">
        <f t="shared" si="19"/>
        <v>1</v>
      </c>
    </row>
    <row r="297" spans="1:16" hidden="1" x14ac:dyDescent="0.25">
      <c r="A297" s="699"/>
      <c r="B297" s="700"/>
      <c r="C297" s="724">
        <f>+'Technical &amp; Production'!C63</f>
        <v>0</v>
      </c>
      <c r="D297" s="724">
        <f>+'Technical &amp; Production'!D63</f>
        <v>0</v>
      </c>
      <c r="E297" s="738">
        <f>+'Technical &amp; Production'!G63</f>
        <v>0</v>
      </c>
      <c r="F297" s="727"/>
      <c r="G297" s="727"/>
      <c r="H297" s="727"/>
      <c r="I297" s="727"/>
      <c r="J297" s="728">
        <f t="shared" si="20"/>
        <v>0</v>
      </c>
      <c r="P297" s="698">
        <f t="shared" si="19"/>
        <v>1</v>
      </c>
    </row>
    <row r="298" spans="1:16" hidden="1" x14ac:dyDescent="0.25">
      <c r="A298" s="699"/>
      <c r="B298" s="700"/>
      <c r="C298" s="724">
        <f>+'Technical &amp; Production'!C64</f>
        <v>0</v>
      </c>
      <c r="D298" s="724">
        <f>+'Technical &amp; Production'!D64</f>
        <v>0</v>
      </c>
      <c r="E298" s="738">
        <f>+'Technical &amp; Production'!G64</f>
        <v>0</v>
      </c>
      <c r="F298" s="727"/>
      <c r="G298" s="727"/>
      <c r="H298" s="727"/>
      <c r="I298" s="727"/>
      <c r="J298" s="728">
        <f t="shared" si="20"/>
        <v>0</v>
      </c>
      <c r="P298" s="698">
        <f t="shared" si="19"/>
        <v>1</v>
      </c>
    </row>
    <row r="299" spans="1:16" hidden="1" x14ac:dyDescent="0.25">
      <c r="A299" s="699"/>
      <c r="B299" s="700"/>
      <c r="C299" s="724">
        <f>+'Technical &amp; Production'!C65</f>
        <v>0</v>
      </c>
      <c r="D299" s="724">
        <f>+'Technical &amp; Production'!D65</f>
        <v>0</v>
      </c>
      <c r="E299" s="738">
        <f>+'Technical &amp; Production'!G65</f>
        <v>0</v>
      </c>
      <c r="F299" s="727"/>
      <c r="G299" s="727"/>
      <c r="H299" s="727"/>
      <c r="I299" s="727"/>
      <c r="J299" s="728">
        <f t="shared" si="20"/>
        <v>0</v>
      </c>
      <c r="P299" s="698">
        <f t="shared" si="19"/>
        <v>1</v>
      </c>
    </row>
    <row r="300" spans="1:16" hidden="1" x14ac:dyDescent="0.25">
      <c r="A300" s="699"/>
      <c r="B300" s="700"/>
      <c r="C300" s="724">
        <f>+'Technical &amp; Production'!C66</f>
        <v>0</v>
      </c>
      <c r="D300" s="724">
        <f>+'Technical &amp; Production'!D66</f>
        <v>0</v>
      </c>
      <c r="E300" s="738">
        <f>+'Technical &amp; Production'!G66</f>
        <v>0</v>
      </c>
      <c r="F300" s="727"/>
      <c r="G300" s="727"/>
      <c r="H300" s="727"/>
      <c r="I300" s="727"/>
      <c r="J300" s="728">
        <f t="shared" si="20"/>
        <v>0</v>
      </c>
      <c r="P300" s="698">
        <f t="shared" si="19"/>
        <v>1</v>
      </c>
    </row>
    <row r="301" spans="1:16" hidden="1" x14ac:dyDescent="0.25">
      <c r="A301" s="699"/>
      <c r="B301" s="700" t="str">
        <f>+B294</f>
        <v>ZK106.K248.C115</v>
      </c>
      <c r="C301" s="724">
        <f>+'Technical &amp; Production'!C67</f>
        <v>0</v>
      </c>
      <c r="D301" s="724">
        <f>+'Technical &amp; Production'!D67</f>
        <v>0</v>
      </c>
      <c r="E301" s="738">
        <f>+'Technical &amp; Production'!G67</f>
        <v>0</v>
      </c>
      <c r="F301" s="727"/>
      <c r="G301" s="727"/>
      <c r="H301" s="727"/>
      <c r="I301" s="727"/>
      <c r="J301" s="728">
        <f t="shared" si="20"/>
        <v>0</v>
      </c>
      <c r="P301" s="698">
        <f t="shared" si="19"/>
        <v>1</v>
      </c>
    </row>
    <row r="302" spans="1:16" hidden="1" x14ac:dyDescent="0.25">
      <c r="A302" s="699"/>
      <c r="B302" s="700"/>
      <c r="C302" s="743" t="s">
        <v>301</v>
      </c>
      <c r="D302" s="743"/>
      <c r="E302" s="738"/>
      <c r="F302" s="720">
        <f>+IFERROR(VLOOKUP($B301,'[1]Sum table'!$A:$E,4,FALSE),0)</f>
        <v>0</v>
      </c>
      <c r="G302" s="720">
        <f>+IFERROR(VLOOKUP($B301,'[1]Sum table'!$A:$E,5,FALSE),0)</f>
        <v>0</v>
      </c>
      <c r="H302" s="720"/>
      <c r="I302" s="720">
        <f>+IFERROR(VLOOKUP($B301,'[1]Sum table'!$A:$F,6,FALSE),0)</f>
        <v>0</v>
      </c>
      <c r="J302" s="721"/>
      <c r="P302" s="698">
        <f t="shared" si="19"/>
        <v>1</v>
      </c>
    </row>
    <row r="303" spans="1:16" hidden="1" x14ac:dyDescent="0.25">
      <c r="A303" s="722" t="s">
        <v>156</v>
      </c>
      <c r="B303" s="715" t="str">
        <f>+'Technical &amp; Production'!B69</f>
        <v>ZK106.K249.C115</v>
      </c>
      <c r="C303" s="716" t="s">
        <v>301</v>
      </c>
      <c r="D303" s="716"/>
      <c r="E303" s="717">
        <f>SUM(E304:E311)</f>
        <v>0</v>
      </c>
      <c r="F303" s="727"/>
      <c r="G303" s="727"/>
      <c r="H303" s="727">
        <f>+E303-F303-G303</f>
        <v>0</v>
      </c>
      <c r="I303" s="727"/>
      <c r="J303" s="719">
        <f>+H303-I303</f>
        <v>0</v>
      </c>
      <c r="P303" s="698">
        <f t="shared" si="19"/>
        <v>1</v>
      </c>
    </row>
    <row r="304" spans="1:16" hidden="1" x14ac:dyDescent="0.25">
      <c r="A304" s="699"/>
      <c r="B304" s="700"/>
      <c r="C304" s="724">
        <f>+'Technical &amp; Production'!C70</f>
        <v>0</v>
      </c>
      <c r="D304" s="724">
        <f>+'Technical &amp; Production'!D70</f>
        <v>0</v>
      </c>
      <c r="E304" s="738">
        <f>+'Technical &amp; Production'!G70</f>
        <v>0</v>
      </c>
      <c r="F304" s="720"/>
      <c r="G304" s="720"/>
      <c r="H304" s="720"/>
      <c r="I304" s="720"/>
      <c r="J304" s="728">
        <f t="shared" ref="J304:J310" si="21">+E304-F304-G304-I304</f>
        <v>0</v>
      </c>
      <c r="P304" s="698">
        <f t="shared" si="19"/>
        <v>1</v>
      </c>
    </row>
    <row r="305" spans="1:16" hidden="1" x14ac:dyDescent="0.25">
      <c r="A305" s="699"/>
      <c r="B305" s="700"/>
      <c r="C305" s="724">
        <f>+'Technical &amp; Production'!C71</f>
        <v>0</v>
      </c>
      <c r="D305" s="724">
        <f>+'Technical &amp; Production'!D71</f>
        <v>0</v>
      </c>
      <c r="E305" s="738">
        <f>+'Technical &amp; Production'!G71</f>
        <v>0</v>
      </c>
      <c r="F305" s="727"/>
      <c r="G305" s="727"/>
      <c r="H305" s="727"/>
      <c r="I305" s="727"/>
      <c r="J305" s="728">
        <f t="shared" si="21"/>
        <v>0</v>
      </c>
      <c r="P305" s="698">
        <f t="shared" si="19"/>
        <v>1</v>
      </c>
    </row>
    <row r="306" spans="1:16" hidden="1" x14ac:dyDescent="0.25">
      <c r="A306" s="699"/>
      <c r="B306" s="700"/>
      <c r="C306" s="724">
        <f>+'Technical &amp; Production'!C72</f>
        <v>0</v>
      </c>
      <c r="D306" s="724">
        <f>+'Technical &amp; Production'!D72</f>
        <v>0</v>
      </c>
      <c r="E306" s="738">
        <f>+'Technical &amp; Production'!G72</f>
        <v>0</v>
      </c>
      <c r="F306" s="727"/>
      <c r="G306" s="727"/>
      <c r="H306" s="727"/>
      <c r="I306" s="727"/>
      <c r="J306" s="728">
        <f t="shared" si="21"/>
        <v>0</v>
      </c>
      <c r="P306" s="698">
        <f t="shared" si="19"/>
        <v>1</v>
      </c>
    </row>
    <row r="307" spans="1:16" hidden="1" x14ac:dyDescent="0.25">
      <c r="A307" s="699"/>
      <c r="B307" s="700"/>
      <c r="C307" s="724">
        <f>+'Technical &amp; Production'!C73</f>
        <v>0</v>
      </c>
      <c r="D307" s="724">
        <f>+'Technical &amp; Production'!D73</f>
        <v>0</v>
      </c>
      <c r="E307" s="738">
        <f>+'Technical &amp; Production'!G73</f>
        <v>0</v>
      </c>
      <c r="F307" s="727"/>
      <c r="G307" s="727"/>
      <c r="H307" s="727"/>
      <c r="I307" s="727"/>
      <c r="J307" s="728">
        <f t="shared" si="21"/>
        <v>0</v>
      </c>
      <c r="P307" s="698">
        <f t="shared" si="19"/>
        <v>1</v>
      </c>
    </row>
    <row r="308" spans="1:16" hidden="1" x14ac:dyDescent="0.25">
      <c r="A308" s="699"/>
      <c r="B308" s="700"/>
      <c r="C308" s="724">
        <f>+'Technical &amp; Production'!C74</f>
        <v>0</v>
      </c>
      <c r="D308" s="724">
        <f>+'Technical &amp; Production'!D74</f>
        <v>0</v>
      </c>
      <c r="E308" s="738">
        <f>+'Technical &amp; Production'!G74</f>
        <v>0</v>
      </c>
      <c r="F308" s="727"/>
      <c r="G308" s="727"/>
      <c r="H308" s="727"/>
      <c r="I308" s="727"/>
      <c r="J308" s="728">
        <f t="shared" si="21"/>
        <v>0</v>
      </c>
      <c r="P308" s="698">
        <f t="shared" si="19"/>
        <v>1</v>
      </c>
    </row>
    <row r="309" spans="1:16" hidden="1" x14ac:dyDescent="0.25">
      <c r="A309" s="699"/>
      <c r="B309" s="700" t="str">
        <f>+B303</f>
        <v>ZK106.K249.C115</v>
      </c>
      <c r="C309" s="724">
        <f>+'Technical &amp; Production'!C75</f>
        <v>0</v>
      </c>
      <c r="D309" s="724">
        <f>+'Technical &amp; Production'!D75</f>
        <v>0</v>
      </c>
      <c r="E309" s="738">
        <f>+'Technical &amp; Production'!G75</f>
        <v>0</v>
      </c>
      <c r="F309" s="727"/>
      <c r="G309" s="727"/>
      <c r="H309" s="727"/>
      <c r="I309" s="727"/>
      <c r="J309" s="728">
        <f t="shared" si="21"/>
        <v>0</v>
      </c>
      <c r="P309" s="698">
        <f t="shared" si="19"/>
        <v>1</v>
      </c>
    </row>
    <row r="310" spans="1:16" hidden="1" x14ac:dyDescent="0.25">
      <c r="A310" s="699"/>
      <c r="B310" s="700" t="str">
        <f>+B303</f>
        <v>ZK106.K249.C115</v>
      </c>
      <c r="C310" s="724">
        <f>+'Technical &amp; Production'!C76</f>
        <v>0</v>
      </c>
      <c r="D310" s="724">
        <f>+'Technical &amp; Production'!D76</f>
        <v>0</v>
      </c>
      <c r="E310" s="738">
        <f>+'Technical &amp; Production'!G76</f>
        <v>0</v>
      </c>
      <c r="F310" s="720"/>
      <c r="G310" s="720"/>
      <c r="H310" s="720"/>
      <c r="I310" s="720"/>
      <c r="J310" s="728">
        <f t="shared" si="21"/>
        <v>0</v>
      </c>
      <c r="P310" s="698">
        <f t="shared" si="19"/>
        <v>1</v>
      </c>
    </row>
    <row r="311" spans="1:16" hidden="1" x14ac:dyDescent="0.25">
      <c r="A311" s="699"/>
      <c r="B311" s="700"/>
      <c r="C311" s="743" t="s">
        <v>301</v>
      </c>
      <c r="D311" s="743"/>
      <c r="E311" s="738"/>
      <c r="F311" s="720">
        <f>+IFERROR(VLOOKUP($B310,'[1]Sum table'!$A:$E,4,FALSE),0)</f>
        <v>0</v>
      </c>
      <c r="G311" s="720">
        <f>+IFERROR(VLOOKUP($B310,'[1]Sum table'!$A:$E,5,FALSE),0)</f>
        <v>0</v>
      </c>
      <c r="H311" s="720"/>
      <c r="I311" s="720">
        <f>+IFERROR(VLOOKUP($B310,'[1]Sum table'!$A:$F,6,FALSE),0)</f>
        <v>0</v>
      </c>
      <c r="J311" s="721"/>
      <c r="P311" s="698">
        <f t="shared" si="19"/>
        <v>1</v>
      </c>
    </row>
    <row r="312" spans="1:16" hidden="1" x14ac:dyDescent="0.25">
      <c r="A312" s="722" t="s">
        <v>157</v>
      </c>
      <c r="B312" s="715" t="str">
        <f>+'Technical &amp; Production'!B78</f>
        <v>ZK106.K250.C115</v>
      </c>
      <c r="C312" s="716" t="s">
        <v>158</v>
      </c>
      <c r="D312" s="716"/>
      <c r="E312" s="717">
        <f>SUM(E313:E320)</f>
        <v>0</v>
      </c>
      <c r="F312" s="718">
        <f>SUM(F313:F320)</f>
        <v>0</v>
      </c>
      <c r="G312" s="718">
        <f>+IFERROR(VLOOKUP(#REF!,#REF!,5,FALSE)+VLOOKUP(#REF!,#REF!,5,FALSE),0)</f>
        <v>0</v>
      </c>
      <c r="H312" s="718">
        <f>+E312-F312-G312</f>
        <v>0</v>
      </c>
      <c r="I312" s="718">
        <f>+IFERROR(VLOOKUP(#REF!,#REF!,3,FALSE)+VLOOKUP(#REF!,#REF!,6,FALSE),0)</f>
        <v>0</v>
      </c>
      <c r="J312" s="719">
        <f>+H312-I312</f>
        <v>0</v>
      </c>
      <c r="P312" s="698">
        <f t="shared" si="19"/>
        <v>1</v>
      </c>
    </row>
    <row r="313" spans="1:16" hidden="1" x14ac:dyDescent="0.25">
      <c r="A313" s="699"/>
      <c r="B313" s="700"/>
      <c r="C313" s="724">
        <f>+'Technical &amp; Production'!C79</f>
        <v>0</v>
      </c>
      <c r="D313" s="724">
        <f>+'Technical &amp; Production'!D79</f>
        <v>0</v>
      </c>
      <c r="E313" s="738">
        <f>+'Technical &amp; Production'!G79</f>
        <v>0</v>
      </c>
      <c r="F313" s="720"/>
      <c r="G313" s="720"/>
      <c r="H313" s="720"/>
      <c r="I313" s="720"/>
      <c r="J313" s="728">
        <f t="shared" ref="J313:J319" si="22">+E313-F313-G313-I313</f>
        <v>0</v>
      </c>
      <c r="P313" s="698">
        <f t="shared" si="19"/>
        <v>1</v>
      </c>
    </row>
    <row r="314" spans="1:16" hidden="1" x14ac:dyDescent="0.25">
      <c r="A314" s="699"/>
      <c r="B314" s="700"/>
      <c r="C314" s="724">
        <f>+'Technical &amp; Production'!C80</f>
        <v>0</v>
      </c>
      <c r="D314" s="724">
        <f>+'Technical &amp; Production'!D80</f>
        <v>0</v>
      </c>
      <c r="E314" s="738">
        <f>+'Technical &amp; Production'!G80</f>
        <v>0</v>
      </c>
      <c r="F314" s="727"/>
      <c r="G314" s="727"/>
      <c r="H314" s="727"/>
      <c r="I314" s="727"/>
      <c r="J314" s="728">
        <f t="shared" si="22"/>
        <v>0</v>
      </c>
      <c r="P314" s="698">
        <f t="shared" si="19"/>
        <v>1</v>
      </c>
    </row>
    <row r="315" spans="1:16" hidden="1" x14ac:dyDescent="0.25">
      <c r="A315" s="699"/>
      <c r="B315" s="700"/>
      <c r="C315" s="724">
        <f>+'Technical &amp; Production'!C81</f>
        <v>0</v>
      </c>
      <c r="D315" s="724">
        <f>+'Technical &amp; Production'!D81</f>
        <v>0</v>
      </c>
      <c r="E315" s="738">
        <f>+'Technical &amp; Production'!G81</f>
        <v>0</v>
      </c>
      <c r="F315" s="727"/>
      <c r="G315" s="727"/>
      <c r="H315" s="727"/>
      <c r="I315" s="727"/>
      <c r="J315" s="728">
        <f t="shared" si="22"/>
        <v>0</v>
      </c>
      <c r="P315" s="698">
        <f t="shared" si="19"/>
        <v>1</v>
      </c>
    </row>
    <row r="316" spans="1:16" hidden="1" x14ac:dyDescent="0.25">
      <c r="A316" s="699"/>
      <c r="B316" s="700"/>
      <c r="C316" s="724">
        <f>+'Technical &amp; Production'!C82</f>
        <v>0</v>
      </c>
      <c r="D316" s="724">
        <f>+'Technical &amp; Production'!D82</f>
        <v>0</v>
      </c>
      <c r="E316" s="738">
        <f>+'Technical &amp; Production'!G82</f>
        <v>0</v>
      </c>
      <c r="F316" s="727"/>
      <c r="G316" s="727"/>
      <c r="H316" s="727"/>
      <c r="I316" s="727"/>
      <c r="J316" s="728">
        <f t="shared" si="22"/>
        <v>0</v>
      </c>
      <c r="P316" s="698">
        <f t="shared" si="19"/>
        <v>1</v>
      </c>
    </row>
    <row r="317" spans="1:16" hidden="1" x14ac:dyDescent="0.25">
      <c r="A317" s="699"/>
      <c r="B317" s="700"/>
      <c r="C317" s="724">
        <f>+'Technical &amp; Production'!C83</f>
        <v>0</v>
      </c>
      <c r="D317" s="724">
        <f>+'Technical &amp; Production'!D83</f>
        <v>0</v>
      </c>
      <c r="E317" s="738">
        <f>+'Technical &amp; Production'!G83</f>
        <v>0</v>
      </c>
      <c r="F317" s="727"/>
      <c r="G317" s="727"/>
      <c r="H317" s="727"/>
      <c r="I317" s="727"/>
      <c r="J317" s="728">
        <f t="shared" si="22"/>
        <v>0</v>
      </c>
      <c r="P317" s="698">
        <f t="shared" si="19"/>
        <v>1</v>
      </c>
    </row>
    <row r="318" spans="1:16" hidden="1" x14ac:dyDescent="0.25">
      <c r="A318" s="699"/>
      <c r="B318" s="700"/>
      <c r="C318" s="724">
        <f>+'Technical &amp; Production'!C84</f>
        <v>0</v>
      </c>
      <c r="D318" s="724">
        <f>+'Technical &amp; Production'!D84</f>
        <v>0</v>
      </c>
      <c r="E318" s="738">
        <f>+'Technical &amp; Production'!G84</f>
        <v>0</v>
      </c>
      <c r="F318" s="727"/>
      <c r="G318" s="727"/>
      <c r="H318" s="727"/>
      <c r="I318" s="727"/>
      <c r="J318" s="728">
        <f t="shared" si="22"/>
        <v>0</v>
      </c>
      <c r="P318" s="698">
        <f t="shared" si="19"/>
        <v>1</v>
      </c>
    </row>
    <row r="319" spans="1:16" hidden="1" x14ac:dyDescent="0.25">
      <c r="A319" s="699"/>
      <c r="B319" s="700" t="str">
        <f>+B312</f>
        <v>ZK106.K250.C115</v>
      </c>
      <c r="C319" s="724">
        <f>+'Technical &amp; Production'!C85</f>
        <v>0</v>
      </c>
      <c r="D319" s="724">
        <f>+'Technical &amp; Production'!D85</f>
        <v>0</v>
      </c>
      <c r="E319" s="738">
        <f>+'Technical &amp; Production'!G85</f>
        <v>0</v>
      </c>
      <c r="F319" s="727"/>
      <c r="G319" s="727"/>
      <c r="H319" s="727"/>
      <c r="I319" s="727"/>
      <c r="J319" s="728">
        <f t="shared" si="22"/>
        <v>0</v>
      </c>
      <c r="P319" s="698">
        <f t="shared" si="19"/>
        <v>1</v>
      </c>
    </row>
    <row r="320" spans="1:16" hidden="1" x14ac:dyDescent="0.25">
      <c r="A320" s="699"/>
      <c r="B320" s="700"/>
      <c r="C320" s="743" t="s">
        <v>301</v>
      </c>
      <c r="D320" s="743"/>
      <c r="E320" s="738"/>
      <c r="F320" s="720">
        <f>+IFERROR(VLOOKUP($B319,'[1]Sum table'!$A:$E,4,FALSE),0)</f>
        <v>0</v>
      </c>
      <c r="G320" s="720">
        <f>+IFERROR(VLOOKUP($B319,'[1]Sum table'!$A:$E,5,FALSE),0)</f>
        <v>0</v>
      </c>
      <c r="H320" s="720"/>
      <c r="I320" s="720">
        <f>+IFERROR(VLOOKUP($B319,'[1]Sum table'!$A:$F,6,FALSE),0)</f>
        <v>0</v>
      </c>
      <c r="J320" s="721"/>
      <c r="P320" s="698">
        <f t="shared" si="19"/>
        <v>1</v>
      </c>
    </row>
    <row r="321" spans="1:16" hidden="1" x14ac:dyDescent="0.25">
      <c r="A321" s="722" t="s">
        <v>159</v>
      </c>
      <c r="B321" s="715" t="str">
        <f>+'Technical &amp; Production'!B87</f>
        <v>ZK106.K251.C115</v>
      </c>
      <c r="C321" s="716" t="s">
        <v>160</v>
      </c>
      <c r="D321" s="716"/>
      <c r="E321" s="717">
        <f>SUM(E322:E329)</f>
        <v>0</v>
      </c>
      <c r="F321" s="718">
        <f>SUM(F322:F329)</f>
        <v>0</v>
      </c>
      <c r="G321" s="718">
        <f>+IFERROR(VLOOKUP(#REF!,#REF!,5,FALSE)+VLOOKUP(#REF!,#REF!,5,FALSE),0)</f>
        <v>0</v>
      </c>
      <c r="H321" s="718">
        <f>+E321-F321-G321</f>
        <v>0</v>
      </c>
      <c r="I321" s="718">
        <f>+IFERROR(VLOOKUP(#REF!,#REF!,3,FALSE)+VLOOKUP(#REF!,#REF!,6,FALSE),0)</f>
        <v>0</v>
      </c>
      <c r="J321" s="719">
        <f>+H321-I321</f>
        <v>0</v>
      </c>
      <c r="P321" s="698">
        <f t="shared" si="19"/>
        <v>1</v>
      </c>
    </row>
    <row r="322" spans="1:16" hidden="1" x14ac:dyDescent="0.25">
      <c r="A322" s="699"/>
      <c r="B322" s="700"/>
      <c r="C322" s="724">
        <f>+'Technical &amp; Production'!C88</f>
        <v>0</v>
      </c>
      <c r="D322" s="724">
        <f>+'Technical &amp; Production'!D88</f>
        <v>0</v>
      </c>
      <c r="E322" s="738">
        <f>+'Technical &amp; Production'!G88</f>
        <v>0</v>
      </c>
      <c r="F322" s="720"/>
      <c r="G322" s="720"/>
      <c r="H322" s="720"/>
      <c r="I322" s="720"/>
      <c r="J322" s="728">
        <f t="shared" ref="J322:J328" si="23">+E322-F322-G322-I322</f>
        <v>0</v>
      </c>
      <c r="P322" s="698">
        <f t="shared" si="19"/>
        <v>1</v>
      </c>
    </row>
    <row r="323" spans="1:16" hidden="1" x14ac:dyDescent="0.25">
      <c r="A323" s="699"/>
      <c r="B323" s="700"/>
      <c r="C323" s="724">
        <f>+'Technical &amp; Production'!C89</f>
        <v>0</v>
      </c>
      <c r="D323" s="724">
        <f>+'Technical &amp; Production'!D89</f>
        <v>0</v>
      </c>
      <c r="E323" s="738">
        <f>+'Technical &amp; Production'!G89</f>
        <v>0</v>
      </c>
      <c r="F323" s="727"/>
      <c r="G323" s="727"/>
      <c r="H323" s="727"/>
      <c r="I323" s="727"/>
      <c r="J323" s="728">
        <f t="shared" si="23"/>
        <v>0</v>
      </c>
      <c r="P323" s="698">
        <f t="shared" si="19"/>
        <v>1</v>
      </c>
    </row>
    <row r="324" spans="1:16" hidden="1" x14ac:dyDescent="0.25">
      <c r="A324" s="699"/>
      <c r="B324" s="700"/>
      <c r="C324" s="724">
        <f>+'Technical &amp; Production'!C90</f>
        <v>0</v>
      </c>
      <c r="D324" s="724">
        <f>+'Technical &amp; Production'!D90</f>
        <v>0</v>
      </c>
      <c r="E324" s="738">
        <f>+'Technical &amp; Production'!G90</f>
        <v>0</v>
      </c>
      <c r="F324" s="727"/>
      <c r="G324" s="727"/>
      <c r="H324" s="727"/>
      <c r="I324" s="727"/>
      <c r="J324" s="728">
        <f t="shared" si="23"/>
        <v>0</v>
      </c>
      <c r="P324" s="698">
        <f t="shared" si="19"/>
        <v>1</v>
      </c>
    </row>
    <row r="325" spans="1:16" hidden="1" x14ac:dyDescent="0.25">
      <c r="A325" s="699"/>
      <c r="B325" s="700"/>
      <c r="C325" s="724">
        <f>+'Technical &amp; Production'!C91</f>
        <v>0</v>
      </c>
      <c r="D325" s="724">
        <f>+'Technical &amp; Production'!D91</f>
        <v>0</v>
      </c>
      <c r="E325" s="738">
        <f>+'Technical &amp; Production'!G91</f>
        <v>0</v>
      </c>
      <c r="F325" s="727"/>
      <c r="G325" s="727"/>
      <c r="H325" s="727"/>
      <c r="I325" s="727"/>
      <c r="J325" s="728">
        <f t="shared" si="23"/>
        <v>0</v>
      </c>
      <c r="P325" s="698">
        <f t="shared" si="19"/>
        <v>1</v>
      </c>
    </row>
    <row r="326" spans="1:16" hidden="1" x14ac:dyDescent="0.25">
      <c r="A326" s="699"/>
      <c r="B326" s="700"/>
      <c r="C326" s="724">
        <f>+'Technical &amp; Production'!C92</f>
        <v>0</v>
      </c>
      <c r="D326" s="724">
        <f>+'Technical &amp; Production'!D92</f>
        <v>0</v>
      </c>
      <c r="E326" s="738">
        <f>+'Technical &amp; Production'!G92</f>
        <v>0</v>
      </c>
      <c r="F326" s="727"/>
      <c r="G326" s="727"/>
      <c r="H326" s="727"/>
      <c r="I326" s="727"/>
      <c r="J326" s="728">
        <f t="shared" si="23"/>
        <v>0</v>
      </c>
      <c r="P326" s="698">
        <f t="shared" si="19"/>
        <v>1</v>
      </c>
    </row>
    <row r="327" spans="1:16" hidden="1" x14ac:dyDescent="0.25">
      <c r="A327" s="699"/>
      <c r="B327" s="700"/>
      <c r="C327" s="724">
        <f>+'Technical &amp; Production'!C93</f>
        <v>0</v>
      </c>
      <c r="D327" s="724">
        <f>+'Technical &amp; Production'!D93</f>
        <v>0</v>
      </c>
      <c r="E327" s="738">
        <f>+'Technical &amp; Production'!G93</f>
        <v>0</v>
      </c>
      <c r="F327" s="727"/>
      <c r="G327" s="727"/>
      <c r="H327" s="727"/>
      <c r="I327" s="727"/>
      <c r="J327" s="728">
        <f t="shared" si="23"/>
        <v>0</v>
      </c>
      <c r="P327" s="698">
        <f t="shared" si="19"/>
        <v>1</v>
      </c>
    </row>
    <row r="328" spans="1:16" hidden="1" x14ac:dyDescent="0.25">
      <c r="A328" s="699"/>
      <c r="B328" s="700" t="str">
        <f>+B321</f>
        <v>ZK106.K251.C115</v>
      </c>
      <c r="C328" s="724">
        <f>+'Technical &amp; Production'!C94</f>
        <v>0</v>
      </c>
      <c r="D328" s="724">
        <f>+'Technical &amp; Production'!D94</f>
        <v>0</v>
      </c>
      <c r="E328" s="738">
        <f>+'Technical &amp; Production'!G94</f>
        <v>0</v>
      </c>
      <c r="F328" s="727"/>
      <c r="G328" s="727"/>
      <c r="H328" s="727"/>
      <c r="I328" s="727"/>
      <c r="J328" s="728">
        <f t="shared" si="23"/>
        <v>0</v>
      </c>
      <c r="P328" s="698">
        <f t="shared" si="19"/>
        <v>1</v>
      </c>
    </row>
    <row r="329" spans="1:16" hidden="1" x14ac:dyDescent="0.25">
      <c r="A329" s="699"/>
      <c r="B329" s="700"/>
      <c r="C329" s="743" t="s">
        <v>301</v>
      </c>
      <c r="D329" s="743"/>
      <c r="E329" s="738"/>
      <c r="F329" s="720">
        <f>+IFERROR(VLOOKUP($B328,'[1]Sum table'!$A:$E,4,FALSE),0)</f>
        <v>0</v>
      </c>
      <c r="G329" s="720">
        <f>+IFERROR(VLOOKUP($B328,'[1]Sum table'!$A:$E,5,FALSE),0)</f>
        <v>0</v>
      </c>
      <c r="H329" s="720"/>
      <c r="I329" s="720">
        <f>+IFERROR(VLOOKUP($B328,'[1]Sum table'!$A:$F,6,FALSE),0)</f>
        <v>0</v>
      </c>
      <c r="J329" s="721"/>
      <c r="P329" s="698">
        <f t="shared" si="19"/>
        <v>1</v>
      </c>
    </row>
    <row r="330" spans="1:16" hidden="1" x14ac:dyDescent="0.25">
      <c r="A330" s="722" t="s">
        <v>161</v>
      </c>
      <c r="B330" s="715" t="str">
        <f>+'Technical &amp; Production'!B96</f>
        <v>ZK106.K252.C115</v>
      </c>
      <c r="C330" s="716" t="s">
        <v>162</v>
      </c>
      <c r="D330" s="716"/>
      <c r="E330" s="717">
        <f>SUM(E331:E338)</f>
        <v>0</v>
      </c>
      <c r="F330" s="718">
        <f>SUM(F331:F338)</f>
        <v>0</v>
      </c>
      <c r="G330" s="718">
        <f>+IFERROR(VLOOKUP(#REF!,#REF!,5,FALSE)+VLOOKUP(#REF!,#REF!,5,FALSE),0)</f>
        <v>0</v>
      </c>
      <c r="H330" s="718">
        <f>+E330-F330-G330</f>
        <v>0</v>
      </c>
      <c r="I330" s="718">
        <f>+IFERROR(VLOOKUP(#REF!,#REF!,3,FALSE)+VLOOKUP(#REF!,#REF!,6,FALSE),0)</f>
        <v>0</v>
      </c>
      <c r="J330" s="719">
        <f>+H330-I330</f>
        <v>0</v>
      </c>
      <c r="P330" s="698">
        <f t="shared" si="19"/>
        <v>1</v>
      </c>
    </row>
    <row r="331" spans="1:16" hidden="1" x14ac:dyDescent="0.25">
      <c r="A331" s="703"/>
      <c r="B331" s="704"/>
      <c r="C331" s="724">
        <f>+'Technical &amp; Production'!C97</f>
        <v>0</v>
      </c>
      <c r="D331" s="724">
        <f>+'Technical &amp; Production'!D97</f>
        <v>0</v>
      </c>
      <c r="E331" s="738">
        <f>+'Technical &amp; Production'!G97</f>
        <v>0</v>
      </c>
      <c r="F331" s="720"/>
      <c r="G331" s="720"/>
      <c r="H331" s="720"/>
      <c r="I331" s="720"/>
      <c r="J331" s="728">
        <f t="shared" ref="J331:J337" si="24">+E331-F331-G331-I331</f>
        <v>0</v>
      </c>
      <c r="P331" s="698">
        <f t="shared" si="19"/>
        <v>1</v>
      </c>
    </row>
    <row r="332" spans="1:16" hidden="1" x14ac:dyDescent="0.25">
      <c r="A332" s="703"/>
      <c r="B332" s="704"/>
      <c r="C332" s="724">
        <f>+'Technical &amp; Production'!C98</f>
        <v>0</v>
      </c>
      <c r="D332" s="724">
        <f>+'Technical &amp; Production'!D98</f>
        <v>0</v>
      </c>
      <c r="E332" s="738">
        <f>+'Technical &amp; Production'!G98</f>
        <v>0</v>
      </c>
      <c r="F332" s="727"/>
      <c r="G332" s="727"/>
      <c r="H332" s="727"/>
      <c r="I332" s="727"/>
      <c r="J332" s="728">
        <f t="shared" si="24"/>
        <v>0</v>
      </c>
      <c r="P332" s="698">
        <f t="shared" si="19"/>
        <v>1</v>
      </c>
    </row>
    <row r="333" spans="1:16" hidden="1" x14ac:dyDescent="0.25">
      <c r="A333" s="703"/>
      <c r="B333" s="704"/>
      <c r="C333" s="724">
        <f>+'Technical &amp; Production'!C99</f>
        <v>0</v>
      </c>
      <c r="D333" s="724">
        <f>+'Technical &amp; Production'!D99</f>
        <v>0</v>
      </c>
      <c r="E333" s="738">
        <f>+'Technical &amp; Production'!G99</f>
        <v>0</v>
      </c>
      <c r="F333" s="727"/>
      <c r="G333" s="727"/>
      <c r="H333" s="727"/>
      <c r="I333" s="727"/>
      <c r="J333" s="728">
        <f t="shared" si="24"/>
        <v>0</v>
      </c>
      <c r="P333" s="698">
        <f t="shared" si="19"/>
        <v>1</v>
      </c>
    </row>
    <row r="334" spans="1:16" hidden="1" x14ac:dyDescent="0.25">
      <c r="A334" s="703"/>
      <c r="B334" s="704"/>
      <c r="C334" s="724">
        <f>+'Technical &amp; Production'!C100</f>
        <v>0</v>
      </c>
      <c r="D334" s="724">
        <f>+'Technical &amp; Production'!D100</f>
        <v>0</v>
      </c>
      <c r="E334" s="738">
        <f>+'Technical &amp; Production'!G100</f>
        <v>0</v>
      </c>
      <c r="F334" s="727"/>
      <c r="G334" s="727"/>
      <c r="H334" s="727"/>
      <c r="I334" s="727"/>
      <c r="J334" s="728">
        <f t="shared" si="24"/>
        <v>0</v>
      </c>
      <c r="P334" s="698">
        <f t="shared" si="19"/>
        <v>1</v>
      </c>
    </row>
    <row r="335" spans="1:16" hidden="1" x14ac:dyDescent="0.25">
      <c r="A335" s="703"/>
      <c r="B335" s="704"/>
      <c r="C335" s="724">
        <f>+'Technical &amp; Production'!C101</f>
        <v>0</v>
      </c>
      <c r="D335" s="724">
        <f>+'Technical &amp; Production'!D101</f>
        <v>0</v>
      </c>
      <c r="E335" s="738">
        <f>+'Technical &amp; Production'!G101</f>
        <v>0</v>
      </c>
      <c r="F335" s="727"/>
      <c r="G335" s="727"/>
      <c r="H335" s="727"/>
      <c r="I335" s="727"/>
      <c r="J335" s="728">
        <f t="shared" si="24"/>
        <v>0</v>
      </c>
      <c r="P335" s="698">
        <f t="shared" si="19"/>
        <v>1</v>
      </c>
    </row>
    <row r="336" spans="1:16" hidden="1" x14ac:dyDescent="0.25">
      <c r="A336" s="703"/>
      <c r="B336" s="704"/>
      <c r="C336" s="724">
        <f>+'Technical &amp; Production'!C102</f>
        <v>0</v>
      </c>
      <c r="D336" s="724">
        <f>+'Technical &amp; Production'!D102</f>
        <v>0</v>
      </c>
      <c r="E336" s="738">
        <f>+'Technical &amp; Production'!G102</f>
        <v>0</v>
      </c>
      <c r="F336" s="727"/>
      <c r="G336" s="727"/>
      <c r="H336" s="727"/>
      <c r="I336" s="727"/>
      <c r="J336" s="728">
        <f t="shared" si="24"/>
        <v>0</v>
      </c>
      <c r="P336" s="698">
        <f t="shared" si="19"/>
        <v>1</v>
      </c>
    </row>
    <row r="337" spans="1:16" hidden="1" x14ac:dyDescent="0.25">
      <c r="A337" s="703"/>
      <c r="B337" s="704" t="str">
        <f>+B330</f>
        <v>ZK106.K252.C115</v>
      </c>
      <c r="C337" s="724">
        <f>+'Technical &amp; Production'!C103</f>
        <v>0</v>
      </c>
      <c r="D337" s="724">
        <f>+'Technical &amp; Production'!D103</f>
        <v>0</v>
      </c>
      <c r="E337" s="738">
        <f>+'Technical &amp; Production'!G103</f>
        <v>0</v>
      </c>
      <c r="F337" s="727"/>
      <c r="G337" s="727"/>
      <c r="H337" s="727"/>
      <c r="I337" s="727"/>
      <c r="J337" s="728">
        <f t="shared" si="24"/>
        <v>0</v>
      </c>
      <c r="P337" s="698">
        <f t="shared" si="19"/>
        <v>1</v>
      </c>
    </row>
    <row r="338" spans="1:16" hidden="1" x14ac:dyDescent="0.25">
      <c r="A338" s="699"/>
      <c r="B338" s="700"/>
      <c r="C338" s="743" t="s">
        <v>301</v>
      </c>
      <c r="D338" s="743"/>
      <c r="E338" s="738"/>
      <c r="F338" s="720">
        <f>+IFERROR(VLOOKUP($B337,'[1]Sum table'!$A:$E,4,FALSE),0)</f>
        <v>0</v>
      </c>
      <c r="G338" s="720">
        <f>+IFERROR(VLOOKUP($B337,'[1]Sum table'!$A:$E,5,FALSE),0)</f>
        <v>0</v>
      </c>
      <c r="H338" s="720"/>
      <c r="I338" s="720">
        <f>+IFERROR(VLOOKUP($B337,'[1]Sum table'!$A:$F,6,FALSE),0)</f>
        <v>0</v>
      </c>
      <c r="J338" s="721"/>
      <c r="P338" s="698">
        <f t="shared" si="19"/>
        <v>1</v>
      </c>
    </row>
    <row r="339" spans="1:16" hidden="1" x14ac:dyDescent="0.25">
      <c r="A339" s="722" t="s">
        <v>163</v>
      </c>
      <c r="B339" s="715" t="str">
        <f>+'Technical &amp; Production'!B105</f>
        <v>ZK106.K253.C115</v>
      </c>
      <c r="C339" s="716" t="s">
        <v>164</v>
      </c>
      <c r="D339" s="716"/>
      <c r="E339" s="717">
        <f>SUM(E340:E341)</f>
        <v>0</v>
      </c>
      <c r="F339" s="718">
        <f>SUM(F340:F341)</f>
        <v>0</v>
      </c>
      <c r="G339" s="718">
        <f>SUM(G340:G341)</f>
        <v>0</v>
      </c>
      <c r="H339" s="718">
        <f>+E339-F339-G339</f>
        <v>0</v>
      </c>
      <c r="I339" s="718">
        <f>SUM(I340:I341)</f>
        <v>0</v>
      </c>
      <c r="J339" s="719">
        <f>+H339-I339</f>
        <v>0</v>
      </c>
      <c r="P339" s="698">
        <f t="shared" si="19"/>
        <v>1</v>
      </c>
    </row>
    <row r="340" spans="1:16" hidden="1" x14ac:dyDescent="0.25">
      <c r="A340" s="699"/>
      <c r="B340" s="700" t="str">
        <f>+B339</f>
        <v>ZK106.K253.C115</v>
      </c>
      <c r="C340" s="724">
        <f>+'Technical &amp; Production'!C106</f>
        <v>0</v>
      </c>
      <c r="D340" s="724">
        <f>+'Technical &amp; Production'!D106</f>
        <v>0</v>
      </c>
      <c r="E340" s="738">
        <f>+'Technical &amp; Production'!G106</f>
        <v>0</v>
      </c>
      <c r="F340" s="720"/>
      <c r="G340" s="720"/>
      <c r="H340" s="720"/>
      <c r="I340" s="720"/>
      <c r="J340" s="728">
        <f>+E340-F340-G340-I340</f>
        <v>0</v>
      </c>
      <c r="P340" s="698">
        <f t="shared" si="19"/>
        <v>1</v>
      </c>
    </row>
    <row r="341" spans="1:16" hidden="1" x14ac:dyDescent="0.25">
      <c r="A341" s="699"/>
      <c r="B341" s="700"/>
      <c r="C341" s="743" t="s">
        <v>301</v>
      </c>
      <c r="D341" s="743"/>
      <c r="E341" s="738"/>
      <c r="F341" s="720">
        <f>+IFERROR(VLOOKUP($B340,'[1]Sum table'!$A:$E,4,FALSE),0)</f>
        <v>0</v>
      </c>
      <c r="G341" s="720">
        <f>+IFERROR(VLOOKUP($B340,'[1]Sum table'!$A:$E,5,FALSE),0)</f>
        <v>0</v>
      </c>
      <c r="H341" s="720"/>
      <c r="I341" s="720">
        <f>+IFERROR(VLOOKUP($B340,'[1]Sum table'!$A:$F,6,FALSE),0)</f>
        <v>0</v>
      </c>
      <c r="J341" s="721"/>
      <c r="P341" s="698">
        <f t="shared" si="19"/>
        <v>1</v>
      </c>
    </row>
    <row r="342" spans="1:16" hidden="1" x14ac:dyDescent="0.25">
      <c r="A342" s="722" t="s">
        <v>165</v>
      </c>
      <c r="B342" s="715" t="str">
        <f>+Venue_Logistics!B8</f>
        <v>ZK107.K136.C115</v>
      </c>
      <c r="C342" s="716" t="s">
        <v>166</v>
      </c>
      <c r="D342" s="716"/>
      <c r="E342" s="717">
        <f>SUM(E343:E359)</f>
        <v>0</v>
      </c>
      <c r="F342" s="718">
        <f>SUM(F343:F359)</f>
        <v>0</v>
      </c>
      <c r="G342" s="718">
        <f>SUM(G343:G359)</f>
        <v>0</v>
      </c>
      <c r="H342" s="718">
        <f>+E342-F342-G342</f>
        <v>0</v>
      </c>
      <c r="I342" s="718">
        <f>SUM(I343:I359)</f>
        <v>0</v>
      </c>
      <c r="J342" s="719">
        <f>+H342-I342</f>
        <v>0</v>
      </c>
      <c r="P342" s="698">
        <f t="shared" si="19"/>
        <v>1</v>
      </c>
    </row>
    <row r="343" spans="1:16" hidden="1" x14ac:dyDescent="0.25">
      <c r="A343" s="699"/>
      <c r="B343" s="700"/>
      <c r="C343" s="724">
        <f>+Venue_Logistics!C9</f>
        <v>0</v>
      </c>
      <c r="D343" s="724">
        <f>+Venue_Logistics!D9</f>
        <v>0</v>
      </c>
      <c r="E343" s="738">
        <f>+Venue_Logistics!G9</f>
        <v>0</v>
      </c>
      <c r="F343" s="720"/>
      <c r="G343" s="720"/>
      <c r="H343" s="720"/>
      <c r="I343" s="720"/>
      <c r="J343" s="728">
        <f t="shared" ref="J343:J358" si="25">+E343-F343-G343-I343</f>
        <v>0</v>
      </c>
      <c r="P343" s="698">
        <f t="shared" si="19"/>
        <v>1</v>
      </c>
    </row>
    <row r="344" spans="1:16" hidden="1" x14ac:dyDescent="0.25">
      <c r="A344" s="699"/>
      <c r="B344" s="700"/>
      <c r="C344" s="724">
        <f>+Venue_Logistics!C10</f>
        <v>0</v>
      </c>
      <c r="D344" s="724">
        <f>+Venue_Logistics!D10</f>
        <v>0</v>
      </c>
      <c r="E344" s="738">
        <f>+Venue_Logistics!G10</f>
        <v>0</v>
      </c>
      <c r="F344" s="720"/>
      <c r="G344" s="720"/>
      <c r="H344" s="720"/>
      <c r="I344" s="720"/>
      <c r="J344" s="728">
        <f t="shared" si="25"/>
        <v>0</v>
      </c>
      <c r="P344" s="698">
        <f t="shared" si="19"/>
        <v>1</v>
      </c>
    </row>
    <row r="345" spans="1:16" hidden="1" x14ac:dyDescent="0.25">
      <c r="A345" s="699"/>
      <c r="B345" s="700"/>
      <c r="C345" s="724">
        <f>+Venue_Logistics!C11</f>
        <v>0</v>
      </c>
      <c r="D345" s="724">
        <f>+Venue_Logistics!D11</f>
        <v>0</v>
      </c>
      <c r="E345" s="738">
        <f>+Venue_Logistics!G11</f>
        <v>0</v>
      </c>
      <c r="F345" s="720"/>
      <c r="G345" s="720"/>
      <c r="H345" s="720"/>
      <c r="I345" s="720"/>
      <c r="J345" s="728">
        <f t="shared" si="25"/>
        <v>0</v>
      </c>
      <c r="P345" s="698">
        <f t="shared" si="19"/>
        <v>1</v>
      </c>
    </row>
    <row r="346" spans="1:16" hidden="1" x14ac:dyDescent="0.25">
      <c r="A346" s="699"/>
      <c r="B346" s="700"/>
      <c r="C346" s="724">
        <f>+Venue_Logistics!C12</f>
        <v>0</v>
      </c>
      <c r="D346" s="724">
        <f>+Venue_Logistics!D12</f>
        <v>0</v>
      </c>
      <c r="E346" s="738">
        <f>+Venue_Logistics!G12</f>
        <v>0</v>
      </c>
      <c r="F346" s="720"/>
      <c r="G346" s="720"/>
      <c r="H346" s="720"/>
      <c r="I346" s="720"/>
      <c r="J346" s="728">
        <f t="shared" si="25"/>
        <v>0</v>
      </c>
      <c r="P346" s="698">
        <f t="shared" si="19"/>
        <v>1</v>
      </c>
    </row>
    <row r="347" spans="1:16" hidden="1" x14ac:dyDescent="0.25">
      <c r="A347" s="699"/>
      <c r="B347" s="700"/>
      <c r="C347" s="724">
        <f>+Venue_Logistics!C13</f>
        <v>0</v>
      </c>
      <c r="D347" s="724">
        <f>+Venue_Logistics!D13</f>
        <v>0</v>
      </c>
      <c r="E347" s="738">
        <f>+Venue_Logistics!G13</f>
        <v>0</v>
      </c>
      <c r="F347" s="720"/>
      <c r="G347" s="720"/>
      <c r="H347" s="720"/>
      <c r="I347" s="720"/>
      <c r="J347" s="728">
        <f t="shared" si="25"/>
        <v>0</v>
      </c>
      <c r="P347" s="698">
        <f t="shared" si="19"/>
        <v>1</v>
      </c>
    </row>
    <row r="348" spans="1:16" hidden="1" x14ac:dyDescent="0.25">
      <c r="A348" s="699"/>
      <c r="B348" s="700"/>
      <c r="C348" s="724">
        <f>+Venue_Logistics!C14</f>
        <v>0</v>
      </c>
      <c r="D348" s="724">
        <f>+Venue_Logistics!D14</f>
        <v>0</v>
      </c>
      <c r="E348" s="738">
        <f>+Venue_Logistics!G14</f>
        <v>0</v>
      </c>
      <c r="F348" s="720"/>
      <c r="G348" s="720"/>
      <c r="H348" s="720"/>
      <c r="I348" s="720"/>
      <c r="J348" s="728">
        <f t="shared" si="25"/>
        <v>0</v>
      </c>
      <c r="P348" s="698">
        <f t="shared" si="19"/>
        <v>1</v>
      </c>
    </row>
    <row r="349" spans="1:16" hidden="1" x14ac:dyDescent="0.25">
      <c r="A349" s="699"/>
      <c r="B349" s="700"/>
      <c r="C349" s="724">
        <f>+Venue_Logistics!C15</f>
        <v>0</v>
      </c>
      <c r="D349" s="724">
        <f>+Venue_Logistics!D15</f>
        <v>0</v>
      </c>
      <c r="E349" s="738">
        <f>+Venue_Logistics!G15</f>
        <v>0</v>
      </c>
      <c r="F349" s="720"/>
      <c r="G349" s="720"/>
      <c r="H349" s="720"/>
      <c r="I349" s="720"/>
      <c r="J349" s="728">
        <f t="shared" si="25"/>
        <v>0</v>
      </c>
      <c r="P349" s="698">
        <f t="shared" si="19"/>
        <v>1</v>
      </c>
    </row>
    <row r="350" spans="1:16" hidden="1" x14ac:dyDescent="0.25">
      <c r="A350" s="699"/>
      <c r="B350" s="700"/>
      <c r="C350" s="724">
        <f>+Venue_Logistics!C16</f>
        <v>0</v>
      </c>
      <c r="D350" s="724">
        <f>+Venue_Logistics!D16</f>
        <v>0</v>
      </c>
      <c r="E350" s="738">
        <f>+Venue_Logistics!G16</f>
        <v>0</v>
      </c>
      <c r="F350" s="720"/>
      <c r="G350" s="720"/>
      <c r="H350" s="720"/>
      <c r="I350" s="720"/>
      <c r="J350" s="728">
        <f t="shared" si="25"/>
        <v>0</v>
      </c>
      <c r="P350" s="698">
        <f t="shared" si="19"/>
        <v>1</v>
      </c>
    </row>
    <row r="351" spans="1:16" hidden="1" x14ac:dyDescent="0.25">
      <c r="A351" s="699"/>
      <c r="B351" s="700"/>
      <c r="C351" s="724">
        <f>+Venue_Logistics!C17</f>
        <v>0</v>
      </c>
      <c r="D351" s="724">
        <f>+Venue_Logistics!D17</f>
        <v>0</v>
      </c>
      <c r="E351" s="738">
        <f>+Venue_Logistics!G17</f>
        <v>0</v>
      </c>
      <c r="F351" s="720"/>
      <c r="G351" s="720"/>
      <c r="H351" s="720"/>
      <c r="I351" s="720"/>
      <c r="J351" s="728">
        <f t="shared" si="25"/>
        <v>0</v>
      </c>
      <c r="P351" s="698">
        <f t="shared" si="19"/>
        <v>1</v>
      </c>
    </row>
    <row r="352" spans="1:16" hidden="1" x14ac:dyDescent="0.25">
      <c r="A352" s="699"/>
      <c r="B352" s="700"/>
      <c r="C352" s="724">
        <f>+Venue_Logistics!C18</f>
        <v>0</v>
      </c>
      <c r="D352" s="724">
        <f>+Venue_Logistics!D18</f>
        <v>0</v>
      </c>
      <c r="E352" s="738">
        <f>+Venue_Logistics!G18</f>
        <v>0</v>
      </c>
      <c r="F352" s="720"/>
      <c r="G352" s="720"/>
      <c r="H352" s="720"/>
      <c r="I352" s="720"/>
      <c r="J352" s="728">
        <f t="shared" si="25"/>
        <v>0</v>
      </c>
      <c r="P352" s="698">
        <f t="shared" si="19"/>
        <v>1</v>
      </c>
    </row>
    <row r="353" spans="1:16" hidden="1" x14ac:dyDescent="0.25">
      <c r="A353" s="699"/>
      <c r="B353" s="700"/>
      <c r="C353" s="724">
        <f>+Venue_Logistics!C19</f>
        <v>0</v>
      </c>
      <c r="D353" s="724">
        <f>+Venue_Logistics!D19</f>
        <v>0</v>
      </c>
      <c r="E353" s="738">
        <f>+Venue_Logistics!G19</f>
        <v>0</v>
      </c>
      <c r="F353" s="720"/>
      <c r="G353" s="720"/>
      <c r="H353" s="720"/>
      <c r="I353" s="720"/>
      <c r="J353" s="728">
        <f t="shared" si="25"/>
        <v>0</v>
      </c>
      <c r="P353" s="698">
        <f t="shared" si="19"/>
        <v>1</v>
      </c>
    </row>
    <row r="354" spans="1:16" hidden="1" x14ac:dyDescent="0.25">
      <c r="A354" s="699"/>
      <c r="B354" s="700"/>
      <c r="C354" s="724">
        <f>+Venue_Logistics!C20</f>
        <v>0</v>
      </c>
      <c r="D354" s="724">
        <f>+Venue_Logistics!D20</f>
        <v>0</v>
      </c>
      <c r="E354" s="738">
        <f>+Venue_Logistics!G20</f>
        <v>0</v>
      </c>
      <c r="F354" s="720"/>
      <c r="G354" s="720"/>
      <c r="H354" s="720"/>
      <c r="I354" s="720"/>
      <c r="J354" s="728">
        <f t="shared" si="25"/>
        <v>0</v>
      </c>
      <c r="P354" s="698">
        <f t="shared" ref="P354:P417" si="26">+IF(SUM(E354:I354)=0,1,0)</f>
        <v>1</v>
      </c>
    </row>
    <row r="355" spans="1:16" hidden="1" x14ac:dyDescent="0.25">
      <c r="A355" s="699"/>
      <c r="B355" s="700"/>
      <c r="C355" s="724">
        <f>+Venue_Logistics!C21</f>
        <v>0</v>
      </c>
      <c r="D355" s="724">
        <f>+Venue_Logistics!D21</f>
        <v>0</v>
      </c>
      <c r="E355" s="738">
        <f>+Venue_Logistics!G21</f>
        <v>0</v>
      </c>
      <c r="F355" s="720"/>
      <c r="G355" s="720"/>
      <c r="H355" s="720"/>
      <c r="I355" s="720"/>
      <c r="J355" s="728">
        <f t="shared" si="25"/>
        <v>0</v>
      </c>
      <c r="P355" s="698">
        <f t="shared" si="26"/>
        <v>1</v>
      </c>
    </row>
    <row r="356" spans="1:16" hidden="1" x14ac:dyDescent="0.25">
      <c r="A356" s="699"/>
      <c r="B356" s="700"/>
      <c r="C356" s="724">
        <f>+Venue_Logistics!C22</f>
        <v>0</v>
      </c>
      <c r="D356" s="724">
        <f>+Venue_Logistics!D22</f>
        <v>0</v>
      </c>
      <c r="E356" s="738">
        <f>+Venue_Logistics!G22</f>
        <v>0</v>
      </c>
      <c r="F356" s="720"/>
      <c r="G356" s="720"/>
      <c r="H356" s="720"/>
      <c r="I356" s="720"/>
      <c r="J356" s="728">
        <f t="shared" si="25"/>
        <v>0</v>
      </c>
      <c r="P356" s="698">
        <f t="shared" si="26"/>
        <v>1</v>
      </c>
    </row>
    <row r="357" spans="1:16" hidden="1" x14ac:dyDescent="0.25">
      <c r="A357" s="699"/>
      <c r="B357" s="700"/>
      <c r="C357" s="724">
        <f>+Venue_Logistics!C23</f>
        <v>0</v>
      </c>
      <c r="D357" s="724">
        <f>+Venue_Logistics!D23</f>
        <v>0</v>
      </c>
      <c r="E357" s="738">
        <f>+Venue_Logistics!G23</f>
        <v>0</v>
      </c>
      <c r="F357" s="720"/>
      <c r="G357" s="720"/>
      <c r="H357" s="720"/>
      <c r="I357" s="720"/>
      <c r="J357" s="728">
        <f t="shared" si="25"/>
        <v>0</v>
      </c>
      <c r="P357" s="698">
        <f t="shared" si="26"/>
        <v>1</v>
      </c>
    </row>
    <row r="358" spans="1:16" hidden="1" x14ac:dyDescent="0.25">
      <c r="A358" s="699"/>
      <c r="B358" s="700" t="str">
        <f>+B342</f>
        <v>ZK107.K136.C115</v>
      </c>
      <c r="C358" s="724">
        <f>+Venue_Logistics!C24</f>
        <v>0</v>
      </c>
      <c r="D358" s="724">
        <f>+Venue_Logistics!D24</f>
        <v>0</v>
      </c>
      <c r="E358" s="738">
        <f>+Venue_Logistics!G24</f>
        <v>0</v>
      </c>
      <c r="F358" s="720"/>
      <c r="G358" s="720"/>
      <c r="H358" s="720"/>
      <c r="I358" s="720"/>
      <c r="J358" s="728">
        <f t="shared" si="25"/>
        <v>0</v>
      </c>
      <c r="P358" s="698">
        <f t="shared" si="26"/>
        <v>1</v>
      </c>
    </row>
    <row r="359" spans="1:16" hidden="1" x14ac:dyDescent="0.25">
      <c r="A359" s="739"/>
      <c r="B359" s="740"/>
      <c r="C359" s="741" t="s">
        <v>301</v>
      </c>
      <c r="D359" s="741"/>
      <c r="E359" s="742"/>
      <c r="F359" s="720">
        <f>+IFERROR(VLOOKUP($B358,'[1]Sum table'!$A:$E,4,FALSE),0)</f>
        <v>0</v>
      </c>
      <c r="G359" s="720">
        <f>+IFERROR(VLOOKUP($B358,'[1]Sum table'!$A:$E,5,FALSE),0)</f>
        <v>0</v>
      </c>
      <c r="H359" s="720"/>
      <c r="I359" s="720">
        <f>+IFERROR(VLOOKUP($B358,'[1]Sum table'!$A:$F,6,FALSE),0)</f>
        <v>0</v>
      </c>
      <c r="J359" s="721"/>
      <c r="P359" s="698">
        <f t="shared" si="26"/>
        <v>1</v>
      </c>
    </row>
    <row r="360" spans="1:16" hidden="1" x14ac:dyDescent="0.25">
      <c r="A360" s="722" t="s">
        <v>167</v>
      </c>
      <c r="B360" s="715" t="str">
        <f>+Venue_Logistics!B26</f>
        <v>ZK107.K257.C115</v>
      </c>
      <c r="C360" s="716" t="s">
        <v>168</v>
      </c>
      <c r="D360" s="716"/>
      <c r="E360" s="717">
        <f>SUM(E361:E363)</f>
        <v>0</v>
      </c>
      <c r="F360" s="718">
        <f>SUM(F361:F363)</f>
        <v>0</v>
      </c>
      <c r="G360" s="718">
        <f>SUM(G361:G363)</f>
        <v>0</v>
      </c>
      <c r="H360" s="718">
        <f>+E360-F360-G360</f>
        <v>0</v>
      </c>
      <c r="I360" s="718">
        <f>SUM(I361:I363)</f>
        <v>0</v>
      </c>
      <c r="J360" s="719">
        <f>+H360-I360</f>
        <v>0</v>
      </c>
      <c r="P360" s="698">
        <f t="shared" si="26"/>
        <v>1</v>
      </c>
    </row>
    <row r="361" spans="1:16" hidden="1" x14ac:dyDescent="0.25">
      <c r="A361" s="699"/>
      <c r="B361" s="700"/>
      <c r="C361" s="724">
        <f>+Venue_Logistics!C27</f>
        <v>0</v>
      </c>
      <c r="D361" s="724">
        <f>+Venue_Logistics!D27</f>
        <v>0</v>
      </c>
      <c r="E361" s="738">
        <f>+Venue_Logistics!G27</f>
        <v>0</v>
      </c>
      <c r="F361" s="720"/>
      <c r="G361" s="720"/>
      <c r="H361" s="720"/>
      <c r="I361" s="720"/>
      <c r="J361" s="728">
        <f>+E361-F361-G361-I361</f>
        <v>0</v>
      </c>
      <c r="P361" s="698">
        <f t="shared" si="26"/>
        <v>1</v>
      </c>
    </row>
    <row r="362" spans="1:16" hidden="1" x14ac:dyDescent="0.25">
      <c r="A362" s="699"/>
      <c r="B362" s="700" t="str">
        <f>+B360</f>
        <v>ZK107.K257.C115</v>
      </c>
      <c r="C362" s="724">
        <f>+Venue_Logistics!C28</f>
        <v>0</v>
      </c>
      <c r="D362" s="724">
        <f>+Venue_Logistics!D28</f>
        <v>0</v>
      </c>
      <c r="E362" s="738">
        <f>+Venue_Logistics!G28</f>
        <v>0</v>
      </c>
      <c r="F362" s="727"/>
      <c r="G362" s="727"/>
      <c r="H362" s="727"/>
      <c r="I362" s="727"/>
      <c r="J362" s="728">
        <f>+E362-F362-G362-I362</f>
        <v>0</v>
      </c>
      <c r="P362" s="698">
        <f t="shared" si="26"/>
        <v>1</v>
      </c>
    </row>
    <row r="363" spans="1:16" hidden="1" x14ac:dyDescent="0.25">
      <c r="A363" s="739"/>
      <c r="B363" s="740"/>
      <c r="C363" s="743" t="s">
        <v>301</v>
      </c>
      <c r="D363" s="743"/>
      <c r="E363" s="738"/>
      <c r="F363" s="720">
        <f>+IFERROR(VLOOKUP($B362,'[1]Sum table'!$A:$E,4,FALSE),0)</f>
        <v>0</v>
      </c>
      <c r="G363" s="720">
        <f>+IFERROR(VLOOKUP($B362,'[1]Sum table'!$A:$E,5,FALSE),0)</f>
        <v>0</v>
      </c>
      <c r="H363" s="720"/>
      <c r="I363" s="720">
        <f>+IFERROR(VLOOKUP($B362,'[1]Sum table'!$A:$F,6,FALSE),0)</f>
        <v>0</v>
      </c>
      <c r="J363" s="721"/>
      <c r="P363" s="698">
        <f t="shared" si="26"/>
        <v>1</v>
      </c>
    </row>
    <row r="364" spans="1:16" hidden="1" x14ac:dyDescent="0.25">
      <c r="A364" s="722" t="s">
        <v>169</v>
      </c>
      <c r="B364" s="715" t="str">
        <f>+Venue_Logistics!B30</f>
        <v>ZK107.K258.C115</v>
      </c>
      <c r="C364" s="716" t="s">
        <v>170</v>
      </c>
      <c r="D364" s="716"/>
      <c r="E364" s="723">
        <f>SUM(E365:E375)</f>
        <v>0</v>
      </c>
      <c r="F364" s="723">
        <f>SUM(F365:F375)</f>
        <v>0</v>
      </c>
      <c r="G364" s="723">
        <f>SUM(G365:G375)</f>
        <v>0</v>
      </c>
      <c r="H364" s="723">
        <f>+E364-F364-G364</f>
        <v>0</v>
      </c>
      <c r="I364" s="723">
        <f>SUM(I365:I375)</f>
        <v>0</v>
      </c>
      <c r="J364" s="719">
        <f>+H364-I364</f>
        <v>0</v>
      </c>
      <c r="P364" s="698">
        <f t="shared" si="26"/>
        <v>1</v>
      </c>
    </row>
    <row r="365" spans="1:16" hidden="1" x14ac:dyDescent="0.25">
      <c r="A365" s="699"/>
      <c r="B365" s="700"/>
      <c r="C365" s="724">
        <f>+Venue_Logistics!C31</f>
        <v>0</v>
      </c>
      <c r="D365" s="724">
        <f>+Venue_Logistics!D31</f>
        <v>0</v>
      </c>
      <c r="E365" s="726">
        <f>+Venue_Logistics!G31</f>
        <v>0</v>
      </c>
      <c r="F365" s="701"/>
      <c r="G365" s="701"/>
      <c r="H365" s="701"/>
      <c r="I365" s="701"/>
      <c r="J365" s="706">
        <f t="shared" ref="J365:J374" si="27">+E365-F365-G365-I365</f>
        <v>0</v>
      </c>
      <c r="P365" s="698">
        <f t="shared" si="26"/>
        <v>1</v>
      </c>
    </row>
    <row r="366" spans="1:16" hidden="1" x14ac:dyDescent="0.25">
      <c r="A366" s="699"/>
      <c r="B366" s="700"/>
      <c r="C366" s="724">
        <f>+Venue_Logistics!C32</f>
        <v>0</v>
      </c>
      <c r="D366" s="724">
        <f>+Venue_Logistics!D32</f>
        <v>0</v>
      </c>
      <c r="E366" s="738">
        <f>+Venue_Logistics!G32</f>
        <v>0</v>
      </c>
      <c r="F366" s="727"/>
      <c r="G366" s="727"/>
      <c r="H366" s="727"/>
      <c r="I366" s="727"/>
      <c r="J366" s="728">
        <f t="shared" si="27"/>
        <v>0</v>
      </c>
      <c r="P366" s="698">
        <f t="shared" si="26"/>
        <v>1</v>
      </c>
    </row>
    <row r="367" spans="1:16" hidden="1" x14ac:dyDescent="0.25">
      <c r="A367" s="699"/>
      <c r="B367" s="700"/>
      <c r="C367" s="724">
        <f>+Venue_Logistics!C33</f>
        <v>0</v>
      </c>
      <c r="D367" s="724">
        <f>+Venue_Logistics!D33</f>
        <v>0</v>
      </c>
      <c r="E367" s="738">
        <f>+Venue_Logistics!G33</f>
        <v>0</v>
      </c>
      <c r="F367" s="727"/>
      <c r="G367" s="727"/>
      <c r="H367" s="727"/>
      <c r="I367" s="727"/>
      <c r="J367" s="728">
        <f t="shared" si="27"/>
        <v>0</v>
      </c>
      <c r="P367" s="698">
        <f t="shared" si="26"/>
        <v>1</v>
      </c>
    </row>
    <row r="368" spans="1:16" hidden="1" x14ac:dyDescent="0.25">
      <c r="A368" s="699"/>
      <c r="B368" s="700"/>
      <c r="C368" s="724">
        <f>+Venue_Logistics!C34</f>
        <v>0</v>
      </c>
      <c r="D368" s="724">
        <f>+Venue_Logistics!D34</f>
        <v>0</v>
      </c>
      <c r="E368" s="738">
        <f>+Venue_Logistics!G34</f>
        <v>0</v>
      </c>
      <c r="F368" s="727"/>
      <c r="G368" s="727"/>
      <c r="H368" s="727"/>
      <c r="I368" s="727"/>
      <c r="J368" s="728">
        <f t="shared" si="27"/>
        <v>0</v>
      </c>
      <c r="P368" s="698">
        <f t="shared" si="26"/>
        <v>1</v>
      </c>
    </row>
    <row r="369" spans="1:16" hidden="1" x14ac:dyDescent="0.25">
      <c r="A369" s="699"/>
      <c r="B369" s="700"/>
      <c r="C369" s="724">
        <f>+Venue_Logistics!C35</f>
        <v>0</v>
      </c>
      <c r="D369" s="724">
        <f>+Venue_Logistics!D35</f>
        <v>0</v>
      </c>
      <c r="E369" s="738">
        <f>+Venue_Logistics!G35</f>
        <v>0</v>
      </c>
      <c r="F369" s="727"/>
      <c r="G369" s="727"/>
      <c r="H369" s="727"/>
      <c r="I369" s="727"/>
      <c r="J369" s="728">
        <f t="shared" si="27"/>
        <v>0</v>
      </c>
      <c r="P369" s="698">
        <f t="shared" si="26"/>
        <v>1</v>
      </c>
    </row>
    <row r="370" spans="1:16" hidden="1" x14ac:dyDescent="0.25">
      <c r="A370" s="699"/>
      <c r="B370" s="700"/>
      <c r="C370" s="724">
        <f>+Venue_Logistics!C36</f>
        <v>0</v>
      </c>
      <c r="D370" s="724">
        <f>+Venue_Logistics!D36</f>
        <v>0</v>
      </c>
      <c r="E370" s="738">
        <f>+Venue_Logistics!G36</f>
        <v>0</v>
      </c>
      <c r="F370" s="727"/>
      <c r="G370" s="727"/>
      <c r="H370" s="727"/>
      <c r="I370" s="727"/>
      <c r="J370" s="728">
        <f t="shared" si="27"/>
        <v>0</v>
      </c>
      <c r="P370" s="698">
        <f t="shared" si="26"/>
        <v>1</v>
      </c>
    </row>
    <row r="371" spans="1:16" hidden="1" x14ac:dyDescent="0.25">
      <c r="A371" s="699"/>
      <c r="B371" s="700"/>
      <c r="C371" s="724">
        <f>+Venue_Logistics!C37</f>
        <v>0</v>
      </c>
      <c r="D371" s="724">
        <f>+Venue_Logistics!D37</f>
        <v>0</v>
      </c>
      <c r="E371" s="738">
        <f>+Venue_Logistics!G37</f>
        <v>0</v>
      </c>
      <c r="F371" s="727"/>
      <c r="G371" s="727"/>
      <c r="H371" s="727"/>
      <c r="I371" s="727"/>
      <c r="J371" s="728">
        <f t="shared" si="27"/>
        <v>0</v>
      </c>
      <c r="P371" s="698">
        <f t="shared" si="26"/>
        <v>1</v>
      </c>
    </row>
    <row r="372" spans="1:16" hidden="1" x14ac:dyDescent="0.25">
      <c r="A372" s="699"/>
      <c r="B372" s="715" t="s">
        <v>295</v>
      </c>
      <c r="C372" s="724">
        <f>+Venue_Logistics!C38</f>
        <v>0</v>
      </c>
      <c r="D372" s="724">
        <f>+Venue_Logistics!D38</f>
        <v>0</v>
      </c>
      <c r="E372" s="738">
        <f>+Venue_Logistics!G38</f>
        <v>0</v>
      </c>
      <c r="F372" s="727"/>
      <c r="G372" s="727"/>
      <c r="H372" s="727"/>
      <c r="I372" s="727"/>
      <c r="J372" s="728">
        <f t="shared" si="27"/>
        <v>0</v>
      </c>
      <c r="P372" s="698">
        <f t="shared" si="26"/>
        <v>1</v>
      </c>
    </row>
    <row r="373" spans="1:16" hidden="1" x14ac:dyDescent="0.25">
      <c r="A373" s="699"/>
      <c r="B373" s="700"/>
      <c r="C373" s="724">
        <f>+Venue_Logistics!C39</f>
        <v>0</v>
      </c>
      <c r="D373" s="724">
        <f>+Venue_Logistics!D39</f>
        <v>0</v>
      </c>
      <c r="E373" s="738">
        <f>+Venue_Logistics!G39</f>
        <v>0</v>
      </c>
      <c r="F373" s="720"/>
      <c r="G373" s="720"/>
      <c r="H373" s="720"/>
      <c r="I373" s="720"/>
      <c r="J373" s="728">
        <f t="shared" si="27"/>
        <v>0</v>
      </c>
      <c r="P373" s="698">
        <f t="shared" si="26"/>
        <v>1</v>
      </c>
    </row>
    <row r="374" spans="1:16" hidden="1" x14ac:dyDescent="0.25">
      <c r="A374" s="699"/>
      <c r="B374" s="700" t="str">
        <f>+B364</f>
        <v>ZK107.K258.C115</v>
      </c>
      <c r="C374" s="724">
        <f>+Venue_Logistics!C40</f>
        <v>0</v>
      </c>
      <c r="D374" s="724">
        <f>+Venue_Logistics!D40</f>
        <v>0</v>
      </c>
      <c r="E374" s="738">
        <f>+Venue_Logistics!G40</f>
        <v>0</v>
      </c>
      <c r="F374" s="727"/>
      <c r="G374" s="727"/>
      <c r="H374" s="727"/>
      <c r="I374" s="727"/>
      <c r="J374" s="728">
        <f t="shared" si="27"/>
        <v>0</v>
      </c>
      <c r="P374" s="698">
        <f t="shared" si="26"/>
        <v>1</v>
      </c>
    </row>
    <row r="375" spans="1:16" hidden="1" x14ac:dyDescent="0.25">
      <c r="A375" s="739"/>
      <c r="B375" s="74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6"/>
        <v>1</v>
      </c>
    </row>
    <row r="376" spans="1:16" hidden="1" x14ac:dyDescent="0.25">
      <c r="A376" s="722" t="s">
        <v>171</v>
      </c>
      <c r="B376" s="715" t="str">
        <f>+Venue_Logistics!B42</f>
        <v>ZK107.K259.C115</v>
      </c>
      <c r="C376" s="716" t="s">
        <v>172</v>
      </c>
      <c r="D376" s="716"/>
      <c r="E376" s="717">
        <f>SUM(E377:E380)</f>
        <v>0</v>
      </c>
      <c r="F376" s="718">
        <f>SUM(F377:F380)</f>
        <v>0</v>
      </c>
      <c r="G376" s="718">
        <f>SUM(G377:G380)</f>
        <v>0</v>
      </c>
      <c r="H376" s="718">
        <f>+E376-F376-G376</f>
        <v>0</v>
      </c>
      <c r="I376" s="718">
        <f>SUM(I377:I380)</f>
        <v>0</v>
      </c>
      <c r="J376" s="719">
        <f>+H376-I376</f>
        <v>0</v>
      </c>
      <c r="P376" s="698">
        <f t="shared" si="26"/>
        <v>1</v>
      </c>
    </row>
    <row r="377" spans="1:16" hidden="1" x14ac:dyDescent="0.25">
      <c r="A377" s="703"/>
      <c r="B377" s="704"/>
      <c r="C377" s="724">
        <f>+Venue_Logistics!C43</f>
        <v>0</v>
      </c>
      <c r="D377" s="724">
        <f>+Venue_Logistics!D43</f>
        <v>0</v>
      </c>
      <c r="E377" s="738">
        <f>+Venue_Logistics!G43</f>
        <v>0</v>
      </c>
      <c r="F377" s="720"/>
      <c r="G377" s="720"/>
      <c r="H377" s="720"/>
      <c r="I377" s="720"/>
      <c r="J377" s="728">
        <f>+E377-F377-G377-I377</f>
        <v>0</v>
      </c>
      <c r="P377" s="698">
        <f t="shared" si="26"/>
        <v>1</v>
      </c>
    </row>
    <row r="378" spans="1:16" hidden="1" x14ac:dyDescent="0.25">
      <c r="A378" s="699"/>
      <c r="B378" s="704"/>
      <c r="C378" s="724">
        <f>+Venue_Logistics!C44</f>
        <v>0</v>
      </c>
      <c r="D378" s="724">
        <f>+Venue_Logistics!D44</f>
        <v>0</v>
      </c>
      <c r="E378" s="738">
        <f>+Venue_Logistics!G44</f>
        <v>0</v>
      </c>
      <c r="F378" s="727"/>
      <c r="G378" s="727"/>
      <c r="H378" s="727"/>
      <c r="I378" s="727"/>
      <c r="J378" s="728">
        <f>+E378-F378-G378-I378</f>
        <v>0</v>
      </c>
      <c r="P378" s="698">
        <f t="shared" si="26"/>
        <v>1</v>
      </c>
    </row>
    <row r="379" spans="1:16" hidden="1" x14ac:dyDescent="0.25">
      <c r="A379" s="703"/>
      <c r="B379" s="704" t="str">
        <f>+B376</f>
        <v>ZK107.K259.C115</v>
      </c>
      <c r="C379" s="724">
        <f>+Venue_Logistics!C45</f>
        <v>0</v>
      </c>
      <c r="D379" s="724">
        <f>+Venue_Logistics!D45</f>
        <v>0</v>
      </c>
      <c r="E379" s="738">
        <f>+Venue_Logistics!G45</f>
        <v>0</v>
      </c>
      <c r="F379" s="720"/>
      <c r="G379" s="720"/>
      <c r="H379" s="720"/>
      <c r="I379" s="720"/>
      <c r="J379" s="728">
        <f>+E379-F379-G379-I379</f>
        <v>0</v>
      </c>
      <c r="P379" s="698">
        <f t="shared" si="26"/>
        <v>1</v>
      </c>
    </row>
    <row r="380" spans="1:16" hidden="1" x14ac:dyDescent="0.25">
      <c r="A380" s="699"/>
      <c r="B380" s="700"/>
      <c r="C380" s="743" t="s">
        <v>301</v>
      </c>
      <c r="D380" s="743"/>
      <c r="E380" s="738"/>
      <c r="F380" s="720">
        <f>+IFERROR(VLOOKUP($B379,'[1]Sum table'!$A:$E,4,FALSE),0)</f>
        <v>0</v>
      </c>
      <c r="G380" s="720">
        <f>+IFERROR(VLOOKUP($B379,'[1]Sum table'!$A:$E,5,FALSE),0)</f>
        <v>0</v>
      </c>
      <c r="H380" s="720"/>
      <c r="I380" s="720">
        <f>+IFERROR(VLOOKUP($B379,'[1]Sum table'!$A:$F,6,FALSE),0)</f>
        <v>0</v>
      </c>
      <c r="J380" s="721"/>
      <c r="P380" s="698">
        <f t="shared" si="26"/>
        <v>1</v>
      </c>
    </row>
    <row r="381" spans="1:16" hidden="1" x14ac:dyDescent="0.25">
      <c r="A381" s="722" t="s">
        <v>173</v>
      </c>
      <c r="B381" s="715" t="str">
        <f>+Venue_Logistics!B47</f>
        <v>ZK107.K260.C115</v>
      </c>
      <c r="C381" s="716" t="s">
        <v>174</v>
      </c>
      <c r="D381" s="716"/>
      <c r="E381" s="717">
        <f>SUM(E382:E387)</f>
        <v>0</v>
      </c>
      <c r="F381" s="718"/>
      <c r="G381" s="718"/>
      <c r="H381" s="718">
        <f>+E381-F381-G381</f>
        <v>0</v>
      </c>
      <c r="I381" s="718"/>
      <c r="J381" s="719">
        <f>+H381-I381</f>
        <v>0</v>
      </c>
      <c r="P381" s="698">
        <f t="shared" si="26"/>
        <v>1</v>
      </c>
    </row>
    <row r="382" spans="1:16" hidden="1" x14ac:dyDescent="0.25">
      <c r="A382" s="703"/>
      <c r="B382" s="704"/>
      <c r="C382" s="724">
        <f>+Venue_Logistics!C48</f>
        <v>0</v>
      </c>
      <c r="D382" s="724">
        <f>+Venue_Logistics!D48</f>
        <v>0</v>
      </c>
      <c r="E382" s="738">
        <f>+Venue_Logistics!G48</f>
        <v>0</v>
      </c>
      <c r="F382" s="720"/>
      <c r="G382" s="720"/>
      <c r="H382" s="720"/>
      <c r="I382" s="720"/>
      <c r="J382" s="728">
        <f>+E382-F382-G382-I382</f>
        <v>0</v>
      </c>
      <c r="P382" s="698">
        <f t="shared" si="26"/>
        <v>1</v>
      </c>
    </row>
    <row r="383" spans="1:16" hidden="1" x14ac:dyDescent="0.25">
      <c r="A383" s="703"/>
      <c r="B383" s="704"/>
      <c r="C383" s="724">
        <f>+Venue_Logistics!C49</f>
        <v>0</v>
      </c>
      <c r="D383" s="724">
        <f>+Venue_Logistics!D49</f>
        <v>0</v>
      </c>
      <c r="E383" s="738">
        <f>+Venue_Logistics!G49</f>
        <v>0</v>
      </c>
      <c r="F383" s="727"/>
      <c r="G383" s="727"/>
      <c r="H383" s="727"/>
      <c r="I383" s="727"/>
      <c r="J383" s="728">
        <f>+E383-F383-G383-I383</f>
        <v>0</v>
      </c>
      <c r="P383" s="698">
        <f t="shared" si="26"/>
        <v>1</v>
      </c>
    </row>
    <row r="384" spans="1:16" hidden="1" x14ac:dyDescent="0.25">
      <c r="A384" s="703"/>
      <c r="B384" s="704"/>
      <c r="C384" s="724">
        <f>+Venue_Logistics!C50</f>
        <v>0</v>
      </c>
      <c r="D384" s="724">
        <f>+Venue_Logistics!D50</f>
        <v>0</v>
      </c>
      <c r="E384" s="738">
        <f>+Venue_Logistics!G50</f>
        <v>0</v>
      </c>
      <c r="F384" s="727"/>
      <c r="G384" s="727"/>
      <c r="H384" s="727"/>
      <c r="I384" s="727"/>
      <c r="J384" s="728">
        <f>+E384-F384-G384-I384</f>
        <v>0</v>
      </c>
      <c r="P384" s="698">
        <f t="shared" si="26"/>
        <v>1</v>
      </c>
    </row>
    <row r="385" spans="1:16" hidden="1" x14ac:dyDescent="0.25">
      <c r="A385" s="699"/>
      <c r="B385" s="700"/>
      <c r="C385" s="724">
        <f>+Venue_Logistics!C51</f>
        <v>0</v>
      </c>
      <c r="D385" s="724">
        <f>+Venue_Logistics!D51</f>
        <v>0</v>
      </c>
      <c r="E385" s="738">
        <f>+Venue_Logistics!G51</f>
        <v>0</v>
      </c>
      <c r="F385" s="727"/>
      <c r="G385" s="727"/>
      <c r="H385" s="727"/>
      <c r="I385" s="727"/>
      <c r="J385" s="728">
        <f>+E385-F385-G385-I385</f>
        <v>0</v>
      </c>
      <c r="P385" s="698">
        <f t="shared" si="26"/>
        <v>1</v>
      </c>
    </row>
    <row r="386" spans="1:16" hidden="1" x14ac:dyDescent="0.25">
      <c r="A386" s="703"/>
      <c r="B386" s="704" t="str">
        <f>+B381</f>
        <v>ZK107.K260.C115</v>
      </c>
      <c r="C386" s="724">
        <f>+Venue_Logistics!C52</f>
        <v>0</v>
      </c>
      <c r="D386" s="724">
        <f>+Venue_Logistics!D52</f>
        <v>0</v>
      </c>
      <c r="E386" s="738">
        <f>+Venue_Logistics!G52</f>
        <v>0</v>
      </c>
      <c r="F386" s="720"/>
      <c r="G386" s="720"/>
      <c r="H386" s="720"/>
      <c r="I386" s="720"/>
      <c r="J386" s="728">
        <f>+E386-F386-G386-I386</f>
        <v>0</v>
      </c>
      <c r="P386" s="698">
        <f t="shared" si="26"/>
        <v>1</v>
      </c>
    </row>
    <row r="387" spans="1:16" hidden="1" x14ac:dyDescent="0.25">
      <c r="A387" s="703"/>
      <c r="B387" s="704"/>
      <c r="C387" s="724" t="s">
        <v>301</v>
      </c>
      <c r="D387" s="724"/>
      <c r="E387" s="738"/>
      <c r="F387" s="720">
        <f>+IFERROR(VLOOKUP($B386,'[1]Sum table'!$A:$E,4,FALSE),0)</f>
        <v>0</v>
      </c>
      <c r="G387" s="720">
        <f>+IFERROR(VLOOKUP($B386,'[1]Sum table'!$A:$E,5,FALSE),0)</f>
        <v>0</v>
      </c>
      <c r="H387" s="720"/>
      <c r="I387" s="720">
        <f>+IFERROR(VLOOKUP($B386,'[1]Sum table'!$A:$F,6,FALSE),0)</f>
        <v>0</v>
      </c>
      <c r="J387" s="721"/>
      <c r="P387" s="698">
        <f t="shared" si="26"/>
        <v>1</v>
      </c>
    </row>
    <row r="388" spans="1:16" hidden="1" x14ac:dyDescent="0.25">
      <c r="A388" s="722" t="s">
        <v>175</v>
      </c>
      <c r="B388" s="715" t="str">
        <f>+Venue_Logistics!B54</f>
        <v>ZK107.K261.C115</v>
      </c>
      <c r="C388" s="716" t="s">
        <v>176</v>
      </c>
      <c r="D388" s="716"/>
      <c r="E388" s="717">
        <f>SUM(E389:E397)</f>
        <v>0</v>
      </c>
      <c r="F388" s="718"/>
      <c r="G388" s="718"/>
      <c r="H388" s="718">
        <f>+E388-F388-G388</f>
        <v>0</v>
      </c>
      <c r="I388" s="718"/>
      <c r="J388" s="719">
        <f>+H388-I388</f>
        <v>0</v>
      </c>
      <c r="P388" s="698">
        <f t="shared" si="26"/>
        <v>1</v>
      </c>
    </row>
    <row r="389" spans="1:16" hidden="1" x14ac:dyDescent="0.25">
      <c r="A389" s="699"/>
      <c r="B389" s="700"/>
      <c r="C389" s="724">
        <f>+Venue_Logistics!C55</f>
        <v>0</v>
      </c>
      <c r="D389" s="724">
        <f>+Venue_Logistics!D55</f>
        <v>0</v>
      </c>
      <c r="E389" s="738">
        <f>+Venue_Logistics!G55</f>
        <v>0</v>
      </c>
      <c r="F389" s="720"/>
      <c r="G389" s="720"/>
      <c r="H389" s="720"/>
      <c r="I389" s="720"/>
      <c r="J389" s="728">
        <f t="shared" ref="J389:J396" si="28">+E389-F389-G389-I389</f>
        <v>0</v>
      </c>
      <c r="P389" s="698">
        <f t="shared" si="26"/>
        <v>1</v>
      </c>
    </row>
    <row r="390" spans="1:16" hidden="1" x14ac:dyDescent="0.25">
      <c r="A390" s="699"/>
      <c r="B390" s="700"/>
      <c r="C390" s="724">
        <f>+Venue_Logistics!C56</f>
        <v>0</v>
      </c>
      <c r="D390" s="724">
        <f>+Venue_Logistics!D56</f>
        <v>0</v>
      </c>
      <c r="E390" s="738">
        <f>+Venue_Logistics!G56</f>
        <v>0</v>
      </c>
      <c r="F390" s="727"/>
      <c r="G390" s="727"/>
      <c r="H390" s="727"/>
      <c r="I390" s="727"/>
      <c r="J390" s="728">
        <f t="shared" si="28"/>
        <v>0</v>
      </c>
      <c r="P390" s="698">
        <f t="shared" si="26"/>
        <v>1</v>
      </c>
    </row>
    <row r="391" spans="1:16" hidden="1" x14ac:dyDescent="0.25">
      <c r="A391" s="699"/>
      <c r="B391" s="700"/>
      <c r="C391" s="724">
        <f>+Venue_Logistics!C57</f>
        <v>0</v>
      </c>
      <c r="D391" s="724">
        <f>+Venue_Logistics!D57</f>
        <v>0</v>
      </c>
      <c r="E391" s="738">
        <f>+Venue_Logistics!G57</f>
        <v>0</v>
      </c>
      <c r="F391" s="727"/>
      <c r="G391" s="727"/>
      <c r="H391" s="727"/>
      <c r="I391" s="727"/>
      <c r="J391" s="728">
        <f t="shared" si="28"/>
        <v>0</v>
      </c>
      <c r="P391" s="698">
        <f t="shared" si="26"/>
        <v>1</v>
      </c>
    </row>
    <row r="392" spans="1:16" hidden="1" x14ac:dyDescent="0.25">
      <c r="A392" s="699"/>
      <c r="B392" s="700"/>
      <c r="C392" s="724">
        <f>+Venue_Logistics!C58</f>
        <v>0</v>
      </c>
      <c r="D392" s="724">
        <f>+Venue_Logistics!D58</f>
        <v>0</v>
      </c>
      <c r="E392" s="738">
        <f>+Venue_Logistics!G58</f>
        <v>0</v>
      </c>
      <c r="F392" s="727"/>
      <c r="G392" s="727"/>
      <c r="H392" s="727"/>
      <c r="I392" s="727"/>
      <c r="J392" s="728">
        <f t="shared" si="28"/>
        <v>0</v>
      </c>
      <c r="P392" s="698">
        <f t="shared" si="26"/>
        <v>1</v>
      </c>
    </row>
    <row r="393" spans="1:16" hidden="1" x14ac:dyDescent="0.25">
      <c r="A393" s="699"/>
      <c r="B393" s="700"/>
      <c r="C393" s="724">
        <f>+Venue_Logistics!C59</f>
        <v>0</v>
      </c>
      <c r="D393" s="724">
        <f>+Venue_Logistics!D59</f>
        <v>0</v>
      </c>
      <c r="E393" s="738">
        <f>+Venue_Logistics!G59</f>
        <v>0</v>
      </c>
      <c r="F393" s="727"/>
      <c r="G393" s="727"/>
      <c r="H393" s="727"/>
      <c r="I393" s="727"/>
      <c r="J393" s="728">
        <f t="shared" si="28"/>
        <v>0</v>
      </c>
      <c r="P393" s="698">
        <f t="shared" si="26"/>
        <v>1</v>
      </c>
    </row>
    <row r="394" spans="1:16" hidden="1" x14ac:dyDescent="0.25">
      <c r="A394" s="699"/>
      <c r="B394" s="700"/>
      <c r="C394" s="724">
        <f>+Venue_Logistics!C60</f>
        <v>0</v>
      </c>
      <c r="D394" s="724">
        <f>+Venue_Logistics!D60</f>
        <v>0</v>
      </c>
      <c r="E394" s="738">
        <f>+Venue_Logistics!G60</f>
        <v>0</v>
      </c>
      <c r="F394" s="727"/>
      <c r="G394" s="727"/>
      <c r="H394" s="727"/>
      <c r="I394" s="727"/>
      <c r="J394" s="728">
        <f t="shared" si="28"/>
        <v>0</v>
      </c>
      <c r="P394" s="698">
        <f t="shared" si="26"/>
        <v>1</v>
      </c>
    </row>
    <row r="395" spans="1:16" hidden="1" x14ac:dyDescent="0.25">
      <c r="A395" s="699"/>
      <c r="B395" s="700"/>
      <c r="C395" s="724">
        <f>+Venue_Logistics!C61</f>
        <v>0</v>
      </c>
      <c r="D395" s="724">
        <f>+Venue_Logistics!D61</f>
        <v>0</v>
      </c>
      <c r="E395" s="738">
        <f>+Venue_Logistics!G61</f>
        <v>0</v>
      </c>
      <c r="F395" s="727"/>
      <c r="G395" s="727"/>
      <c r="H395" s="727"/>
      <c r="I395" s="727"/>
      <c r="J395" s="728">
        <f t="shared" si="28"/>
        <v>0</v>
      </c>
      <c r="P395" s="698">
        <f t="shared" si="26"/>
        <v>1</v>
      </c>
    </row>
    <row r="396" spans="1:16" hidden="1" x14ac:dyDescent="0.25">
      <c r="A396" s="699"/>
      <c r="B396" s="700" t="str">
        <f>+B388</f>
        <v>ZK107.K261.C115</v>
      </c>
      <c r="C396" s="724">
        <f>+Venue_Logistics!C62</f>
        <v>0</v>
      </c>
      <c r="D396" s="724">
        <f>+Venue_Logistics!D62</f>
        <v>0</v>
      </c>
      <c r="E396" s="738">
        <f>+Venue_Logistics!G62</f>
        <v>0</v>
      </c>
      <c r="F396" s="727"/>
      <c r="G396" s="727"/>
      <c r="H396" s="727"/>
      <c r="I396" s="727"/>
      <c r="J396" s="728">
        <f t="shared" si="28"/>
        <v>0</v>
      </c>
      <c r="P396" s="698">
        <f t="shared" si="26"/>
        <v>1</v>
      </c>
    </row>
    <row r="397" spans="1:16" hidden="1" x14ac:dyDescent="0.25">
      <c r="A397" s="699"/>
      <c r="B397" s="700"/>
      <c r="C397" s="743" t="s">
        <v>301</v>
      </c>
      <c r="D397" s="743"/>
      <c r="E397" s="738"/>
      <c r="F397" s="720">
        <f>+IFERROR(VLOOKUP($B396,'[1]Sum table'!$A:$E,4,FALSE),0)</f>
        <v>0</v>
      </c>
      <c r="G397" s="720">
        <f>+IFERROR(VLOOKUP($B396,'[1]Sum table'!$A:$E,5,FALSE),0)</f>
        <v>0</v>
      </c>
      <c r="H397" s="720"/>
      <c r="I397" s="720">
        <f>+IFERROR(VLOOKUP($B396,'[1]Sum table'!$A:$F,6,FALSE),0)</f>
        <v>0</v>
      </c>
      <c r="J397" s="721"/>
      <c r="P397" s="698">
        <f t="shared" si="26"/>
        <v>1</v>
      </c>
    </row>
    <row r="398" spans="1:16" hidden="1" x14ac:dyDescent="0.25">
      <c r="A398" s="722" t="s">
        <v>178</v>
      </c>
      <c r="B398" s="715" t="str">
        <f>+Venue_Logistics!B64</f>
        <v>ZK107.K145.C115</v>
      </c>
      <c r="C398" s="716" t="s">
        <v>179</v>
      </c>
      <c r="D398" s="716"/>
      <c r="E398" s="717">
        <f>SUM(E399:E403)</f>
        <v>0</v>
      </c>
      <c r="F398" s="718">
        <f>SUM(F399:F403)</f>
        <v>0</v>
      </c>
      <c r="G398" s="718">
        <f>SUM(G399:G403)</f>
        <v>0</v>
      </c>
      <c r="H398" s="718">
        <f>+E398-F398-G398</f>
        <v>0</v>
      </c>
      <c r="I398" s="718">
        <f>SUM(I399:I403)</f>
        <v>0</v>
      </c>
      <c r="J398" s="719">
        <f>+H398-I398</f>
        <v>0</v>
      </c>
      <c r="P398" s="698">
        <f t="shared" si="26"/>
        <v>1</v>
      </c>
    </row>
    <row r="399" spans="1:16" hidden="1" x14ac:dyDescent="0.25">
      <c r="A399" s="699"/>
      <c r="B399" s="700"/>
      <c r="C399" s="724">
        <f>+Venue_Logistics!C65</f>
        <v>0</v>
      </c>
      <c r="D399" s="724">
        <f>+Venue_Logistics!D65</f>
        <v>0</v>
      </c>
      <c r="E399" s="738">
        <f>+Venue_Logistics!G65</f>
        <v>0</v>
      </c>
      <c r="F399" s="720"/>
      <c r="G399" s="720"/>
      <c r="H399" s="720"/>
      <c r="I399" s="720"/>
      <c r="J399" s="728">
        <f>+E399-F399-G399-I399</f>
        <v>0</v>
      </c>
      <c r="P399" s="698">
        <f t="shared" si="26"/>
        <v>1</v>
      </c>
    </row>
    <row r="400" spans="1:16" hidden="1" x14ac:dyDescent="0.25">
      <c r="A400" s="699"/>
      <c r="B400" s="700"/>
      <c r="C400" s="724">
        <f>+Venue_Logistics!C66</f>
        <v>0</v>
      </c>
      <c r="D400" s="724">
        <f>+Venue_Logistics!D66</f>
        <v>0</v>
      </c>
      <c r="E400" s="738">
        <f>+Venue_Logistics!G66</f>
        <v>0</v>
      </c>
      <c r="F400" s="727"/>
      <c r="G400" s="727"/>
      <c r="H400" s="727"/>
      <c r="I400" s="727"/>
      <c r="J400" s="728">
        <f>+E400-F400-G400-I400</f>
        <v>0</v>
      </c>
      <c r="P400" s="698">
        <f t="shared" si="26"/>
        <v>1</v>
      </c>
    </row>
    <row r="401" spans="1:16" hidden="1" x14ac:dyDescent="0.25">
      <c r="A401" s="699"/>
      <c r="B401" s="700"/>
      <c r="C401" s="724">
        <f>+Venue_Logistics!C67</f>
        <v>0</v>
      </c>
      <c r="D401" s="724">
        <f>+Venue_Logistics!D67</f>
        <v>0</v>
      </c>
      <c r="E401" s="738">
        <f>+Venue_Logistics!G67</f>
        <v>0</v>
      </c>
      <c r="F401" s="727"/>
      <c r="G401" s="727"/>
      <c r="H401" s="727"/>
      <c r="I401" s="727"/>
      <c r="J401" s="728">
        <f>+E401-F401-G401-I401</f>
        <v>0</v>
      </c>
      <c r="P401" s="698">
        <f t="shared" si="26"/>
        <v>1</v>
      </c>
    </row>
    <row r="402" spans="1:16" hidden="1" x14ac:dyDescent="0.25">
      <c r="A402" s="699"/>
      <c r="B402" s="700" t="str">
        <f>+B398</f>
        <v>ZK107.K145.C115</v>
      </c>
      <c r="C402" s="724">
        <f>+Venue_Logistics!C68</f>
        <v>0</v>
      </c>
      <c r="D402" s="724">
        <f>+Venue_Logistics!D68</f>
        <v>0</v>
      </c>
      <c r="E402" s="738">
        <f>+Venue_Logistics!G68</f>
        <v>0</v>
      </c>
      <c r="F402" s="727"/>
      <c r="G402" s="727"/>
      <c r="H402" s="727"/>
      <c r="I402" s="727"/>
      <c r="J402" s="728">
        <f>+E402-F402-G402-I402</f>
        <v>0</v>
      </c>
      <c r="P402" s="698">
        <f t="shared" si="26"/>
        <v>1</v>
      </c>
    </row>
    <row r="403" spans="1:16" hidden="1" x14ac:dyDescent="0.25">
      <c r="A403" s="699"/>
      <c r="B403" s="700"/>
      <c r="C403" s="743" t="s">
        <v>301</v>
      </c>
      <c r="D403" s="743"/>
      <c r="E403" s="738"/>
      <c r="F403" s="720">
        <f>+IFERROR(VLOOKUP($B402,'[1]Sum table'!$A:$E,4,FALSE),0)</f>
        <v>0</v>
      </c>
      <c r="G403" s="720">
        <f>+IFERROR(VLOOKUP($B402,'[1]Sum table'!$A:$E,5,FALSE),0)</f>
        <v>0</v>
      </c>
      <c r="H403" s="720"/>
      <c r="I403" s="720">
        <f>+IFERROR(VLOOKUP($B402,'[1]Sum table'!$A:$F,6,FALSE),0)</f>
        <v>0</v>
      </c>
      <c r="J403" s="721"/>
      <c r="P403" s="698">
        <f t="shared" si="26"/>
        <v>1</v>
      </c>
    </row>
    <row r="404" spans="1:16" hidden="1" x14ac:dyDescent="0.25">
      <c r="A404" s="722" t="s">
        <v>180</v>
      </c>
      <c r="B404" s="715" t="str">
        <f>+Venue_Logistics!B70</f>
        <v>ZK107.K137.C115</v>
      </c>
      <c r="C404" s="716" t="s">
        <v>181</v>
      </c>
      <c r="D404" s="716"/>
      <c r="E404" s="717">
        <f>SUM(E405:E406)</f>
        <v>0</v>
      </c>
      <c r="F404" s="718">
        <f>SUM(F405:F406)</f>
        <v>0</v>
      </c>
      <c r="G404" s="718">
        <f>SUM(G405:G406)</f>
        <v>0</v>
      </c>
      <c r="H404" s="718"/>
      <c r="I404" s="718">
        <f>SUM(I405:I406)</f>
        <v>0</v>
      </c>
      <c r="J404" s="719">
        <f>+H404-I404</f>
        <v>0</v>
      </c>
      <c r="P404" s="698">
        <f t="shared" si="26"/>
        <v>1</v>
      </c>
    </row>
    <row r="405" spans="1:16" hidden="1" x14ac:dyDescent="0.25">
      <c r="A405" s="699"/>
      <c r="B405" s="700" t="str">
        <f>+B404</f>
        <v>ZK107.K137.C115</v>
      </c>
      <c r="C405" s="724">
        <f>+Venue_Logistics!C71</f>
        <v>0</v>
      </c>
      <c r="D405" s="724">
        <f>+Venue_Logistics!D71</f>
        <v>0</v>
      </c>
      <c r="E405" s="738">
        <f>+Venue_Logistics!G71</f>
        <v>0</v>
      </c>
      <c r="F405" s="720"/>
      <c r="G405" s="720"/>
      <c r="H405" s="720"/>
      <c r="I405" s="720"/>
      <c r="J405" s="728">
        <f>+E405-F405-G405-I405</f>
        <v>0</v>
      </c>
      <c r="P405" s="698">
        <f t="shared" si="26"/>
        <v>1</v>
      </c>
    </row>
    <row r="406" spans="1:16" hidden="1" x14ac:dyDescent="0.25">
      <c r="A406" s="699"/>
      <c r="B406" s="700"/>
      <c r="C406" s="743" t="s">
        <v>301</v>
      </c>
      <c r="D406" s="743"/>
      <c r="E406" s="738"/>
      <c r="F406" s="720">
        <f>+IFERROR(VLOOKUP($B405,'[1]Sum table'!$A:$E,4,FALSE),0)</f>
        <v>0</v>
      </c>
      <c r="G406" s="720">
        <f>+IFERROR(VLOOKUP($B405,'[1]Sum table'!$A:$E,5,FALSE),0)</f>
        <v>0</v>
      </c>
      <c r="H406" s="720"/>
      <c r="I406" s="720">
        <f>+IFERROR(VLOOKUP($B405,'[1]Sum table'!$A:$F,6,FALSE),0)</f>
        <v>0</v>
      </c>
      <c r="J406" s="721"/>
      <c r="P406" s="698">
        <f t="shared" si="26"/>
        <v>1</v>
      </c>
    </row>
    <row r="407" spans="1:16" hidden="1" x14ac:dyDescent="0.25">
      <c r="A407" s="722" t="s">
        <v>182</v>
      </c>
      <c r="B407" s="715" t="str">
        <f>+Venue_Logistics!B73</f>
        <v>ZK107.K265.C115</v>
      </c>
      <c r="C407" s="716" t="s">
        <v>183</v>
      </c>
      <c r="D407" s="716"/>
      <c r="E407" s="717">
        <f>SUM(E408:E413)</f>
        <v>0</v>
      </c>
      <c r="F407" s="718">
        <f>SUM(F408:F413)</f>
        <v>0</v>
      </c>
      <c r="G407" s="718">
        <f>SUM(G408:G413)</f>
        <v>0</v>
      </c>
      <c r="H407" s="718">
        <f>+E407-F407-G407</f>
        <v>0</v>
      </c>
      <c r="I407" s="718">
        <f>SUM(I408:I413)</f>
        <v>0</v>
      </c>
      <c r="J407" s="719">
        <f>+H407-I407</f>
        <v>0</v>
      </c>
      <c r="P407" s="698">
        <f t="shared" si="26"/>
        <v>1</v>
      </c>
    </row>
    <row r="408" spans="1:16" hidden="1" x14ac:dyDescent="0.25">
      <c r="A408" s="699"/>
      <c r="B408" s="700"/>
      <c r="C408" s="724">
        <f>+Venue_Logistics!C74</f>
        <v>0</v>
      </c>
      <c r="D408" s="724">
        <f>+Venue_Logistics!D74</f>
        <v>0</v>
      </c>
      <c r="E408" s="738">
        <f>+Venue_Logistics!G74</f>
        <v>0</v>
      </c>
      <c r="F408" s="720"/>
      <c r="G408" s="720"/>
      <c r="H408" s="720"/>
      <c r="I408" s="720"/>
      <c r="J408" s="728">
        <f>+E408-F408-G408-I408</f>
        <v>0</v>
      </c>
      <c r="P408" s="698">
        <f t="shared" si="26"/>
        <v>1</v>
      </c>
    </row>
    <row r="409" spans="1:16" hidden="1" x14ac:dyDescent="0.25">
      <c r="A409" s="699"/>
      <c r="B409" s="700"/>
      <c r="C409" s="724">
        <f>+Venue_Logistics!C75</f>
        <v>0</v>
      </c>
      <c r="D409" s="724">
        <f>+Venue_Logistics!D75</f>
        <v>0</v>
      </c>
      <c r="E409" s="738">
        <f>+Venue_Logistics!G75</f>
        <v>0</v>
      </c>
      <c r="F409" s="727"/>
      <c r="G409" s="727"/>
      <c r="H409" s="727"/>
      <c r="I409" s="727"/>
      <c r="J409" s="728">
        <f>+E409-F409-G409-I409</f>
        <v>0</v>
      </c>
      <c r="P409" s="698">
        <f t="shared" si="26"/>
        <v>1</v>
      </c>
    </row>
    <row r="410" spans="1:16" hidden="1" x14ac:dyDescent="0.25">
      <c r="A410" s="699"/>
      <c r="B410" s="700"/>
      <c r="C410" s="724">
        <f>+Venue_Logistics!C76</f>
        <v>0</v>
      </c>
      <c r="D410" s="724">
        <f>+Venue_Logistics!D76</f>
        <v>0</v>
      </c>
      <c r="E410" s="738">
        <f>+Venue_Logistics!G76</f>
        <v>0</v>
      </c>
      <c r="F410" s="720"/>
      <c r="G410" s="720"/>
      <c r="H410" s="720"/>
      <c r="I410" s="720"/>
      <c r="J410" s="728">
        <f>+E410-F410-G410-I410</f>
        <v>0</v>
      </c>
      <c r="P410" s="698">
        <f t="shared" si="26"/>
        <v>1</v>
      </c>
    </row>
    <row r="411" spans="1:16" hidden="1" x14ac:dyDescent="0.25">
      <c r="A411" s="699"/>
      <c r="B411" s="700"/>
      <c r="C411" s="724">
        <f>+Venue_Logistics!C77</f>
        <v>0</v>
      </c>
      <c r="D411" s="724">
        <f>+Venue_Logistics!D77</f>
        <v>0</v>
      </c>
      <c r="E411" s="738">
        <f>+Venue_Logistics!G77</f>
        <v>0</v>
      </c>
      <c r="F411" s="727"/>
      <c r="G411" s="727"/>
      <c r="H411" s="727"/>
      <c r="I411" s="727"/>
      <c r="J411" s="728">
        <f>+E411-F411-G411-I411</f>
        <v>0</v>
      </c>
      <c r="P411" s="698">
        <f t="shared" si="26"/>
        <v>1</v>
      </c>
    </row>
    <row r="412" spans="1:16" hidden="1" x14ac:dyDescent="0.25">
      <c r="A412" s="699"/>
      <c r="B412" s="700" t="str">
        <f>+B407</f>
        <v>ZK107.K265.C115</v>
      </c>
      <c r="C412" s="724">
        <f>+Venue_Logistics!C78</f>
        <v>0</v>
      </c>
      <c r="D412" s="724">
        <f>+Venue_Logistics!D78</f>
        <v>0</v>
      </c>
      <c r="E412" s="738">
        <f>+Venue_Logistics!G78</f>
        <v>0</v>
      </c>
      <c r="F412" s="727"/>
      <c r="G412" s="727"/>
      <c r="H412" s="727"/>
      <c r="I412" s="727"/>
      <c r="J412" s="728">
        <f>+E412-F412-G412-I412</f>
        <v>0</v>
      </c>
      <c r="P412" s="698">
        <f t="shared" si="26"/>
        <v>1</v>
      </c>
    </row>
    <row r="413" spans="1:16" hidden="1" x14ac:dyDescent="0.25">
      <c r="A413" s="699"/>
      <c r="B413" s="700"/>
      <c r="C413" s="724" t="s">
        <v>301</v>
      </c>
      <c r="D413" s="724"/>
      <c r="E413" s="738"/>
      <c r="F413" s="720">
        <f>+IFERROR(VLOOKUP($B412,'[1]Sum table'!$A:$E,4,FALSE),0)</f>
        <v>0</v>
      </c>
      <c r="G413" s="720">
        <f>+IFERROR(VLOOKUP($B412,'[1]Sum table'!$A:$E,5,FALSE),0)</f>
        <v>0</v>
      </c>
      <c r="H413" s="720"/>
      <c r="I413" s="720">
        <f>+IFERROR(VLOOKUP($B412,'[1]Sum table'!$A:$F,6,FALSE),0)</f>
        <v>0</v>
      </c>
      <c r="J413" s="721"/>
      <c r="P413" s="698">
        <f t="shared" si="26"/>
        <v>1</v>
      </c>
    </row>
    <row r="414" spans="1:16" hidden="1" x14ac:dyDescent="0.25">
      <c r="A414" s="722" t="s">
        <v>184</v>
      </c>
      <c r="B414" s="715" t="str">
        <f>+'Legal &amp; Documentation'!B8</f>
        <v>ZK108.K162.C115</v>
      </c>
      <c r="C414" s="729" t="s">
        <v>185</v>
      </c>
      <c r="D414" s="729"/>
      <c r="E414" s="723">
        <f>SUM(E415:E428)</f>
        <v>0</v>
      </c>
      <c r="F414" s="723">
        <f>SUM(F415:F428)</f>
        <v>0</v>
      </c>
      <c r="G414" s="723">
        <f>SUM(G415:G428)</f>
        <v>0</v>
      </c>
      <c r="H414" s="723">
        <f>+E414-F414-G414</f>
        <v>0</v>
      </c>
      <c r="I414" s="723">
        <f>SUM(I415:I428)</f>
        <v>0</v>
      </c>
      <c r="J414" s="719">
        <f>+H414-I414</f>
        <v>0</v>
      </c>
      <c r="P414" s="698">
        <f t="shared" si="26"/>
        <v>1</v>
      </c>
    </row>
    <row r="415" spans="1:16" hidden="1" x14ac:dyDescent="0.25">
      <c r="A415" s="699"/>
      <c r="B415" s="700"/>
      <c r="C415" s="730">
        <f>+'Legal &amp; Documentation'!C9</f>
        <v>0</v>
      </c>
      <c r="D415" s="730">
        <f>+'Legal &amp; Documentation'!D9</f>
        <v>0</v>
      </c>
      <c r="E415" s="726">
        <f>+'Legal &amp; Documentation'!G9</f>
        <v>0</v>
      </c>
      <c r="F415" s="701"/>
      <c r="G415" s="701"/>
      <c r="H415" s="701"/>
      <c r="I415" s="701"/>
      <c r="J415" s="706">
        <f t="shared" ref="J415:J427" si="29">+E415-F415-G415-I415</f>
        <v>0</v>
      </c>
      <c r="P415" s="698">
        <f t="shared" si="26"/>
        <v>1</v>
      </c>
    </row>
    <row r="416" spans="1:16" hidden="1" x14ac:dyDescent="0.25">
      <c r="A416" s="699"/>
      <c r="B416" s="700"/>
      <c r="C416" s="730">
        <f>+'Legal &amp; Documentation'!C10</f>
        <v>0</v>
      </c>
      <c r="D416" s="730">
        <f>+'Legal &amp; Documentation'!D10</f>
        <v>0</v>
      </c>
      <c r="E416" s="726">
        <f>+'Legal &amp; Documentation'!G10</f>
        <v>0</v>
      </c>
      <c r="F416" s="701"/>
      <c r="G416" s="701"/>
      <c r="H416" s="701"/>
      <c r="I416" s="701"/>
      <c r="J416" s="706">
        <f t="shared" si="29"/>
        <v>0</v>
      </c>
      <c r="P416" s="698">
        <f t="shared" si="26"/>
        <v>1</v>
      </c>
    </row>
    <row r="417" spans="1:16" hidden="1" x14ac:dyDescent="0.25">
      <c r="A417" s="699"/>
      <c r="B417" s="700"/>
      <c r="C417" s="730">
        <f>+'Legal &amp; Documentation'!C11</f>
        <v>0</v>
      </c>
      <c r="D417" s="730">
        <f>+'Legal &amp; Documentation'!D11</f>
        <v>0</v>
      </c>
      <c r="E417" s="738">
        <f>+'Legal &amp; Documentation'!G11</f>
        <v>0</v>
      </c>
      <c r="F417" s="720"/>
      <c r="G417" s="720"/>
      <c r="H417" s="720"/>
      <c r="I417" s="720"/>
      <c r="J417" s="728">
        <f t="shared" si="29"/>
        <v>0</v>
      </c>
      <c r="P417" s="698">
        <f t="shared" si="26"/>
        <v>1</v>
      </c>
    </row>
    <row r="418" spans="1:16" hidden="1" x14ac:dyDescent="0.25">
      <c r="A418" s="699"/>
      <c r="B418" s="700"/>
      <c r="C418" s="730">
        <f>+'Legal &amp; Documentation'!C12</f>
        <v>0</v>
      </c>
      <c r="D418" s="730">
        <f>+'Legal &amp; Documentation'!D12</f>
        <v>0</v>
      </c>
      <c r="E418" s="738">
        <f>+'Legal &amp; Documentation'!G12</f>
        <v>0</v>
      </c>
      <c r="F418" s="720"/>
      <c r="G418" s="720"/>
      <c r="H418" s="720"/>
      <c r="I418" s="720"/>
      <c r="J418" s="728">
        <f t="shared" si="29"/>
        <v>0</v>
      </c>
      <c r="P418" s="698">
        <f t="shared" ref="P418:P481" si="30">+IF(SUM(E418:I418)=0,1,0)</f>
        <v>1</v>
      </c>
    </row>
    <row r="419" spans="1:16" hidden="1" x14ac:dyDescent="0.25">
      <c r="A419" s="699"/>
      <c r="B419" s="700"/>
      <c r="C419" s="730">
        <f>+'Legal &amp; Documentation'!C13</f>
        <v>0</v>
      </c>
      <c r="D419" s="730">
        <f>+'Legal &amp; Documentation'!D13</f>
        <v>0</v>
      </c>
      <c r="E419" s="738">
        <f>+'Legal &amp; Documentation'!G13</f>
        <v>0</v>
      </c>
      <c r="F419" s="720"/>
      <c r="G419" s="720"/>
      <c r="H419" s="720"/>
      <c r="I419" s="720"/>
      <c r="J419" s="728">
        <f t="shared" si="29"/>
        <v>0</v>
      </c>
      <c r="P419" s="698">
        <f t="shared" si="30"/>
        <v>1</v>
      </c>
    </row>
    <row r="420" spans="1:16" hidden="1" x14ac:dyDescent="0.25">
      <c r="A420" s="699"/>
      <c r="B420" s="700"/>
      <c r="C420" s="730">
        <f>+'Legal &amp; Documentation'!C14</f>
        <v>0</v>
      </c>
      <c r="D420" s="730">
        <f>+'Legal &amp; Documentation'!D14</f>
        <v>0</v>
      </c>
      <c r="E420" s="738">
        <f>+'Legal &amp; Documentation'!G14</f>
        <v>0</v>
      </c>
      <c r="F420" s="720"/>
      <c r="G420" s="720"/>
      <c r="H420" s="720"/>
      <c r="I420" s="720"/>
      <c r="J420" s="728">
        <f t="shared" si="29"/>
        <v>0</v>
      </c>
      <c r="P420" s="698">
        <f t="shared" si="30"/>
        <v>1</v>
      </c>
    </row>
    <row r="421" spans="1:16" hidden="1" x14ac:dyDescent="0.25">
      <c r="A421" s="699"/>
      <c r="B421" s="700"/>
      <c r="C421" s="730">
        <f>+'Legal &amp; Documentation'!C15</f>
        <v>0</v>
      </c>
      <c r="D421" s="730">
        <f>+'Legal &amp; Documentation'!D15</f>
        <v>0</v>
      </c>
      <c r="E421" s="738">
        <f>+'Legal &amp; Documentation'!G15</f>
        <v>0</v>
      </c>
      <c r="F421" s="720"/>
      <c r="G421" s="720"/>
      <c r="H421" s="720"/>
      <c r="I421" s="720"/>
      <c r="J421" s="728">
        <f t="shared" si="29"/>
        <v>0</v>
      </c>
      <c r="P421" s="698">
        <f t="shared" si="30"/>
        <v>1</v>
      </c>
    </row>
    <row r="422" spans="1:16" hidden="1" x14ac:dyDescent="0.25">
      <c r="A422" s="699"/>
      <c r="B422" s="700"/>
      <c r="C422" s="730">
        <f>+'Legal &amp; Documentation'!C16</f>
        <v>0</v>
      </c>
      <c r="D422" s="730">
        <f>+'Legal &amp; Documentation'!D16</f>
        <v>0</v>
      </c>
      <c r="E422" s="738">
        <f>+'Legal &amp; Documentation'!G16</f>
        <v>0</v>
      </c>
      <c r="F422" s="720"/>
      <c r="G422" s="720"/>
      <c r="H422" s="720"/>
      <c r="I422" s="720"/>
      <c r="J422" s="728">
        <f t="shared" si="29"/>
        <v>0</v>
      </c>
      <c r="P422" s="698">
        <f t="shared" si="30"/>
        <v>1</v>
      </c>
    </row>
    <row r="423" spans="1:16" hidden="1" x14ac:dyDescent="0.25">
      <c r="A423" s="699"/>
      <c r="B423" s="700"/>
      <c r="C423" s="730">
        <f>+'Legal &amp; Documentation'!C17</f>
        <v>0</v>
      </c>
      <c r="D423" s="730">
        <f>+'Legal &amp; Documentation'!D17</f>
        <v>0</v>
      </c>
      <c r="E423" s="738">
        <f>+'Legal &amp; Documentation'!G17</f>
        <v>0</v>
      </c>
      <c r="F423" s="720"/>
      <c r="G423" s="720"/>
      <c r="H423" s="720"/>
      <c r="I423" s="720"/>
      <c r="J423" s="728">
        <f t="shared" si="29"/>
        <v>0</v>
      </c>
      <c r="P423" s="698">
        <f t="shared" si="30"/>
        <v>1</v>
      </c>
    </row>
    <row r="424" spans="1:16" hidden="1" x14ac:dyDescent="0.25">
      <c r="A424" s="699"/>
      <c r="B424" s="700"/>
      <c r="C424" s="730">
        <f>+'Legal &amp; Documentation'!C18</f>
        <v>0</v>
      </c>
      <c r="D424" s="730">
        <f>+'Legal &amp; Documentation'!D18</f>
        <v>0</v>
      </c>
      <c r="E424" s="738">
        <f>+'Legal &amp; Documentation'!G18</f>
        <v>0</v>
      </c>
      <c r="F424" s="720"/>
      <c r="G424" s="720"/>
      <c r="H424" s="720"/>
      <c r="I424" s="720"/>
      <c r="J424" s="728">
        <f t="shared" si="29"/>
        <v>0</v>
      </c>
      <c r="P424" s="698">
        <f t="shared" si="30"/>
        <v>1</v>
      </c>
    </row>
    <row r="425" spans="1:16" hidden="1" x14ac:dyDescent="0.25">
      <c r="A425" s="699"/>
      <c r="B425" s="700"/>
      <c r="C425" s="730">
        <f>+'Legal &amp; Documentation'!C19</f>
        <v>0</v>
      </c>
      <c r="D425" s="730">
        <f>+'Legal &amp; Documentation'!D19</f>
        <v>0</v>
      </c>
      <c r="E425" s="738">
        <f>+'Legal &amp; Documentation'!G19</f>
        <v>0</v>
      </c>
      <c r="F425" s="720"/>
      <c r="G425" s="720"/>
      <c r="H425" s="720"/>
      <c r="I425" s="720"/>
      <c r="J425" s="728">
        <f t="shared" si="29"/>
        <v>0</v>
      </c>
      <c r="P425" s="698">
        <f t="shared" si="30"/>
        <v>1</v>
      </c>
    </row>
    <row r="426" spans="1:16" hidden="1" x14ac:dyDescent="0.25">
      <c r="A426" s="699"/>
      <c r="B426" s="700"/>
      <c r="C426" s="730">
        <f>+'Legal &amp; Documentation'!C20</f>
        <v>0</v>
      </c>
      <c r="D426" s="730">
        <f>+'Legal &amp; Documentation'!D20</f>
        <v>0</v>
      </c>
      <c r="E426" s="738">
        <f>+'Legal &amp; Documentation'!G20</f>
        <v>0</v>
      </c>
      <c r="F426" s="720"/>
      <c r="G426" s="720"/>
      <c r="H426" s="720"/>
      <c r="I426" s="720"/>
      <c r="J426" s="728">
        <f t="shared" si="29"/>
        <v>0</v>
      </c>
      <c r="P426" s="698">
        <f t="shared" si="30"/>
        <v>1</v>
      </c>
    </row>
    <row r="427" spans="1:16" hidden="1" x14ac:dyDescent="0.25">
      <c r="A427" s="699"/>
      <c r="B427" s="700" t="str">
        <f>+B414</f>
        <v>ZK108.K162.C115</v>
      </c>
      <c r="C427" s="730">
        <f>+'Legal &amp; Documentation'!C21</f>
        <v>0</v>
      </c>
      <c r="D427" s="730">
        <f>+'Legal &amp; Documentation'!D21</f>
        <v>0</v>
      </c>
      <c r="E427" s="738">
        <f>+'Legal &amp; Documentation'!G21</f>
        <v>0</v>
      </c>
      <c r="F427" s="720"/>
      <c r="G427" s="720"/>
      <c r="H427" s="720"/>
      <c r="I427" s="720"/>
      <c r="J427" s="728">
        <f t="shared" si="29"/>
        <v>0</v>
      </c>
      <c r="P427" s="698">
        <f t="shared" si="30"/>
        <v>1</v>
      </c>
    </row>
    <row r="428" spans="1:16" hidden="1" x14ac:dyDescent="0.25">
      <c r="A428" s="739"/>
      <c r="B428" s="740"/>
      <c r="C428" s="741" t="s">
        <v>301</v>
      </c>
      <c r="D428" s="741"/>
      <c r="E428" s="742"/>
      <c r="F428" s="720">
        <f>+IFERROR(VLOOKUP($B427,'[1]Sum table'!$A:$E,4,FALSE),0)</f>
        <v>0</v>
      </c>
      <c r="G428" s="720">
        <f>+IFERROR(VLOOKUP($B427,'[1]Sum table'!$A:$E,5,FALSE),0)</f>
        <v>0</v>
      </c>
      <c r="H428" s="720"/>
      <c r="I428" s="720">
        <f>+IFERROR(VLOOKUP($B427,'[1]Sum table'!$A:$F,6,FALSE),0)</f>
        <v>0</v>
      </c>
      <c r="J428" s="721"/>
      <c r="P428" s="698">
        <f t="shared" si="30"/>
        <v>1</v>
      </c>
    </row>
    <row r="429" spans="1:16" hidden="1" x14ac:dyDescent="0.25">
      <c r="A429" s="722" t="s">
        <v>186</v>
      </c>
      <c r="B429" s="715" t="str">
        <f>+'Legal &amp; Documentation'!B23</f>
        <v>ZK108.K266.C115</v>
      </c>
      <c r="C429" s="729" t="s">
        <v>187</v>
      </c>
      <c r="D429" s="729"/>
      <c r="E429" s="717">
        <f>SUM(E430:E435)</f>
        <v>0</v>
      </c>
      <c r="F429" s="718">
        <f>SUM(F430:F435)</f>
        <v>0</v>
      </c>
      <c r="G429" s="718">
        <f>SUM(G430:G435)</f>
        <v>0</v>
      </c>
      <c r="H429" s="718">
        <f>+E429-F429-G429</f>
        <v>0</v>
      </c>
      <c r="I429" s="718">
        <f>SUM(I430:I435)</f>
        <v>0</v>
      </c>
      <c r="J429" s="719">
        <f>+H429-I429</f>
        <v>0</v>
      </c>
      <c r="P429" s="698">
        <f t="shared" si="30"/>
        <v>1</v>
      </c>
    </row>
    <row r="430" spans="1:16" hidden="1" x14ac:dyDescent="0.25">
      <c r="A430" s="699"/>
      <c r="B430" s="700"/>
      <c r="C430" s="730">
        <f>+'Legal &amp; Documentation'!C24</f>
        <v>0</v>
      </c>
      <c r="D430" s="730">
        <f>+'Legal &amp; Documentation'!D24</f>
        <v>0</v>
      </c>
      <c r="E430" s="738">
        <f>+'Legal &amp; Documentation'!G24</f>
        <v>0</v>
      </c>
      <c r="F430" s="720"/>
      <c r="G430" s="727"/>
      <c r="H430" s="727"/>
      <c r="I430" s="727"/>
      <c r="J430" s="728">
        <f>+E430-F430-G430-I430</f>
        <v>0</v>
      </c>
      <c r="P430" s="698">
        <f t="shared" si="30"/>
        <v>1</v>
      </c>
    </row>
    <row r="431" spans="1:16" hidden="1" x14ac:dyDescent="0.25">
      <c r="A431" s="699"/>
      <c r="B431" s="700"/>
      <c r="C431" s="730">
        <f>+'Legal &amp; Documentation'!C25</f>
        <v>0</v>
      </c>
      <c r="D431" s="730">
        <f>+'Legal &amp; Documentation'!D25</f>
        <v>0</v>
      </c>
      <c r="E431" s="738">
        <f>+'Legal &amp; Documentation'!G25</f>
        <v>0</v>
      </c>
      <c r="F431" s="720">
        <f>+IFERROR(VLOOKUP(#REF!,#REF!,4,FALSE),0)</f>
        <v>0</v>
      </c>
      <c r="G431" s="720">
        <f>+IFERROR(VLOOKUP(#REF!,#REF!,5,FALSE)+VLOOKUP(#REF!,#REF!,5,FALSE),0)</f>
        <v>0</v>
      </c>
      <c r="H431" s="720"/>
      <c r="I431" s="720">
        <f>+IFERROR(VLOOKUP(#REF!,#REF!,3,FALSE)+VLOOKUP(#REF!,#REF!,6,FALSE),0)</f>
        <v>0</v>
      </c>
      <c r="J431" s="728">
        <f>+E431-F431-G431-I431</f>
        <v>0</v>
      </c>
      <c r="P431" s="698">
        <f t="shared" si="30"/>
        <v>1</v>
      </c>
    </row>
    <row r="432" spans="1:16" hidden="1" x14ac:dyDescent="0.25">
      <c r="A432" s="699"/>
      <c r="B432" s="700"/>
      <c r="C432" s="730">
        <f>+'Legal &amp; Documentation'!C26</f>
        <v>0</v>
      </c>
      <c r="D432" s="730">
        <f>+'Legal &amp; Documentation'!D26</f>
        <v>0</v>
      </c>
      <c r="E432" s="738">
        <f>+'Legal &amp; Documentation'!G26</f>
        <v>0</v>
      </c>
      <c r="F432" s="727"/>
      <c r="G432" s="727"/>
      <c r="H432" s="727"/>
      <c r="I432" s="727"/>
      <c r="J432" s="728">
        <f>+E432-F432-G432-I432</f>
        <v>0</v>
      </c>
      <c r="P432" s="698">
        <f t="shared" si="30"/>
        <v>1</v>
      </c>
    </row>
    <row r="433" spans="1:16" hidden="1" x14ac:dyDescent="0.25">
      <c r="A433" s="699"/>
      <c r="B433" s="700"/>
      <c r="C433" s="730">
        <f>+'Legal &amp; Documentation'!C27</f>
        <v>0</v>
      </c>
      <c r="D433" s="730">
        <f>+'Legal &amp; Documentation'!D27</f>
        <v>0</v>
      </c>
      <c r="E433" s="738">
        <f>+'Legal &amp; Documentation'!G27</f>
        <v>0</v>
      </c>
      <c r="F433" s="727"/>
      <c r="G433" s="720"/>
      <c r="H433" s="720"/>
      <c r="I433" s="720"/>
      <c r="J433" s="728">
        <f>+E433-F433-G433-I433</f>
        <v>0</v>
      </c>
      <c r="P433" s="698">
        <f t="shared" si="30"/>
        <v>1</v>
      </c>
    </row>
    <row r="434" spans="1:16" hidden="1" x14ac:dyDescent="0.25">
      <c r="A434" s="699"/>
      <c r="B434" s="700" t="str">
        <f>+B429</f>
        <v>ZK108.K266.C115</v>
      </c>
      <c r="C434" s="730">
        <f>+'Legal &amp; Documentation'!C28</f>
        <v>0</v>
      </c>
      <c r="D434" s="730">
        <f>+'Legal &amp; Documentation'!D28</f>
        <v>0</v>
      </c>
      <c r="E434" s="738">
        <f>+'Legal &amp; Documentation'!G28</f>
        <v>0</v>
      </c>
      <c r="F434" s="727"/>
      <c r="G434" s="727"/>
      <c r="H434" s="727"/>
      <c r="I434" s="727"/>
      <c r="J434" s="728">
        <f>+E434-F434-G434-I434</f>
        <v>0</v>
      </c>
      <c r="P434" s="698">
        <f t="shared" si="30"/>
        <v>1</v>
      </c>
    </row>
    <row r="435" spans="1:16" hidden="1" x14ac:dyDescent="0.25">
      <c r="A435" s="739"/>
      <c r="B435" s="740"/>
      <c r="C435" s="743" t="s">
        <v>301</v>
      </c>
      <c r="D435" s="743"/>
      <c r="E435" s="738"/>
      <c r="F435" s="720">
        <f>+IFERROR(VLOOKUP($B434,'[1]Sum table'!$A:$E,4,FALSE),0)</f>
        <v>0</v>
      </c>
      <c r="G435" s="720">
        <f>+IFERROR(VLOOKUP($B434,'[1]Sum table'!$A:$E,5,FALSE),0)</f>
        <v>0</v>
      </c>
      <c r="H435" s="720"/>
      <c r="I435" s="720">
        <f>+IFERROR(VLOOKUP($B434,'[1]Sum table'!$A:$F,6,FALSE),0)</f>
        <v>0</v>
      </c>
      <c r="J435" s="721"/>
      <c r="P435" s="698">
        <f t="shared" si="30"/>
        <v>1</v>
      </c>
    </row>
    <row r="436" spans="1:16" hidden="1" x14ac:dyDescent="0.25">
      <c r="A436" s="722" t="s">
        <v>188</v>
      </c>
      <c r="B436" s="715" t="str">
        <f>+'Marketing Digital Comms'!B8</f>
        <v>ZK109.K270.C115</v>
      </c>
      <c r="C436" s="716" t="s">
        <v>189</v>
      </c>
      <c r="D436" s="716"/>
      <c r="E436" s="723">
        <f>SUM(E437:E447)</f>
        <v>0</v>
      </c>
      <c r="F436" s="723">
        <f>SUM(F437:F447)</f>
        <v>0</v>
      </c>
      <c r="G436" s="723">
        <f>SUM(G437:G447)</f>
        <v>0</v>
      </c>
      <c r="H436" s="723">
        <f>+E436-F436-G436</f>
        <v>0</v>
      </c>
      <c r="I436" s="723">
        <f>SUM(I437:I447)</f>
        <v>0</v>
      </c>
      <c r="J436" s="719">
        <f>+H436-I436</f>
        <v>0</v>
      </c>
      <c r="P436" s="698">
        <f t="shared" si="30"/>
        <v>1</v>
      </c>
    </row>
    <row r="437" spans="1:16" hidden="1" x14ac:dyDescent="0.25">
      <c r="A437" s="699"/>
      <c r="B437" s="700"/>
      <c r="C437" s="724">
        <f>+'Marketing Digital Comms'!C9</f>
        <v>0</v>
      </c>
      <c r="D437" s="724">
        <f>+'Marketing Digital Comms'!D9</f>
        <v>0</v>
      </c>
      <c r="E437" s="726">
        <f>+'Marketing Digital Comms'!G9</f>
        <v>0</v>
      </c>
      <c r="F437" s="701"/>
      <c r="G437" s="701"/>
      <c r="H437" s="701"/>
      <c r="I437" s="701"/>
      <c r="J437" s="706">
        <f t="shared" ref="J437:J446" si="31">+E437-F437-G437-I437</f>
        <v>0</v>
      </c>
      <c r="P437" s="698">
        <f t="shared" si="30"/>
        <v>1</v>
      </c>
    </row>
    <row r="438" spans="1:16" hidden="1" x14ac:dyDescent="0.25">
      <c r="A438" s="699"/>
      <c r="B438" s="700"/>
      <c r="C438" s="724">
        <f>+'Marketing Digital Comms'!C10</f>
        <v>0</v>
      </c>
      <c r="D438" s="724">
        <f>+'Marketing Digital Comms'!D10</f>
        <v>0</v>
      </c>
      <c r="E438" s="738">
        <f>+'Marketing Digital Comms'!G10</f>
        <v>0</v>
      </c>
      <c r="F438" s="720"/>
      <c r="G438" s="720"/>
      <c r="H438" s="720"/>
      <c r="I438" s="720"/>
      <c r="J438" s="728">
        <f t="shared" si="31"/>
        <v>0</v>
      </c>
      <c r="P438" s="698">
        <f t="shared" si="30"/>
        <v>1</v>
      </c>
    </row>
    <row r="439" spans="1:16" hidden="1" x14ac:dyDescent="0.25">
      <c r="A439" s="699"/>
      <c r="B439" s="700"/>
      <c r="C439" s="724">
        <f>+'Marketing Digital Comms'!C11</f>
        <v>0</v>
      </c>
      <c r="D439" s="724">
        <f>+'Marketing Digital Comms'!D11</f>
        <v>0</v>
      </c>
      <c r="E439" s="738">
        <f>+'Marketing Digital Comms'!G11</f>
        <v>0</v>
      </c>
      <c r="F439" s="720"/>
      <c r="G439" s="720"/>
      <c r="H439" s="720"/>
      <c r="I439" s="720"/>
      <c r="J439" s="728">
        <f t="shared" si="31"/>
        <v>0</v>
      </c>
      <c r="P439" s="698">
        <f t="shared" si="30"/>
        <v>1</v>
      </c>
    </row>
    <row r="440" spans="1:16" hidden="1" x14ac:dyDescent="0.25">
      <c r="A440" s="699"/>
      <c r="B440" s="700"/>
      <c r="C440" s="724">
        <f>+'Marketing Digital Comms'!C12</f>
        <v>0</v>
      </c>
      <c r="D440" s="724">
        <f>+'Marketing Digital Comms'!D12</f>
        <v>0</v>
      </c>
      <c r="E440" s="738">
        <f>+'Marketing Digital Comms'!G12</f>
        <v>0</v>
      </c>
      <c r="F440" s="720"/>
      <c r="G440" s="720"/>
      <c r="H440" s="720"/>
      <c r="I440" s="720"/>
      <c r="J440" s="728">
        <f t="shared" si="31"/>
        <v>0</v>
      </c>
      <c r="P440" s="698">
        <f t="shared" si="30"/>
        <v>1</v>
      </c>
    </row>
    <row r="441" spans="1:16" hidden="1" x14ac:dyDescent="0.25">
      <c r="A441" s="699"/>
      <c r="B441" s="700"/>
      <c r="C441" s="724">
        <f>+'Marketing Digital Comms'!C13</f>
        <v>0</v>
      </c>
      <c r="D441" s="724">
        <f>+'Marketing Digital Comms'!D13</f>
        <v>0</v>
      </c>
      <c r="E441" s="738">
        <f>+'Marketing Digital Comms'!G13</f>
        <v>0</v>
      </c>
      <c r="F441" s="720"/>
      <c r="G441" s="720"/>
      <c r="H441" s="720"/>
      <c r="I441" s="720"/>
      <c r="J441" s="728">
        <f t="shared" si="31"/>
        <v>0</v>
      </c>
      <c r="P441" s="698">
        <f t="shared" si="30"/>
        <v>1</v>
      </c>
    </row>
    <row r="442" spans="1:16" hidden="1" x14ac:dyDescent="0.25">
      <c r="A442" s="699"/>
      <c r="B442" s="700"/>
      <c r="C442" s="724">
        <f>+'Marketing Digital Comms'!C14</f>
        <v>0</v>
      </c>
      <c r="D442" s="724">
        <f>+'Marketing Digital Comms'!D14</f>
        <v>0</v>
      </c>
      <c r="E442" s="738">
        <f>+'Marketing Digital Comms'!G14</f>
        <v>0</v>
      </c>
      <c r="F442" s="720"/>
      <c r="G442" s="720"/>
      <c r="H442" s="720"/>
      <c r="I442" s="720"/>
      <c r="J442" s="728">
        <f t="shared" si="31"/>
        <v>0</v>
      </c>
      <c r="P442" s="698">
        <f t="shared" si="30"/>
        <v>1</v>
      </c>
    </row>
    <row r="443" spans="1:16" hidden="1" x14ac:dyDescent="0.25">
      <c r="A443" s="699"/>
      <c r="B443" s="700"/>
      <c r="C443" s="724">
        <f>+'Marketing Digital Comms'!C15</f>
        <v>0</v>
      </c>
      <c r="D443" s="724">
        <f>+'Marketing Digital Comms'!D15</f>
        <v>0</v>
      </c>
      <c r="E443" s="738">
        <f>+'Marketing Digital Comms'!G15</f>
        <v>0</v>
      </c>
      <c r="F443" s="720"/>
      <c r="G443" s="720"/>
      <c r="H443" s="720"/>
      <c r="I443" s="720"/>
      <c r="J443" s="728">
        <f t="shared" si="31"/>
        <v>0</v>
      </c>
      <c r="P443" s="698">
        <f t="shared" si="30"/>
        <v>1</v>
      </c>
    </row>
    <row r="444" spans="1:16" hidden="1" x14ac:dyDescent="0.25">
      <c r="A444" s="699"/>
      <c r="B444" s="700"/>
      <c r="C444" s="724">
        <f>+'Marketing Digital Comms'!C16</f>
        <v>0</v>
      </c>
      <c r="D444" s="724">
        <f>+'Marketing Digital Comms'!D16</f>
        <v>0</v>
      </c>
      <c r="E444" s="738">
        <f>+'Marketing Digital Comms'!G16</f>
        <v>0</v>
      </c>
      <c r="F444" s="720"/>
      <c r="G444" s="720"/>
      <c r="H444" s="720"/>
      <c r="I444" s="720"/>
      <c r="J444" s="728">
        <f t="shared" si="31"/>
        <v>0</v>
      </c>
      <c r="P444" s="698">
        <f t="shared" si="30"/>
        <v>1</v>
      </c>
    </row>
    <row r="445" spans="1:16" hidden="1" x14ac:dyDescent="0.25">
      <c r="A445" s="699"/>
      <c r="B445" s="700"/>
      <c r="C445" s="724">
        <f>+'Marketing Digital Comms'!C17</f>
        <v>0</v>
      </c>
      <c r="D445" s="724">
        <f>+'Marketing Digital Comms'!D17</f>
        <v>0</v>
      </c>
      <c r="E445" s="738">
        <f>+'Marketing Digital Comms'!G17</f>
        <v>0</v>
      </c>
      <c r="F445" s="720"/>
      <c r="G445" s="720"/>
      <c r="H445" s="720"/>
      <c r="I445" s="720"/>
      <c r="J445" s="728">
        <f t="shared" si="31"/>
        <v>0</v>
      </c>
      <c r="P445" s="698">
        <f t="shared" si="30"/>
        <v>1</v>
      </c>
    </row>
    <row r="446" spans="1:16" hidden="1" x14ac:dyDescent="0.25">
      <c r="A446" s="699"/>
      <c r="B446" s="700" t="str">
        <f>+B436</f>
        <v>ZK109.K270.C115</v>
      </c>
      <c r="C446" s="724">
        <f>+'Marketing Digital Comms'!C18</f>
        <v>0</v>
      </c>
      <c r="D446" s="724">
        <f>+'Marketing Digital Comms'!D18</f>
        <v>0</v>
      </c>
      <c r="E446" s="738">
        <f>+'Marketing Digital Comms'!G18</f>
        <v>0</v>
      </c>
      <c r="F446" s="720"/>
      <c r="G446" s="720"/>
      <c r="H446" s="720"/>
      <c r="I446" s="720"/>
      <c r="J446" s="728">
        <f t="shared" si="31"/>
        <v>0</v>
      </c>
      <c r="P446" s="698">
        <f t="shared" si="30"/>
        <v>1</v>
      </c>
    </row>
    <row r="447" spans="1:16" hidden="1" x14ac:dyDescent="0.25">
      <c r="A447" s="739"/>
      <c r="B447" s="740"/>
      <c r="C447" s="741" t="s">
        <v>301</v>
      </c>
      <c r="D447" s="741"/>
      <c r="E447" s="742"/>
      <c r="F447" s="720">
        <f>+IFERROR(VLOOKUP($B446,'[1]Sum table'!$A:$E,4,FALSE),0)</f>
        <v>0</v>
      </c>
      <c r="G447" s="720">
        <f>+IFERROR(VLOOKUP($B446,'[1]Sum table'!$A:$E,5,FALSE),0)</f>
        <v>0</v>
      </c>
      <c r="H447" s="720"/>
      <c r="I447" s="720">
        <f>+IFERROR(VLOOKUP($B446,'[1]Sum table'!$A:$F,6,FALSE),0)</f>
        <v>0</v>
      </c>
      <c r="J447" s="721"/>
      <c r="P447" s="698">
        <f t="shared" si="30"/>
        <v>1</v>
      </c>
    </row>
    <row r="448" spans="1:16" hidden="1" x14ac:dyDescent="0.25">
      <c r="A448" s="722" t="s">
        <v>190</v>
      </c>
      <c r="B448" s="715" t="str">
        <f>+'Marketing Digital Comms'!B20</f>
        <v>ZK109.K271.C115</v>
      </c>
      <c r="C448" s="716" t="s">
        <v>191</v>
      </c>
      <c r="D448" s="716"/>
      <c r="E448" s="717">
        <f>SUM(E449:E454)</f>
        <v>0</v>
      </c>
      <c r="F448" s="718">
        <f>SUM(F449:F454)</f>
        <v>0</v>
      </c>
      <c r="G448" s="718">
        <f>SUM(G449:G454)</f>
        <v>0</v>
      </c>
      <c r="H448" s="718">
        <f>+E448-F448-G448</f>
        <v>0</v>
      </c>
      <c r="I448" s="718">
        <f>SUM(I449:I454)</f>
        <v>0</v>
      </c>
      <c r="J448" s="719">
        <f>+H448-I448</f>
        <v>0</v>
      </c>
      <c r="P448" s="698">
        <f t="shared" si="30"/>
        <v>1</v>
      </c>
    </row>
    <row r="449" spans="1:16" hidden="1" x14ac:dyDescent="0.25">
      <c r="A449" s="699"/>
      <c r="B449" s="700"/>
      <c r="C449" s="724">
        <f>+'Marketing Digital Comms'!C21</f>
        <v>0</v>
      </c>
      <c r="D449" s="724">
        <f>+'Marketing Digital Comms'!D21</f>
        <v>0</v>
      </c>
      <c r="E449" s="738">
        <f>+'Marketing Digital Comms'!G21</f>
        <v>0</v>
      </c>
      <c r="F449" s="720"/>
      <c r="G449" s="720"/>
      <c r="H449" s="720"/>
      <c r="I449" s="720"/>
      <c r="J449" s="728">
        <f>+E449-F449-G449-I449</f>
        <v>0</v>
      </c>
      <c r="P449" s="698">
        <f t="shared" si="30"/>
        <v>1</v>
      </c>
    </row>
    <row r="450" spans="1:16" hidden="1" x14ac:dyDescent="0.25">
      <c r="A450" s="699"/>
      <c r="B450" s="700"/>
      <c r="C450" s="724">
        <f>+'Marketing Digital Comms'!C22</f>
        <v>0</v>
      </c>
      <c r="D450" s="724">
        <f>+'Marketing Digital Comms'!D22</f>
        <v>0</v>
      </c>
      <c r="E450" s="738">
        <f>+'Marketing Digital Comms'!G22</f>
        <v>0</v>
      </c>
      <c r="F450" s="727"/>
      <c r="G450" s="727"/>
      <c r="H450" s="727"/>
      <c r="I450" s="727"/>
      <c r="J450" s="728">
        <f>+E450-F450-G450-I450</f>
        <v>0</v>
      </c>
      <c r="P450" s="698">
        <f t="shared" si="30"/>
        <v>1</v>
      </c>
    </row>
    <row r="451" spans="1:16" hidden="1" x14ac:dyDescent="0.25">
      <c r="A451" s="699"/>
      <c r="B451" s="700"/>
      <c r="C451" s="724">
        <f>+'Marketing Digital Comms'!C23</f>
        <v>0</v>
      </c>
      <c r="D451" s="724">
        <f>+'Marketing Digital Comms'!D23</f>
        <v>0</v>
      </c>
      <c r="E451" s="738">
        <f>+'Marketing Digital Comms'!G23</f>
        <v>0</v>
      </c>
      <c r="F451" s="727"/>
      <c r="G451" s="727"/>
      <c r="H451" s="727"/>
      <c r="I451" s="727"/>
      <c r="J451" s="728">
        <f>+E451-F451-G451-I451</f>
        <v>0</v>
      </c>
      <c r="P451" s="698">
        <f t="shared" si="30"/>
        <v>1</v>
      </c>
    </row>
    <row r="452" spans="1:16" hidden="1" x14ac:dyDescent="0.25">
      <c r="A452" s="699"/>
      <c r="B452" s="700"/>
      <c r="C452" s="724">
        <f>+'Marketing Digital Comms'!C24</f>
        <v>0</v>
      </c>
      <c r="D452" s="724">
        <f>+'Marketing Digital Comms'!D24</f>
        <v>0</v>
      </c>
      <c r="E452" s="738">
        <f>+'Marketing Digital Comms'!G24</f>
        <v>0</v>
      </c>
      <c r="F452" s="727"/>
      <c r="G452" s="727"/>
      <c r="H452" s="727"/>
      <c r="I452" s="727"/>
      <c r="J452" s="728">
        <f>+E452-F452-G452-I452</f>
        <v>0</v>
      </c>
      <c r="P452" s="698">
        <f t="shared" si="30"/>
        <v>1</v>
      </c>
    </row>
    <row r="453" spans="1:16" hidden="1" x14ac:dyDescent="0.25">
      <c r="A453" s="699"/>
      <c r="B453" s="700" t="str">
        <f>+B448</f>
        <v>ZK109.K271.C115</v>
      </c>
      <c r="C453" s="724">
        <f>+'Marketing Digital Comms'!C25</f>
        <v>0</v>
      </c>
      <c r="D453" s="724">
        <f>+'Marketing Digital Comms'!D25</f>
        <v>0</v>
      </c>
      <c r="E453" s="738">
        <f>+'Marketing Digital Comms'!G25</f>
        <v>0</v>
      </c>
      <c r="F453" s="720"/>
      <c r="G453" s="720"/>
      <c r="H453" s="720"/>
      <c r="I453" s="720"/>
      <c r="J453" s="728">
        <f>+E453-F453-G453-I453</f>
        <v>0</v>
      </c>
      <c r="P453" s="698">
        <f t="shared" si="30"/>
        <v>1</v>
      </c>
    </row>
    <row r="454" spans="1:16" hidden="1" x14ac:dyDescent="0.25">
      <c r="A454" s="739"/>
      <c r="B454" s="740"/>
      <c r="C454" s="743" t="s">
        <v>301</v>
      </c>
      <c r="D454" s="743"/>
      <c r="E454" s="738"/>
      <c r="F454" s="720">
        <f>+IFERROR(VLOOKUP($B453,'[1]Sum table'!$A:$E,4,FALSE),0)</f>
        <v>0</v>
      </c>
      <c r="G454" s="720">
        <f>+IFERROR(VLOOKUP($B453,'[1]Sum table'!$A:$E,5,FALSE),0)</f>
        <v>0</v>
      </c>
      <c r="H454" s="720"/>
      <c r="I454" s="720">
        <f>+IFERROR(VLOOKUP($B453,'[1]Sum table'!$A:$F,6,FALSE),0)</f>
        <v>0</v>
      </c>
      <c r="J454" s="721"/>
      <c r="P454" s="698">
        <f t="shared" si="30"/>
        <v>1</v>
      </c>
    </row>
    <row r="455" spans="1:16" x14ac:dyDescent="0.25">
      <c r="A455" s="722" t="s">
        <v>192</v>
      </c>
      <c r="B455" s="715" t="str">
        <f>+'Marketing Digital Comms'!B27</f>
        <v>ZK109.K138.C115</v>
      </c>
      <c r="C455" s="716" t="s">
        <v>193</v>
      </c>
      <c r="D455" s="716"/>
      <c r="E455" s="717">
        <f>SUM(E456:E461)</f>
        <v>3000</v>
      </c>
      <c r="F455" s="718"/>
      <c r="G455" s="718"/>
      <c r="H455" s="718">
        <f>+E455-F455-G455</f>
        <v>3000</v>
      </c>
      <c r="I455" s="718"/>
      <c r="J455" s="719">
        <f>+H455-I455</f>
        <v>3000</v>
      </c>
      <c r="P455" s="698">
        <f t="shared" si="30"/>
        <v>0</v>
      </c>
    </row>
    <row r="456" spans="1:16" x14ac:dyDescent="0.25">
      <c r="A456" s="699"/>
      <c r="B456" s="700"/>
      <c r="C456" s="724" t="str">
        <f>+'Marketing Digital Comms'!C28</f>
        <v>Theatre Sector Marketing</v>
      </c>
      <c r="D456" s="724">
        <f>+'Marketing Digital Comms'!D28</f>
        <v>0</v>
      </c>
      <c r="E456" s="738">
        <f>+'Marketing Digital Comms'!G28</f>
        <v>3000</v>
      </c>
      <c r="F456" s="720"/>
      <c r="G456" s="720"/>
      <c r="H456" s="720"/>
      <c r="I456" s="720"/>
      <c r="J456" s="728">
        <f>+E456-F456-G456-I456</f>
        <v>3000</v>
      </c>
      <c r="P456" s="698">
        <f t="shared" si="30"/>
        <v>0</v>
      </c>
    </row>
    <row r="457" spans="1:16" hidden="1" x14ac:dyDescent="0.25">
      <c r="A457" s="703"/>
      <c r="B457" s="704"/>
      <c r="C457" s="724">
        <f>+'Marketing Digital Comms'!C29</f>
        <v>0</v>
      </c>
      <c r="D457" s="724">
        <f>+'Marketing Digital Comms'!D29</f>
        <v>0</v>
      </c>
      <c r="E457" s="738">
        <f>+'Marketing Digital Comms'!G29</f>
        <v>0</v>
      </c>
      <c r="F457" s="727"/>
      <c r="G457" s="727"/>
      <c r="H457" s="727"/>
      <c r="I457" s="727"/>
      <c r="J457" s="728">
        <f>+E457-F457-G457-I457</f>
        <v>0</v>
      </c>
      <c r="P457" s="698">
        <f t="shared" si="30"/>
        <v>1</v>
      </c>
    </row>
    <row r="458" spans="1:16" hidden="1" x14ac:dyDescent="0.25">
      <c r="A458" s="703"/>
      <c r="B458" s="704"/>
      <c r="C458" s="724">
        <f>+'Marketing Digital Comms'!C30</f>
        <v>0</v>
      </c>
      <c r="D458" s="724">
        <f>+'Marketing Digital Comms'!D30</f>
        <v>0</v>
      </c>
      <c r="E458" s="738">
        <f>+'Marketing Digital Comms'!G30</f>
        <v>0</v>
      </c>
      <c r="F458" s="727"/>
      <c r="G458" s="727"/>
      <c r="H458" s="727"/>
      <c r="I458" s="727"/>
      <c r="J458" s="728">
        <f>+E458-F458-G458-I458</f>
        <v>0</v>
      </c>
      <c r="P458" s="698">
        <f t="shared" si="30"/>
        <v>1</v>
      </c>
    </row>
    <row r="459" spans="1:16" hidden="1" x14ac:dyDescent="0.25">
      <c r="A459" s="699"/>
      <c r="B459" s="700"/>
      <c r="C459" s="724">
        <f>+'Marketing Digital Comms'!C31</f>
        <v>0</v>
      </c>
      <c r="D459" s="724">
        <f>+'Marketing Digital Comms'!D31</f>
        <v>0</v>
      </c>
      <c r="E459" s="738">
        <f>+'Marketing Digital Comms'!G31</f>
        <v>0</v>
      </c>
      <c r="F459" s="727"/>
      <c r="G459" s="727"/>
      <c r="H459" s="727"/>
      <c r="I459" s="727"/>
      <c r="J459" s="728">
        <f>+E459-F459-G459-I459</f>
        <v>0</v>
      </c>
      <c r="P459" s="698">
        <f t="shared" si="30"/>
        <v>1</v>
      </c>
    </row>
    <row r="460" spans="1:16" hidden="1" x14ac:dyDescent="0.25">
      <c r="A460" s="703"/>
      <c r="B460" s="704" t="str">
        <f>+B455</f>
        <v>ZK109.K138.C115</v>
      </c>
      <c r="C460" s="724">
        <f>+'Marketing Digital Comms'!C32</f>
        <v>0</v>
      </c>
      <c r="D460" s="724">
        <f>+'Marketing Digital Comms'!D32</f>
        <v>0</v>
      </c>
      <c r="E460" s="738">
        <f>+'Marketing Digital Comms'!G32</f>
        <v>0</v>
      </c>
      <c r="F460" s="727"/>
      <c r="G460" s="727"/>
      <c r="H460" s="727"/>
      <c r="I460" s="727"/>
      <c r="J460" s="728">
        <f>+E460-F460-G460-I460</f>
        <v>0</v>
      </c>
      <c r="P460" s="698">
        <f t="shared" si="30"/>
        <v>1</v>
      </c>
    </row>
    <row r="461" spans="1:16" hidden="1" x14ac:dyDescent="0.25">
      <c r="A461" s="739"/>
      <c r="B461" s="740"/>
      <c r="C461" s="743" t="s">
        <v>301</v>
      </c>
      <c r="D461" s="743"/>
      <c r="E461" s="738"/>
      <c r="F461" s="720">
        <f>+IFERROR(VLOOKUP($B460,'[1]Sum table'!$A:$E,4,FALSE),0)</f>
        <v>0</v>
      </c>
      <c r="G461" s="720">
        <f>+IFERROR(VLOOKUP($B460,'[1]Sum table'!$A:$E,5,FALSE),0)</f>
        <v>0</v>
      </c>
      <c r="H461" s="720"/>
      <c r="I461" s="720">
        <f>+IFERROR(VLOOKUP($B460,'[1]Sum table'!$A:$F,6,FALSE),0)</f>
        <v>0</v>
      </c>
      <c r="J461" s="721"/>
      <c r="P461" s="698">
        <f t="shared" si="30"/>
        <v>1</v>
      </c>
    </row>
    <row r="462" spans="1:16" hidden="1" x14ac:dyDescent="0.25">
      <c r="A462" s="722" t="s">
        <v>194</v>
      </c>
      <c r="B462" s="715" t="str">
        <f>+'Marketing Digital Comms'!B34</f>
        <v>ZK109.K158.C115</v>
      </c>
      <c r="C462" s="716" t="s">
        <v>196</v>
      </c>
      <c r="D462" s="716"/>
      <c r="E462" s="717">
        <f>SUM(E463:E465)</f>
        <v>0</v>
      </c>
      <c r="F462" s="718">
        <f>SUM(F463:F465)</f>
        <v>0</v>
      </c>
      <c r="G462" s="718">
        <f>SUM(G463:G465)</f>
        <v>0</v>
      </c>
      <c r="H462" s="718">
        <f>+E462-F462-G462</f>
        <v>0</v>
      </c>
      <c r="I462" s="718">
        <f>SUM(I463:I465)</f>
        <v>0</v>
      </c>
      <c r="J462" s="719">
        <f>+H462-I462</f>
        <v>0</v>
      </c>
      <c r="P462" s="698">
        <f t="shared" si="30"/>
        <v>1</v>
      </c>
    </row>
    <row r="463" spans="1:16" hidden="1" x14ac:dyDescent="0.25">
      <c r="A463" s="703"/>
      <c r="B463" s="704"/>
      <c r="C463" s="724">
        <f>+'Marketing Digital Comms'!C35</f>
        <v>0</v>
      </c>
      <c r="D463" s="724">
        <f>+'Marketing Digital Comms'!D35</f>
        <v>0</v>
      </c>
      <c r="E463" s="738">
        <f>+'Marketing Digital Comms'!G35</f>
        <v>0</v>
      </c>
      <c r="F463" s="720"/>
      <c r="G463" s="720"/>
      <c r="H463" s="720"/>
      <c r="I463" s="720"/>
      <c r="J463" s="728">
        <f>+E463-F463-G463-I463</f>
        <v>0</v>
      </c>
      <c r="P463" s="698">
        <f t="shared" si="30"/>
        <v>1</v>
      </c>
    </row>
    <row r="464" spans="1:16" hidden="1" x14ac:dyDescent="0.25">
      <c r="A464" s="703"/>
      <c r="B464" s="704" t="str">
        <f>+B462</f>
        <v>ZK109.K158.C115</v>
      </c>
      <c r="C464" s="724">
        <f>+'Marketing Digital Comms'!C36</f>
        <v>0</v>
      </c>
      <c r="D464" s="724">
        <f>+'Marketing Digital Comms'!D36</f>
        <v>0</v>
      </c>
      <c r="E464" s="738">
        <f>+'Marketing Digital Comms'!G36</f>
        <v>0</v>
      </c>
      <c r="F464" s="720"/>
      <c r="G464" s="720"/>
      <c r="H464" s="720"/>
      <c r="I464" s="720"/>
      <c r="J464" s="728">
        <f>+E464-F464-G464-I464</f>
        <v>0</v>
      </c>
      <c r="P464" s="698">
        <f t="shared" si="30"/>
        <v>1</v>
      </c>
    </row>
    <row r="465" spans="1:16" hidden="1" x14ac:dyDescent="0.25">
      <c r="A465" s="699"/>
      <c r="B465" s="700"/>
      <c r="C465" s="743" t="s">
        <v>301</v>
      </c>
      <c r="D465" s="743"/>
      <c r="E465" s="738"/>
      <c r="F465" s="720">
        <f>+IFERROR(VLOOKUP($B464,'[1]Sum table'!$A:$E,4,FALSE),0)</f>
        <v>0</v>
      </c>
      <c r="G465" s="720">
        <f>+IFERROR(VLOOKUP($B464,'[1]Sum table'!$A:$E,5,FALSE),0)</f>
        <v>0</v>
      </c>
      <c r="H465" s="720"/>
      <c r="I465" s="720">
        <f>+IFERROR(VLOOKUP($B464,'[1]Sum table'!$A:$F,6,FALSE),0)</f>
        <v>0</v>
      </c>
      <c r="J465" s="721"/>
      <c r="P465" s="698">
        <f t="shared" si="30"/>
        <v>1</v>
      </c>
    </row>
    <row r="466" spans="1:16" hidden="1" x14ac:dyDescent="0.25">
      <c r="A466" s="722" t="s">
        <v>195</v>
      </c>
      <c r="B466" s="715" t="str">
        <f>+'Marketing Digital Comms'!B38</f>
        <v>ZK109.K159.C115</v>
      </c>
      <c r="C466" s="716" t="s">
        <v>197</v>
      </c>
      <c r="D466" s="716"/>
      <c r="E466" s="717">
        <f>SUM(E467:E468)</f>
        <v>0</v>
      </c>
      <c r="F466" s="718">
        <f>SUM(F467:F468)</f>
        <v>0</v>
      </c>
      <c r="G466" s="718">
        <f>SUM(G467:G468)</f>
        <v>0</v>
      </c>
      <c r="H466" s="718">
        <f>+E466-F466-G466</f>
        <v>0</v>
      </c>
      <c r="I466" s="718">
        <f>SUM(I467:I468)</f>
        <v>0</v>
      </c>
      <c r="J466" s="719">
        <f>+H466-I466</f>
        <v>0</v>
      </c>
      <c r="P466" s="698">
        <f t="shared" si="30"/>
        <v>1</v>
      </c>
    </row>
    <row r="467" spans="1:16" hidden="1" x14ac:dyDescent="0.25">
      <c r="A467" s="699"/>
      <c r="B467" s="700" t="str">
        <f>+B466</f>
        <v>ZK109.K159.C115</v>
      </c>
      <c r="C467" s="724">
        <f>+'Marketing Digital Comms'!C39</f>
        <v>0</v>
      </c>
      <c r="D467" s="724">
        <f>+'Marketing Digital Comms'!D39</f>
        <v>0</v>
      </c>
      <c r="E467" s="738">
        <f>+'Marketing Digital Comms'!G39</f>
        <v>0</v>
      </c>
      <c r="F467" s="720"/>
      <c r="G467" s="720"/>
      <c r="H467" s="720"/>
      <c r="I467" s="720"/>
      <c r="J467" s="728">
        <f>+E467-F467-G467-I467</f>
        <v>0</v>
      </c>
      <c r="P467" s="698">
        <f t="shared" si="30"/>
        <v>1</v>
      </c>
    </row>
    <row r="468" spans="1:16" hidden="1" x14ac:dyDescent="0.25">
      <c r="A468" s="699"/>
      <c r="B468" s="700"/>
      <c r="C468" s="743" t="s">
        <v>301</v>
      </c>
      <c r="D468" s="743"/>
      <c r="E468" s="738"/>
      <c r="F468" s="720">
        <f>+IFERROR(VLOOKUP($B467,'[1]Sum table'!$A:$E,4,FALSE),0)</f>
        <v>0</v>
      </c>
      <c r="G468" s="720">
        <f>+IFERROR(VLOOKUP($B467,'[1]Sum table'!$A:$E,5,FALSE),0)</f>
        <v>0</v>
      </c>
      <c r="H468" s="720"/>
      <c r="I468" s="720">
        <f>+IFERROR(VLOOKUP($B467,'[1]Sum table'!$A:$F,6,FALSE),0)</f>
        <v>0</v>
      </c>
      <c r="J468" s="721"/>
      <c r="P468" s="698">
        <f t="shared" si="30"/>
        <v>1</v>
      </c>
    </row>
    <row r="469" spans="1:16" hidden="1" x14ac:dyDescent="0.25">
      <c r="A469" s="722" t="s">
        <v>198</v>
      </c>
      <c r="B469" s="715" t="str">
        <f>+'Marketing Digital Comms'!B41</f>
        <v>ZK109.K272.C115</v>
      </c>
      <c r="C469" s="716" t="s">
        <v>199</v>
      </c>
      <c r="D469" s="716"/>
      <c r="E469" s="717">
        <f>SUM(E470:E471)</f>
        <v>0</v>
      </c>
      <c r="F469" s="718">
        <f>SUM(F470:F471)</f>
        <v>0</v>
      </c>
      <c r="G469" s="718">
        <f>SUM(G470:G471)</f>
        <v>0</v>
      </c>
      <c r="H469" s="718">
        <f>+E469-F469-G469</f>
        <v>0</v>
      </c>
      <c r="I469" s="718">
        <f>SUM(I470:I471)</f>
        <v>0</v>
      </c>
      <c r="J469" s="719">
        <f>+H469-I469</f>
        <v>0</v>
      </c>
      <c r="P469" s="698">
        <f t="shared" si="30"/>
        <v>1</v>
      </c>
    </row>
    <row r="470" spans="1:16" hidden="1" x14ac:dyDescent="0.25">
      <c r="A470" s="703"/>
      <c r="B470" s="704" t="str">
        <f>+B469</f>
        <v>ZK109.K272.C115</v>
      </c>
      <c r="C470" s="724">
        <f>+'Marketing Digital Comms'!C42</f>
        <v>0</v>
      </c>
      <c r="D470" s="724">
        <f>+'Marketing Digital Comms'!D42</f>
        <v>0</v>
      </c>
      <c r="E470" s="738">
        <f>+'Marketing Digital Comms'!G42</f>
        <v>0</v>
      </c>
      <c r="F470" s="720"/>
      <c r="G470" s="720"/>
      <c r="H470" s="720"/>
      <c r="I470" s="720"/>
      <c r="J470" s="728">
        <f>+E470-F470-G470-I470</f>
        <v>0</v>
      </c>
      <c r="P470" s="698">
        <f t="shared" si="30"/>
        <v>1</v>
      </c>
    </row>
    <row r="471" spans="1:16" hidden="1" x14ac:dyDescent="0.25">
      <c r="A471" s="699"/>
      <c r="B471" s="700"/>
      <c r="C471" s="743" t="s">
        <v>301</v>
      </c>
      <c r="D471" s="743"/>
      <c r="E471" s="738"/>
      <c r="F471" s="720">
        <f>+IFERROR(VLOOKUP($B470,'[1]Sum table'!$A:$E,4,FALSE),0)</f>
        <v>0</v>
      </c>
      <c r="G471" s="720">
        <f>+IFERROR(VLOOKUP($B470,'[1]Sum table'!$A:$E,5,FALSE),0)</f>
        <v>0</v>
      </c>
      <c r="H471" s="720"/>
      <c r="I471" s="720">
        <f>+IFERROR(VLOOKUP($B470,'[1]Sum table'!$A:$F,6,FALSE),0)</f>
        <v>0</v>
      </c>
      <c r="J471" s="721"/>
      <c r="P471" s="698">
        <f t="shared" si="30"/>
        <v>1</v>
      </c>
    </row>
    <row r="472" spans="1:16" hidden="1" x14ac:dyDescent="0.25">
      <c r="A472" s="722" t="s">
        <v>200</v>
      </c>
      <c r="B472" s="715" t="str">
        <f>+'Marketing Digital Comms'!B44</f>
        <v>ZK109.K273.C115</v>
      </c>
      <c r="C472" s="716" t="s">
        <v>201</v>
      </c>
      <c r="D472" s="716"/>
      <c r="E472" s="717">
        <f>SUM(E473:E474)</f>
        <v>0</v>
      </c>
      <c r="F472" s="718">
        <f>SUM(F473:F474)</f>
        <v>0</v>
      </c>
      <c r="G472" s="718">
        <f>SUM(G473:G474)</f>
        <v>0</v>
      </c>
      <c r="H472" s="718">
        <f>+E472-F472-G472</f>
        <v>0</v>
      </c>
      <c r="I472" s="718">
        <f>SUM(I473:I474)</f>
        <v>0</v>
      </c>
      <c r="J472" s="719">
        <f>+H472-I472</f>
        <v>0</v>
      </c>
      <c r="P472" s="698">
        <f t="shared" si="30"/>
        <v>1</v>
      </c>
    </row>
    <row r="473" spans="1:16" hidden="1" x14ac:dyDescent="0.25">
      <c r="A473" s="703"/>
      <c r="B473" s="704" t="str">
        <f>+B472</f>
        <v>ZK109.K273.C115</v>
      </c>
      <c r="C473" s="724">
        <f>+'Marketing Digital Comms'!C45</f>
        <v>0</v>
      </c>
      <c r="D473" s="724">
        <f>+'Marketing Digital Comms'!D45</f>
        <v>0</v>
      </c>
      <c r="E473" s="738">
        <f>+'Marketing Digital Comms'!G45</f>
        <v>0</v>
      </c>
      <c r="F473" s="720"/>
      <c r="G473" s="720"/>
      <c r="H473" s="720"/>
      <c r="I473" s="720"/>
      <c r="J473" s="728">
        <f>+E473-F473-G473-I473</f>
        <v>0</v>
      </c>
      <c r="P473" s="698">
        <f t="shared" si="30"/>
        <v>1</v>
      </c>
    </row>
    <row r="474" spans="1:16" hidden="1" x14ac:dyDescent="0.25">
      <c r="A474" s="699"/>
      <c r="B474" s="700"/>
      <c r="C474" s="743" t="s">
        <v>301</v>
      </c>
      <c r="D474" s="743"/>
      <c r="E474" s="738"/>
      <c r="F474" s="720">
        <f>+IFERROR(VLOOKUP($B473,'[1]Sum table'!$A:$E,4,FALSE),0)</f>
        <v>0</v>
      </c>
      <c r="G474" s="720">
        <f>+IFERROR(VLOOKUP($B473,'[1]Sum table'!$A:$E,5,FALSE),0)</f>
        <v>0</v>
      </c>
      <c r="H474" s="720"/>
      <c r="I474" s="720">
        <f>+IFERROR(VLOOKUP($B473,'[1]Sum table'!$A:$F,6,FALSE),0)</f>
        <v>0</v>
      </c>
      <c r="J474" s="721"/>
      <c r="P474" s="698">
        <f t="shared" si="30"/>
        <v>1</v>
      </c>
    </row>
    <row r="475" spans="1:16" hidden="1" x14ac:dyDescent="0.25">
      <c r="A475" s="722" t="s">
        <v>202</v>
      </c>
      <c r="B475" s="715" t="str">
        <f>+'Marketing Digital Comms'!B47</f>
        <v>ZK109.K274.C115</v>
      </c>
      <c r="C475" s="716" t="s">
        <v>203</v>
      </c>
      <c r="D475" s="716"/>
      <c r="E475" s="717">
        <f>SUM(E476:E477)</f>
        <v>0</v>
      </c>
      <c r="F475" s="718">
        <f>SUM(F476:F477)</f>
        <v>0</v>
      </c>
      <c r="G475" s="718">
        <f>SUM(G476:G477)</f>
        <v>0</v>
      </c>
      <c r="H475" s="718">
        <f>+E475-F475-G475</f>
        <v>0</v>
      </c>
      <c r="I475" s="718">
        <f>SUM(I476:I477)</f>
        <v>0</v>
      </c>
      <c r="J475" s="719">
        <f>+H475-I475</f>
        <v>0</v>
      </c>
      <c r="P475" s="698">
        <f t="shared" si="30"/>
        <v>1</v>
      </c>
    </row>
    <row r="476" spans="1:16" hidden="1" x14ac:dyDescent="0.25">
      <c r="A476" s="703"/>
      <c r="B476" s="704" t="str">
        <f>+B475</f>
        <v>ZK109.K274.C115</v>
      </c>
      <c r="C476" s="724">
        <f>+'Marketing Digital Comms'!C48</f>
        <v>0</v>
      </c>
      <c r="D476" s="724">
        <f>+'Marketing Digital Comms'!D48</f>
        <v>0</v>
      </c>
      <c r="E476" s="738">
        <f>+'Marketing Digital Comms'!G48</f>
        <v>0</v>
      </c>
      <c r="F476" s="720"/>
      <c r="G476" s="720"/>
      <c r="H476" s="720"/>
      <c r="I476" s="720"/>
      <c r="J476" s="728">
        <f>+E476-F476-G476-I476</f>
        <v>0</v>
      </c>
      <c r="P476" s="698">
        <f t="shared" si="30"/>
        <v>1</v>
      </c>
    </row>
    <row r="477" spans="1:16" hidden="1" x14ac:dyDescent="0.25">
      <c r="A477" s="699"/>
      <c r="B477" s="700"/>
      <c r="C477" s="743" t="s">
        <v>301</v>
      </c>
      <c r="D477" s="743"/>
      <c r="E477" s="738"/>
      <c r="F477" s="720">
        <f>+IFERROR(VLOOKUP($B476,'[1]Sum table'!$A:$E,4,FALSE),0)</f>
        <v>0</v>
      </c>
      <c r="G477" s="720">
        <f>+IFERROR(VLOOKUP($B476,'[1]Sum table'!$A:$E,5,FALSE),0)</f>
        <v>0</v>
      </c>
      <c r="H477" s="720"/>
      <c r="I477" s="720">
        <f>+IFERROR(VLOOKUP($B476,'[1]Sum table'!$A:$F,6,FALSE),0)</f>
        <v>0</v>
      </c>
      <c r="J477" s="721"/>
      <c r="P477" s="698">
        <f t="shared" si="30"/>
        <v>1</v>
      </c>
    </row>
    <row r="478" spans="1:16" hidden="1" x14ac:dyDescent="0.25">
      <c r="A478" s="722" t="s">
        <v>204</v>
      </c>
      <c r="B478" s="715" t="str">
        <f>+'Education &amp; Community'!B8</f>
        <v>ZK110.K278.C115</v>
      </c>
      <c r="C478" s="716" t="s">
        <v>205</v>
      </c>
      <c r="D478" s="716"/>
      <c r="E478" s="717">
        <f>SUM(E479:E490)</f>
        <v>0</v>
      </c>
      <c r="F478" s="718">
        <f>SUM(F479:F490)</f>
        <v>0</v>
      </c>
      <c r="G478" s="718">
        <f>SUM(G479:G490)</f>
        <v>0</v>
      </c>
      <c r="H478" s="718">
        <f>+E478-F478-G478</f>
        <v>0</v>
      </c>
      <c r="I478" s="718">
        <f>SUM(I479:I490)</f>
        <v>0</v>
      </c>
      <c r="J478" s="719">
        <f>+H478-I478</f>
        <v>0</v>
      </c>
      <c r="P478" s="698">
        <f t="shared" si="30"/>
        <v>1</v>
      </c>
    </row>
    <row r="479" spans="1:16" hidden="1" x14ac:dyDescent="0.25">
      <c r="A479" s="699"/>
      <c r="B479" s="700"/>
      <c r="C479" s="724">
        <f>+'Education &amp; Community'!C9</f>
        <v>0</v>
      </c>
      <c r="D479" s="724">
        <f>+'Education &amp; Community'!D9</f>
        <v>0</v>
      </c>
      <c r="E479" s="738">
        <f>+'Education &amp; Community'!G9</f>
        <v>0</v>
      </c>
      <c r="F479" s="720"/>
      <c r="G479" s="720"/>
      <c r="H479" s="720"/>
      <c r="I479" s="720"/>
      <c r="J479" s="728">
        <f t="shared" ref="J479:J489" si="32">+E479-F479-G479-I479</f>
        <v>0</v>
      </c>
      <c r="P479" s="698">
        <f t="shared" si="30"/>
        <v>1</v>
      </c>
    </row>
    <row r="480" spans="1:16" hidden="1" x14ac:dyDescent="0.25">
      <c r="A480" s="699"/>
      <c r="B480" s="700"/>
      <c r="C480" s="724">
        <f>+'Education &amp; Community'!C10</f>
        <v>0</v>
      </c>
      <c r="D480" s="724">
        <f>+'Education &amp; Community'!D10</f>
        <v>0</v>
      </c>
      <c r="E480" s="738">
        <f>+'Education &amp; Community'!G10</f>
        <v>0</v>
      </c>
      <c r="F480" s="720"/>
      <c r="G480" s="720"/>
      <c r="H480" s="720"/>
      <c r="I480" s="720"/>
      <c r="J480" s="728">
        <f t="shared" si="32"/>
        <v>0</v>
      </c>
      <c r="P480" s="698">
        <f t="shared" si="30"/>
        <v>1</v>
      </c>
    </row>
    <row r="481" spans="1:16" hidden="1" x14ac:dyDescent="0.25">
      <c r="A481" s="699"/>
      <c r="B481" s="700"/>
      <c r="C481" s="724">
        <f>+'Education &amp; Community'!C11</f>
        <v>0</v>
      </c>
      <c r="D481" s="724">
        <f>+'Education &amp; Community'!D11</f>
        <v>0</v>
      </c>
      <c r="E481" s="738">
        <f>+'Education &amp; Community'!G11</f>
        <v>0</v>
      </c>
      <c r="F481" s="720"/>
      <c r="G481" s="720"/>
      <c r="H481" s="720"/>
      <c r="I481" s="720"/>
      <c r="J481" s="728">
        <f t="shared" si="32"/>
        <v>0</v>
      </c>
      <c r="P481" s="698">
        <f t="shared" si="30"/>
        <v>1</v>
      </c>
    </row>
    <row r="482" spans="1:16" hidden="1" x14ac:dyDescent="0.25">
      <c r="A482" s="699"/>
      <c r="B482" s="700"/>
      <c r="C482" s="724">
        <f>+'Education &amp; Community'!C12</f>
        <v>0</v>
      </c>
      <c r="D482" s="724">
        <f>+'Education &amp; Community'!D12</f>
        <v>0</v>
      </c>
      <c r="E482" s="738">
        <f>+'Education &amp; Community'!G12</f>
        <v>0</v>
      </c>
      <c r="F482" s="720"/>
      <c r="G482" s="720"/>
      <c r="H482" s="720"/>
      <c r="I482" s="720"/>
      <c r="J482" s="728">
        <f t="shared" si="32"/>
        <v>0</v>
      </c>
      <c r="P482" s="698">
        <f t="shared" ref="P482:P545" si="33">+IF(SUM(E482:I482)=0,1,0)</f>
        <v>1</v>
      </c>
    </row>
    <row r="483" spans="1:16" hidden="1" x14ac:dyDescent="0.25">
      <c r="A483" s="699"/>
      <c r="B483" s="700"/>
      <c r="C483" s="724">
        <f>+'Education &amp; Community'!C13</f>
        <v>0</v>
      </c>
      <c r="D483" s="724">
        <f>+'Education &amp; Community'!D13</f>
        <v>0</v>
      </c>
      <c r="E483" s="738">
        <f>+'Education &amp; Community'!G13</f>
        <v>0</v>
      </c>
      <c r="F483" s="720"/>
      <c r="G483" s="720"/>
      <c r="H483" s="720"/>
      <c r="I483" s="720"/>
      <c r="J483" s="728">
        <f t="shared" si="32"/>
        <v>0</v>
      </c>
      <c r="P483" s="698">
        <f t="shared" si="33"/>
        <v>1</v>
      </c>
    </row>
    <row r="484" spans="1:16" hidden="1" x14ac:dyDescent="0.25">
      <c r="A484" s="699"/>
      <c r="B484" s="700"/>
      <c r="C484" s="724">
        <f>+'Education &amp; Community'!C14</f>
        <v>0</v>
      </c>
      <c r="D484" s="724">
        <f>+'Education &amp; Community'!D14</f>
        <v>0</v>
      </c>
      <c r="E484" s="738">
        <f>+'Education &amp; Community'!G14</f>
        <v>0</v>
      </c>
      <c r="F484" s="720"/>
      <c r="G484" s="720"/>
      <c r="H484" s="720"/>
      <c r="I484" s="720"/>
      <c r="J484" s="728">
        <f t="shared" si="32"/>
        <v>0</v>
      </c>
      <c r="P484" s="698">
        <f t="shared" si="33"/>
        <v>1</v>
      </c>
    </row>
    <row r="485" spans="1:16" hidden="1" x14ac:dyDescent="0.25">
      <c r="A485" s="699"/>
      <c r="B485" s="700"/>
      <c r="C485" s="724">
        <f>+'Education &amp; Community'!C15</f>
        <v>0</v>
      </c>
      <c r="D485" s="724">
        <f>+'Education &amp; Community'!D15</f>
        <v>0</v>
      </c>
      <c r="E485" s="738">
        <f>+'Education &amp; Community'!G15</f>
        <v>0</v>
      </c>
      <c r="F485" s="720"/>
      <c r="G485" s="720"/>
      <c r="H485" s="720"/>
      <c r="I485" s="720"/>
      <c r="J485" s="728">
        <f t="shared" si="32"/>
        <v>0</v>
      </c>
      <c r="P485" s="698">
        <f t="shared" si="33"/>
        <v>1</v>
      </c>
    </row>
    <row r="486" spans="1:16" hidden="1" x14ac:dyDescent="0.25">
      <c r="A486" s="699"/>
      <c r="B486" s="700"/>
      <c r="C486" s="724">
        <f>+'Education &amp; Community'!C16</f>
        <v>0</v>
      </c>
      <c r="D486" s="724">
        <f>+'Education &amp; Community'!D16</f>
        <v>0</v>
      </c>
      <c r="E486" s="738">
        <f>+'Education &amp; Community'!G16</f>
        <v>0</v>
      </c>
      <c r="F486" s="720"/>
      <c r="G486" s="720"/>
      <c r="H486" s="720"/>
      <c r="I486" s="720"/>
      <c r="J486" s="728">
        <f t="shared" si="32"/>
        <v>0</v>
      </c>
      <c r="P486" s="698">
        <f t="shared" si="33"/>
        <v>1</v>
      </c>
    </row>
    <row r="487" spans="1:16" hidden="1" x14ac:dyDescent="0.25">
      <c r="A487" s="699"/>
      <c r="B487" s="700"/>
      <c r="C487" s="724">
        <f>+'Education &amp; Community'!C17</f>
        <v>0</v>
      </c>
      <c r="D487" s="724">
        <f>+'Education &amp; Community'!D17</f>
        <v>0</v>
      </c>
      <c r="E487" s="738">
        <f>+'Education &amp; Community'!G17</f>
        <v>0</v>
      </c>
      <c r="F487" s="720"/>
      <c r="G487" s="720"/>
      <c r="H487" s="720"/>
      <c r="I487" s="720"/>
      <c r="J487" s="728">
        <f t="shared" si="32"/>
        <v>0</v>
      </c>
      <c r="P487" s="698">
        <f t="shared" si="33"/>
        <v>1</v>
      </c>
    </row>
    <row r="488" spans="1:16" hidden="1" x14ac:dyDescent="0.25">
      <c r="A488" s="699"/>
      <c r="B488" s="700"/>
      <c r="C488" s="724">
        <f>+'Education &amp; Community'!C18</f>
        <v>0</v>
      </c>
      <c r="D488" s="724">
        <f>+'Education &amp; Community'!D18</f>
        <v>0</v>
      </c>
      <c r="E488" s="738">
        <f>+'Education &amp; Community'!G18</f>
        <v>0</v>
      </c>
      <c r="F488" s="720"/>
      <c r="G488" s="720"/>
      <c r="H488" s="720"/>
      <c r="I488" s="720"/>
      <c r="J488" s="728">
        <f t="shared" si="32"/>
        <v>0</v>
      </c>
      <c r="P488" s="698">
        <f t="shared" si="33"/>
        <v>1</v>
      </c>
    </row>
    <row r="489" spans="1:16" hidden="1" x14ac:dyDescent="0.25">
      <c r="A489" s="699"/>
      <c r="B489" s="700" t="str">
        <f>+B478</f>
        <v>ZK110.K278.C115</v>
      </c>
      <c r="C489" s="724">
        <f>+'Education &amp; Community'!C19</f>
        <v>0</v>
      </c>
      <c r="D489" s="724">
        <f>+'Education &amp; Community'!D19</f>
        <v>0</v>
      </c>
      <c r="E489" s="738">
        <f>+'Education &amp; Community'!G19</f>
        <v>0</v>
      </c>
      <c r="F489" s="720"/>
      <c r="G489" s="720"/>
      <c r="H489" s="720"/>
      <c r="I489" s="720"/>
      <c r="J489" s="728">
        <f t="shared" si="32"/>
        <v>0</v>
      </c>
      <c r="P489" s="698">
        <f t="shared" si="33"/>
        <v>1</v>
      </c>
    </row>
    <row r="490" spans="1:16" hidden="1" x14ac:dyDescent="0.25">
      <c r="A490" s="739"/>
      <c r="B490" s="740"/>
      <c r="C490" s="741" t="s">
        <v>301</v>
      </c>
      <c r="D490" s="741"/>
      <c r="E490" s="742"/>
      <c r="F490" s="720">
        <f>+IFERROR(VLOOKUP($B489,'[1]Sum table'!$A:$E,4,FALSE),0)</f>
        <v>0</v>
      </c>
      <c r="G490" s="720">
        <f>+IFERROR(VLOOKUP($B489,'[1]Sum table'!$A:$E,5,FALSE),0)</f>
        <v>0</v>
      </c>
      <c r="H490" s="720"/>
      <c r="I490" s="720">
        <f>+IFERROR(VLOOKUP($B489,'[1]Sum table'!$A:$F,6,FALSE),0)</f>
        <v>0</v>
      </c>
      <c r="J490" s="721"/>
      <c r="P490" s="698">
        <f t="shared" si="33"/>
        <v>1</v>
      </c>
    </row>
    <row r="491" spans="1:16" hidden="1" x14ac:dyDescent="0.25">
      <c r="A491" s="722" t="s">
        <v>206</v>
      </c>
      <c r="B491" s="715" t="str">
        <f>+'Education &amp; Community'!B21</f>
        <v>ZK110.K279.C115</v>
      </c>
      <c r="C491" s="716" t="s">
        <v>207</v>
      </c>
      <c r="D491" s="716"/>
      <c r="E491" s="717">
        <f>SUM(E492:E495)</f>
        <v>0</v>
      </c>
      <c r="F491" s="718">
        <f>SUM(F492:F495)</f>
        <v>0</v>
      </c>
      <c r="G491" s="718">
        <f>SUM(G492:G495)</f>
        <v>0</v>
      </c>
      <c r="H491" s="718">
        <f>+E491-F491-G491</f>
        <v>0</v>
      </c>
      <c r="I491" s="718">
        <f>SUM(I492:I495)</f>
        <v>0</v>
      </c>
      <c r="J491" s="719">
        <f>+H491-I491</f>
        <v>0</v>
      </c>
      <c r="P491" s="698">
        <f t="shared" si="33"/>
        <v>1</v>
      </c>
    </row>
    <row r="492" spans="1:16" hidden="1" x14ac:dyDescent="0.25">
      <c r="A492" s="699"/>
      <c r="B492" s="700"/>
      <c r="C492" s="724">
        <f>+'Education &amp; Community'!C22</f>
        <v>0</v>
      </c>
      <c r="D492" s="724">
        <f>+'Education &amp; Community'!D22</f>
        <v>0</v>
      </c>
      <c r="E492" s="738">
        <f>+'Education &amp; Community'!G22</f>
        <v>0</v>
      </c>
      <c r="F492" s="720">
        <f>+IFERROR(VLOOKUP(#REF!,#REF!,4,FALSE),0)</f>
        <v>0</v>
      </c>
      <c r="G492" s="727"/>
      <c r="H492" s="727"/>
      <c r="I492" s="727"/>
      <c r="J492" s="728">
        <f>+E492-F492-G492-I492</f>
        <v>0</v>
      </c>
      <c r="P492" s="698">
        <f t="shared" si="33"/>
        <v>1</v>
      </c>
    </row>
    <row r="493" spans="1:16" hidden="1" x14ac:dyDescent="0.25">
      <c r="A493" s="699"/>
      <c r="B493" s="700"/>
      <c r="C493" s="724">
        <f>+'Education &amp; Community'!C23</f>
        <v>0</v>
      </c>
      <c r="D493" s="724">
        <f>+'Education &amp; Community'!D23</f>
        <v>0</v>
      </c>
      <c r="E493" s="738">
        <f>+'Education &amp; Community'!G23</f>
        <v>0</v>
      </c>
      <c r="F493" s="727"/>
      <c r="G493" s="727"/>
      <c r="H493" s="727"/>
      <c r="I493" s="727"/>
      <c r="J493" s="728">
        <f>+E493-F493-G493-I493</f>
        <v>0</v>
      </c>
      <c r="P493" s="698">
        <f t="shared" si="33"/>
        <v>1</v>
      </c>
    </row>
    <row r="494" spans="1:16" hidden="1" x14ac:dyDescent="0.25">
      <c r="A494" s="699"/>
      <c r="B494" s="700" t="str">
        <f>+B491</f>
        <v>ZK110.K279.C115</v>
      </c>
      <c r="C494" s="724">
        <f>+'Education &amp; Community'!C24</f>
        <v>0</v>
      </c>
      <c r="D494" s="724">
        <f>+'Education &amp; Community'!D24</f>
        <v>0</v>
      </c>
      <c r="E494" s="738">
        <f>+'Education &amp; Community'!G24</f>
        <v>0</v>
      </c>
      <c r="F494" s="727"/>
      <c r="G494" s="727"/>
      <c r="H494" s="727"/>
      <c r="I494" s="727"/>
      <c r="J494" s="728">
        <f>+E494-F494-G494-I494</f>
        <v>0</v>
      </c>
      <c r="P494" s="698">
        <f t="shared" si="33"/>
        <v>1</v>
      </c>
    </row>
    <row r="495" spans="1:16" hidden="1" x14ac:dyDescent="0.25">
      <c r="A495" s="739"/>
      <c r="B495" s="740"/>
      <c r="C495" s="743" t="s">
        <v>301</v>
      </c>
      <c r="D495" s="743"/>
      <c r="E495" s="738"/>
      <c r="F495" s="720">
        <f>+IFERROR(VLOOKUP($B494,'[1]Sum table'!$A:$E,4,FALSE),0)</f>
        <v>0</v>
      </c>
      <c r="G495" s="720">
        <f>+IFERROR(VLOOKUP($B494,'[1]Sum table'!$A:$E,5,FALSE),0)</f>
        <v>0</v>
      </c>
      <c r="H495" s="720"/>
      <c r="I495" s="720">
        <f>+IFERROR(VLOOKUP($B494,'[1]Sum table'!$A:$F,6,FALSE),0)</f>
        <v>0</v>
      </c>
      <c r="J495" s="721"/>
      <c r="P495" s="698">
        <f t="shared" si="33"/>
        <v>1</v>
      </c>
    </row>
    <row r="496" spans="1:16" hidden="1" x14ac:dyDescent="0.25">
      <c r="A496" s="722" t="s">
        <v>208</v>
      </c>
      <c r="B496" s="715" t="str">
        <f>+'Education &amp; Community'!B26</f>
        <v>ZK110.K280.C115</v>
      </c>
      <c r="C496" s="716" t="s">
        <v>209</v>
      </c>
      <c r="D496" s="716"/>
      <c r="E496" s="717">
        <f>SUM(E497:E501)</f>
        <v>0</v>
      </c>
      <c r="F496" s="718">
        <f>SUM(F497:F501)</f>
        <v>0</v>
      </c>
      <c r="G496" s="718">
        <f>SUM(G497:G501)</f>
        <v>0</v>
      </c>
      <c r="H496" s="718">
        <f>+E496-F496-G496</f>
        <v>0</v>
      </c>
      <c r="I496" s="718">
        <f>SUM(I497:I501)</f>
        <v>0</v>
      </c>
      <c r="J496" s="719">
        <f>+H496-I496</f>
        <v>0</v>
      </c>
      <c r="P496" s="698">
        <f t="shared" si="33"/>
        <v>1</v>
      </c>
    </row>
    <row r="497" spans="1:16" hidden="1" x14ac:dyDescent="0.25">
      <c r="A497" s="699"/>
      <c r="B497" s="700"/>
      <c r="C497" s="724">
        <f>+'Education &amp; Community'!C27</f>
        <v>0</v>
      </c>
      <c r="D497" s="724">
        <f>+'Education &amp; Community'!D27</f>
        <v>0</v>
      </c>
      <c r="E497" s="738">
        <f>+'Education &amp; Community'!G27</f>
        <v>0</v>
      </c>
      <c r="F497" s="720"/>
      <c r="G497" s="720"/>
      <c r="H497" s="720"/>
      <c r="I497" s="720"/>
      <c r="J497" s="728">
        <f>+E497-F497-G497-I497</f>
        <v>0</v>
      </c>
      <c r="P497" s="698">
        <f t="shared" si="33"/>
        <v>1</v>
      </c>
    </row>
    <row r="498" spans="1:16" hidden="1" x14ac:dyDescent="0.25">
      <c r="A498" s="699"/>
      <c r="B498" s="700"/>
      <c r="C498" s="724">
        <f>+'Education &amp; Community'!C28</f>
        <v>0</v>
      </c>
      <c r="D498" s="724">
        <f>+'Education &amp; Community'!D28</f>
        <v>0</v>
      </c>
      <c r="E498" s="738">
        <f>+'Education &amp; Community'!G28</f>
        <v>0</v>
      </c>
      <c r="F498" s="727"/>
      <c r="G498" s="727"/>
      <c r="H498" s="727"/>
      <c r="I498" s="727"/>
      <c r="J498" s="728">
        <f>+E498-F498-G498-I498</f>
        <v>0</v>
      </c>
      <c r="P498" s="698">
        <f t="shared" si="33"/>
        <v>1</v>
      </c>
    </row>
    <row r="499" spans="1:16" hidden="1" x14ac:dyDescent="0.25">
      <c r="A499" s="699"/>
      <c r="B499" s="700"/>
      <c r="C499" s="724">
        <f>+'Education &amp; Community'!C29</f>
        <v>0</v>
      </c>
      <c r="D499" s="724">
        <f>+'Education &amp; Community'!D29</f>
        <v>0</v>
      </c>
      <c r="E499" s="738">
        <f>+'Education &amp; Community'!G29</f>
        <v>0</v>
      </c>
      <c r="F499" s="727"/>
      <c r="G499" s="727"/>
      <c r="H499" s="727"/>
      <c r="I499" s="727"/>
      <c r="J499" s="728">
        <f>+E499-F499-G499-I499</f>
        <v>0</v>
      </c>
      <c r="P499" s="698">
        <f t="shared" si="33"/>
        <v>1</v>
      </c>
    </row>
    <row r="500" spans="1:16" hidden="1" x14ac:dyDescent="0.25">
      <c r="A500" s="699"/>
      <c r="B500" s="700" t="str">
        <f>+B496</f>
        <v>ZK110.K280.C115</v>
      </c>
      <c r="C500" s="724">
        <f>+'Education &amp; Community'!C30</f>
        <v>0</v>
      </c>
      <c r="D500" s="724">
        <f>+'Education &amp; Community'!D30</f>
        <v>0</v>
      </c>
      <c r="E500" s="738">
        <f>+'Education &amp; Community'!G30</f>
        <v>0</v>
      </c>
      <c r="F500" s="727"/>
      <c r="G500" s="727"/>
      <c r="H500" s="727"/>
      <c r="I500" s="727"/>
      <c r="J500" s="728">
        <f>+E500-F500-G500-I500</f>
        <v>0</v>
      </c>
      <c r="P500" s="698">
        <f t="shared" si="33"/>
        <v>1</v>
      </c>
    </row>
    <row r="501" spans="1:16" hidden="1" x14ac:dyDescent="0.25">
      <c r="A501" s="739"/>
      <c r="B501" s="740"/>
      <c r="C501" s="743" t="s">
        <v>301</v>
      </c>
      <c r="D501" s="743"/>
      <c r="E501" s="738"/>
      <c r="F501" s="720">
        <f>+IFERROR(VLOOKUP($B500,'[1]Sum table'!$A:$E,4,FALSE),0)</f>
        <v>0</v>
      </c>
      <c r="G501" s="720">
        <f>+IFERROR(VLOOKUP($B500,'[1]Sum table'!$A:$E,5,FALSE),0)</f>
        <v>0</v>
      </c>
      <c r="H501" s="720"/>
      <c r="I501" s="720">
        <f>+IFERROR(VLOOKUP($B500,'[1]Sum table'!$A:$F,6,FALSE),0)</f>
        <v>0</v>
      </c>
      <c r="J501" s="721"/>
      <c r="P501" s="698">
        <f t="shared" si="33"/>
        <v>1</v>
      </c>
    </row>
    <row r="502" spans="1:16" x14ac:dyDescent="0.25">
      <c r="A502" s="722" t="s">
        <v>210</v>
      </c>
      <c r="B502" s="715" t="str">
        <f>+'Education &amp; Community'!B32</f>
        <v>ZK110.K281.C115</v>
      </c>
      <c r="C502" s="716" t="s">
        <v>211</v>
      </c>
      <c r="D502" s="716"/>
      <c r="E502" s="723">
        <f>SUM(E503:E508)</f>
        <v>5000</v>
      </c>
      <c r="F502" s="723">
        <f>SUM(F503:F508)</f>
        <v>0</v>
      </c>
      <c r="G502" s="723">
        <f>SUM(G503:G508)</f>
        <v>0</v>
      </c>
      <c r="H502" s="723">
        <f>+E502-F502-G502</f>
        <v>5000</v>
      </c>
      <c r="I502" s="723">
        <f>SUM(I503:I508)</f>
        <v>0</v>
      </c>
      <c r="J502" s="719">
        <f>+H502-I502</f>
        <v>5000</v>
      </c>
      <c r="P502" s="698">
        <f t="shared" si="33"/>
        <v>0</v>
      </c>
    </row>
    <row r="503" spans="1:16" x14ac:dyDescent="0.25">
      <c r="A503" s="699"/>
      <c r="B503" s="700"/>
      <c r="C503" s="724" t="str">
        <f>+'Education &amp; Community'!C33</f>
        <v>Access Performances</v>
      </c>
      <c r="D503" s="724">
        <f>+'Education &amp; Community'!D33</f>
        <v>0</v>
      </c>
      <c r="E503" s="726">
        <f>+'Education &amp; Community'!G33</f>
        <v>5000</v>
      </c>
      <c r="F503" s="701">
        <f>+IFERROR(VLOOKUP(#REF!,#REF!,4,FALSE),0)</f>
        <v>0</v>
      </c>
      <c r="G503" s="705"/>
      <c r="H503" s="705"/>
      <c r="I503" s="705"/>
      <c r="J503" s="706">
        <f>+E503-F503-G503-I503</f>
        <v>5000</v>
      </c>
      <c r="P503" s="698">
        <f t="shared" si="33"/>
        <v>0</v>
      </c>
    </row>
    <row r="504" spans="1:16" hidden="1" x14ac:dyDescent="0.25">
      <c r="A504" s="703"/>
      <c r="B504" s="704"/>
      <c r="C504" s="724">
        <f>+'Education &amp; Community'!C34</f>
        <v>0</v>
      </c>
      <c r="D504" s="724">
        <f>+'Education &amp; Community'!D34</f>
        <v>0</v>
      </c>
      <c r="E504" s="738">
        <f>+'Education &amp; Community'!G34</f>
        <v>0</v>
      </c>
      <c r="F504" s="727"/>
      <c r="G504" s="727"/>
      <c r="H504" s="727"/>
      <c r="I504" s="727"/>
      <c r="J504" s="728">
        <f>+E504-F504-G504-I504</f>
        <v>0</v>
      </c>
      <c r="P504" s="698">
        <f t="shared" si="33"/>
        <v>1</v>
      </c>
    </row>
    <row r="505" spans="1:16" hidden="1" x14ac:dyDescent="0.25">
      <c r="A505" s="703"/>
      <c r="B505" s="704"/>
      <c r="C505" s="724">
        <f>+'Education &amp; Community'!C35</f>
        <v>0</v>
      </c>
      <c r="D505" s="724">
        <f>+'Education &amp; Community'!D35</f>
        <v>0</v>
      </c>
      <c r="E505" s="738">
        <f>+'Education &amp; Community'!G35</f>
        <v>0</v>
      </c>
      <c r="F505" s="727"/>
      <c r="G505" s="727"/>
      <c r="H505" s="727"/>
      <c r="I505" s="727"/>
      <c r="J505" s="728">
        <f>+E505-F505-G505-I505</f>
        <v>0</v>
      </c>
      <c r="P505" s="698">
        <f t="shared" si="33"/>
        <v>1</v>
      </c>
    </row>
    <row r="506" spans="1:16" hidden="1" x14ac:dyDescent="0.25">
      <c r="A506" s="703"/>
      <c r="B506" s="704"/>
      <c r="C506" s="724">
        <f>+'Education &amp; Community'!C36</f>
        <v>0</v>
      </c>
      <c r="D506" s="724">
        <f>+'Education &amp; Community'!D36</f>
        <v>0</v>
      </c>
      <c r="E506" s="738">
        <f>+'Education &amp; Community'!G36</f>
        <v>0</v>
      </c>
      <c r="F506" s="727"/>
      <c r="G506" s="727"/>
      <c r="H506" s="727"/>
      <c r="I506" s="727"/>
      <c r="J506" s="728">
        <f>+E506-F506-G506-I506</f>
        <v>0</v>
      </c>
      <c r="P506" s="698">
        <f t="shared" si="33"/>
        <v>1</v>
      </c>
    </row>
    <row r="507" spans="1:16" hidden="1" x14ac:dyDescent="0.25">
      <c r="A507" s="703"/>
      <c r="B507" s="704" t="str">
        <f>+B502</f>
        <v>ZK110.K281.C115</v>
      </c>
      <c r="C507" s="724">
        <f>+'Education &amp; Community'!C37</f>
        <v>0</v>
      </c>
      <c r="D507" s="724">
        <f>+'Education &amp; Community'!D37</f>
        <v>0</v>
      </c>
      <c r="E507" s="738">
        <f>+'Education &amp; Community'!G37</f>
        <v>0</v>
      </c>
      <c r="F507" s="727"/>
      <c r="G507" s="727"/>
      <c r="H507" s="727"/>
      <c r="I507" s="727"/>
      <c r="J507" s="728">
        <f>+E507-F507-G507-I507</f>
        <v>0</v>
      </c>
      <c r="P507" s="698">
        <f t="shared" si="33"/>
        <v>1</v>
      </c>
    </row>
    <row r="508" spans="1:16" hidden="1" x14ac:dyDescent="0.25">
      <c r="A508" s="699"/>
      <c r="B508" s="715"/>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3"/>
        <v>1</v>
      </c>
    </row>
    <row r="509" spans="1:16" hidden="1" x14ac:dyDescent="0.25">
      <c r="A509" s="722" t="s">
        <v>212</v>
      </c>
      <c r="B509" s="715" t="str">
        <f>+'Education &amp; Community'!B39</f>
        <v>ZK110.K282.C115</v>
      </c>
      <c r="C509" s="716" t="s">
        <v>213</v>
      </c>
      <c r="D509" s="716"/>
      <c r="E509" s="717">
        <f>SUM(E510:E513)</f>
        <v>0</v>
      </c>
      <c r="F509" s="720">
        <f>+IFERROR(VLOOKUP(#REF!,#REF!,4,FALSE),0)</f>
        <v>0</v>
      </c>
      <c r="G509" s="720">
        <f>+IFERROR(VLOOKUP(#REF!,#REF!,5,FALSE)+VLOOKUP(#REF!,#REF!,5,FALSE),0)</f>
        <v>0</v>
      </c>
      <c r="H509" s="720">
        <f>+E509-F509-G509</f>
        <v>0</v>
      </c>
      <c r="I509" s="720">
        <f>+IFERROR(VLOOKUP(#REF!,#REF!,3,FALSE)+VLOOKUP(#REF!,#REF!,6,FALSE),0)</f>
        <v>0</v>
      </c>
      <c r="J509" s="719">
        <f>+H509-I509</f>
        <v>0</v>
      </c>
      <c r="P509" s="698">
        <f t="shared" si="33"/>
        <v>1</v>
      </c>
    </row>
    <row r="510" spans="1:16" hidden="1" x14ac:dyDescent="0.25">
      <c r="A510" s="703"/>
      <c r="B510" s="704"/>
      <c r="C510" s="724">
        <f>+'Education &amp; Community'!C40</f>
        <v>0</v>
      </c>
      <c r="D510" s="724">
        <f>+'Education &amp; Community'!D40</f>
        <v>0</v>
      </c>
      <c r="E510" s="738">
        <f>+'Education &amp; Community'!G40</f>
        <v>0</v>
      </c>
      <c r="F510" s="720">
        <f>+IFERROR(VLOOKUP(#REF!,#REF!,4,FALSE),0)</f>
        <v>0</v>
      </c>
      <c r="G510" s="727"/>
      <c r="H510" s="727"/>
      <c r="I510" s="727"/>
      <c r="J510" s="728">
        <f>+E510-F510-G510-I510</f>
        <v>0</v>
      </c>
      <c r="P510" s="698">
        <f t="shared" si="33"/>
        <v>1</v>
      </c>
    </row>
    <row r="511" spans="1:16" hidden="1" x14ac:dyDescent="0.25">
      <c r="A511" s="699"/>
      <c r="B511" s="700"/>
      <c r="C511" s="724">
        <f>+'Education &amp; Community'!C41</f>
        <v>0</v>
      </c>
      <c r="D511" s="724">
        <f>+'Education &amp; Community'!D41</f>
        <v>0</v>
      </c>
      <c r="E511" s="738">
        <f>+'Education &amp; Community'!G41</f>
        <v>0</v>
      </c>
      <c r="F511" s="727"/>
      <c r="G511" s="720"/>
      <c r="H511" s="720"/>
      <c r="I511" s="720"/>
      <c r="J511" s="728">
        <f>+E511-F511-G511-I511</f>
        <v>0</v>
      </c>
      <c r="P511" s="698">
        <f t="shared" si="33"/>
        <v>1</v>
      </c>
    </row>
    <row r="512" spans="1:16" hidden="1" x14ac:dyDescent="0.25">
      <c r="A512" s="703"/>
      <c r="B512" s="704" t="str">
        <f>+B509</f>
        <v>ZK110.K282.C115</v>
      </c>
      <c r="C512" s="724">
        <f>+'Education &amp; Community'!C42</f>
        <v>0</v>
      </c>
      <c r="D512" s="724">
        <f>+'Education &amp; Community'!D42</f>
        <v>0</v>
      </c>
      <c r="E512" s="738">
        <f>+'Education &amp; Community'!G42</f>
        <v>0</v>
      </c>
      <c r="F512" s="727"/>
      <c r="G512" s="727"/>
      <c r="H512" s="727"/>
      <c r="I512" s="727"/>
      <c r="J512" s="728">
        <f>+E512-F512-G512-I512</f>
        <v>0</v>
      </c>
      <c r="P512" s="698">
        <f t="shared" si="33"/>
        <v>1</v>
      </c>
    </row>
    <row r="513" spans="1:16" hidden="1" x14ac:dyDescent="0.25">
      <c r="A513" s="699"/>
      <c r="B513" s="700"/>
      <c r="C513" s="743" t="s">
        <v>301</v>
      </c>
      <c r="D513" s="743"/>
      <c r="E513" s="738"/>
      <c r="F513" s="720">
        <f>+IFERROR(VLOOKUP($B512,'[1]Sum table'!$A:$E,4,FALSE),0)</f>
        <v>0</v>
      </c>
      <c r="G513" s="720">
        <f>+IFERROR(VLOOKUP($B512,'[1]Sum table'!$A:$E,5,FALSE),0)</f>
        <v>0</v>
      </c>
      <c r="H513" s="720"/>
      <c r="I513" s="720">
        <f>+IFERROR(VLOOKUP($B512,'[1]Sum table'!$A:$F,6,FALSE),0)</f>
        <v>0</v>
      </c>
      <c r="J513" s="721"/>
      <c r="P513" s="698">
        <f t="shared" si="33"/>
        <v>1</v>
      </c>
    </row>
    <row r="514" spans="1:16" hidden="1" x14ac:dyDescent="0.25">
      <c r="A514" s="722" t="s">
        <v>214</v>
      </c>
      <c r="B514" s="715" t="str">
        <f>+Volunteering!B8</f>
        <v>ZK111.K129.C115</v>
      </c>
      <c r="C514" s="716" t="s">
        <v>177</v>
      </c>
      <c r="D514" s="716"/>
      <c r="E514" s="717">
        <f>SUM(E515:E525)</f>
        <v>0</v>
      </c>
      <c r="F514" s="718">
        <f>SUM(F515:F525)</f>
        <v>0</v>
      </c>
      <c r="G514" s="718">
        <f>SUM(G515:G525)</f>
        <v>0</v>
      </c>
      <c r="H514" s="718">
        <f>+E514-F514-G514</f>
        <v>0</v>
      </c>
      <c r="I514" s="718">
        <f>SUM(I515:I525)</f>
        <v>0</v>
      </c>
      <c r="J514" s="719">
        <f>+H514-I514</f>
        <v>0</v>
      </c>
      <c r="P514" s="698">
        <f t="shared" si="33"/>
        <v>1</v>
      </c>
    </row>
    <row r="515" spans="1:16" hidden="1" x14ac:dyDescent="0.25">
      <c r="A515" s="699"/>
      <c r="B515" s="700"/>
      <c r="C515" s="745">
        <f>+Volunteering!C9</f>
        <v>0</v>
      </c>
      <c r="D515" s="745">
        <f>+Volunteering!D9</f>
        <v>0</v>
      </c>
      <c r="E515" s="738">
        <f>+Volunteering!G9</f>
        <v>0</v>
      </c>
      <c r="F515" s="720"/>
      <c r="G515" s="720"/>
      <c r="H515" s="720"/>
      <c r="I515" s="720"/>
      <c r="J515" s="728">
        <f t="shared" ref="J515:J524" si="34">+E515-F515-G515-I515</f>
        <v>0</v>
      </c>
      <c r="P515" s="698">
        <f t="shared" si="33"/>
        <v>1</v>
      </c>
    </row>
    <row r="516" spans="1:16" hidden="1" x14ac:dyDescent="0.25">
      <c r="A516" s="699"/>
      <c r="B516" s="700"/>
      <c r="C516" s="745">
        <f>+Volunteering!C10</f>
        <v>0</v>
      </c>
      <c r="D516" s="745">
        <f>+Volunteering!D10</f>
        <v>0</v>
      </c>
      <c r="E516" s="738">
        <f>+Volunteering!G10</f>
        <v>0</v>
      </c>
      <c r="F516" s="720"/>
      <c r="G516" s="720"/>
      <c r="H516" s="720"/>
      <c r="I516" s="720"/>
      <c r="J516" s="728">
        <f t="shared" si="34"/>
        <v>0</v>
      </c>
      <c r="P516" s="698">
        <f t="shared" si="33"/>
        <v>1</v>
      </c>
    </row>
    <row r="517" spans="1:16" hidden="1" x14ac:dyDescent="0.25">
      <c r="A517" s="699"/>
      <c r="B517" s="700"/>
      <c r="C517" s="745">
        <f>+Volunteering!C11</f>
        <v>0</v>
      </c>
      <c r="D517" s="745">
        <f>+Volunteering!D11</f>
        <v>0</v>
      </c>
      <c r="E517" s="738">
        <f>+Volunteering!G11</f>
        <v>0</v>
      </c>
      <c r="F517" s="720"/>
      <c r="G517" s="720"/>
      <c r="H517" s="720"/>
      <c r="I517" s="720"/>
      <c r="J517" s="728">
        <f t="shared" si="34"/>
        <v>0</v>
      </c>
      <c r="P517" s="698">
        <f t="shared" si="33"/>
        <v>1</v>
      </c>
    </row>
    <row r="518" spans="1:16" hidden="1" x14ac:dyDescent="0.25">
      <c r="A518" s="699"/>
      <c r="B518" s="700"/>
      <c r="C518" s="745">
        <f>+Volunteering!C12</f>
        <v>0</v>
      </c>
      <c r="D518" s="745">
        <f>+Volunteering!D12</f>
        <v>0</v>
      </c>
      <c r="E518" s="738">
        <f>+Volunteering!G12</f>
        <v>0</v>
      </c>
      <c r="F518" s="720"/>
      <c r="G518" s="720"/>
      <c r="H518" s="720"/>
      <c r="I518" s="720"/>
      <c r="J518" s="728">
        <f t="shared" si="34"/>
        <v>0</v>
      </c>
      <c r="P518" s="698">
        <f t="shared" si="33"/>
        <v>1</v>
      </c>
    </row>
    <row r="519" spans="1:16" hidden="1" x14ac:dyDescent="0.25">
      <c r="A519" s="699"/>
      <c r="B519" s="700"/>
      <c r="C519" s="745">
        <f>+Volunteering!C13</f>
        <v>0</v>
      </c>
      <c r="D519" s="745">
        <f>+Volunteering!D13</f>
        <v>0</v>
      </c>
      <c r="E519" s="738">
        <f>+Volunteering!G13</f>
        <v>0</v>
      </c>
      <c r="F519" s="720"/>
      <c r="G519" s="720"/>
      <c r="H519" s="720"/>
      <c r="I519" s="720"/>
      <c r="J519" s="728">
        <f t="shared" si="34"/>
        <v>0</v>
      </c>
      <c r="P519" s="698">
        <f t="shared" si="33"/>
        <v>1</v>
      </c>
    </row>
    <row r="520" spans="1:16" hidden="1" x14ac:dyDescent="0.25">
      <c r="A520" s="699"/>
      <c r="B520" s="700"/>
      <c r="C520" s="745">
        <f>+Volunteering!C14</f>
        <v>0</v>
      </c>
      <c r="D520" s="745">
        <f>+Volunteering!D14</f>
        <v>0</v>
      </c>
      <c r="E520" s="738">
        <f>+Volunteering!G14</f>
        <v>0</v>
      </c>
      <c r="F520" s="720"/>
      <c r="G520" s="720"/>
      <c r="H520" s="720"/>
      <c r="I520" s="720"/>
      <c r="J520" s="728">
        <f t="shared" si="34"/>
        <v>0</v>
      </c>
      <c r="P520" s="698">
        <f t="shared" si="33"/>
        <v>1</v>
      </c>
    </row>
    <row r="521" spans="1:16" hidden="1" x14ac:dyDescent="0.25">
      <c r="A521" s="699"/>
      <c r="B521" s="700"/>
      <c r="C521" s="745">
        <f>+Volunteering!C15</f>
        <v>0</v>
      </c>
      <c r="D521" s="745">
        <f>+Volunteering!D15</f>
        <v>0</v>
      </c>
      <c r="E521" s="738">
        <f>+Volunteering!G15</f>
        <v>0</v>
      </c>
      <c r="F521" s="720"/>
      <c r="G521" s="720"/>
      <c r="H521" s="720"/>
      <c r="I521" s="720"/>
      <c r="J521" s="728">
        <f t="shared" si="34"/>
        <v>0</v>
      </c>
      <c r="P521" s="698">
        <f t="shared" si="33"/>
        <v>1</v>
      </c>
    </row>
    <row r="522" spans="1:16" hidden="1" x14ac:dyDescent="0.25">
      <c r="A522" s="699"/>
      <c r="B522" s="700"/>
      <c r="C522" s="745">
        <f>+Volunteering!C16</f>
        <v>0</v>
      </c>
      <c r="D522" s="745">
        <f>+Volunteering!D16</f>
        <v>0</v>
      </c>
      <c r="E522" s="738">
        <f>+Volunteering!G16</f>
        <v>0</v>
      </c>
      <c r="F522" s="720"/>
      <c r="G522" s="720"/>
      <c r="H522" s="720"/>
      <c r="I522" s="720"/>
      <c r="J522" s="728">
        <f t="shared" si="34"/>
        <v>0</v>
      </c>
      <c r="P522" s="698">
        <f t="shared" si="33"/>
        <v>1</v>
      </c>
    </row>
    <row r="523" spans="1:16" hidden="1" x14ac:dyDescent="0.25">
      <c r="A523" s="699"/>
      <c r="B523" s="700"/>
      <c r="C523" s="745">
        <f>+Volunteering!C17</f>
        <v>0</v>
      </c>
      <c r="D523" s="745">
        <f>+Volunteering!D17</f>
        <v>0</v>
      </c>
      <c r="E523" s="738">
        <f>+Volunteering!G17</f>
        <v>0</v>
      </c>
      <c r="F523" s="720"/>
      <c r="G523" s="720"/>
      <c r="H523" s="720"/>
      <c r="I523" s="720"/>
      <c r="J523" s="728">
        <f t="shared" si="34"/>
        <v>0</v>
      </c>
      <c r="P523" s="698">
        <f t="shared" si="33"/>
        <v>1</v>
      </c>
    </row>
    <row r="524" spans="1:16" hidden="1" x14ac:dyDescent="0.25">
      <c r="A524" s="699"/>
      <c r="B524" s="700" t="str">
        <f>+B514</f>
        <v>ZK111.K129.C115</v>
      </c>
      <c r="C524" s="745">
        <f>+Volunteering!C18</f>
        <v>0</v>
      </c>
      <c r="D524" s="745">
        <f>+Volunteering!D18</f>
        <v>0</v>
      </c>
      <c r="E524" s="738">
        <f>+Volunteering!G18</f>
        <v>0</v>
      </c>
      <c r="F524" s="720"/>
      <c r="G524" s="720"/>
      <c r="H524" s="720"/>
      <c r="I524" s="720"/>
      <c r="J524" s="728">
        <f t="shared" si="34"/>
        <v>0</v>
      </c>
      <c r="P524" s="698">
        <f t="shared" si="33"/>
        <v>1</v>
      </c>
    </row>
    <row r="525" spans="1:16" hidden="1" x14ac:dyDescent="0.25">
      <c r="A525" s="739"/>
      <c r="B525" s="740"/>
      <c r="C525" s="741" t="s">
        <v>301</v>
      </c>
      <c r="D525" s="741"/>
      <c r="E525" s="742"/>
      <c r="F525" s="720">
        <f>+IFERROR(VLOOKUP($B524,'[1]Sum table'!$A:$E,4,FALSE),0)</f>
        <v>0</v>
      </c>
      <c r="G525" s="720">
        <f>+IFERROR(VLOOKUP($B524,'[1]Sum table'!$A:$E,5,FALSE),0)</f>
        <v>0</v>
      </c>
      <c r="H525" s="720"/>
      <c r="I525" s="720">
        <f>+IFERROR(VLOOKUP($B524,'[1]Sum table'!$A:$F,6,FALSE),0)</f>
        <v>0</v>
      </c>
      <c r="J525" s="721"/>
      <c r="P525" s="698">
        <f t="shared" si="33"/>
        <v>1</v>
      </c>
    </row>
    <row r="526" spans="1:16" hidden="1" x14ac:dyDescent="0.25">
      <c r="A526" s="722" t="s">
        <v>148</v>
      </c>
      <c r="B526" s="715" t="str">
        <f>+Volunteering!B20</f>
        <v>ZK111.K246.C115</v>
      </c>
      <c r="C526" s="716" t="s">
        <v>149</v>
      </c>
      <c r="D526" s="716"/>
      <c r="E526" s="717">
        <f>SUM(E527:E528)</f>
        <v>0</v>
      </c>
      <c r="F526" s="718">
        <f>SUM(F527:F528)</f>
        <v>0</v>
      </c>
      <c r="G526" s="718">
        <f>SUM(G527:G528)</f>
        <v>0</v>
      </c>
      <c r="H526" s="718">
        <f>+E526-F526-G526</f>
        <v>0</v>
      </c>
      <c r="I526" s="718">
        <f>SUM(I527:I528)</f>
        <v>0</v>
      </c>
      <c r="J526" s="719">
        <f>+H526-I526</f>
        <v>0</v>
      </c>
      <c r="P526" s="698">
        <f t="shared" si="33"/>
        <v>1</v>
      </c>
    </row>
    <row r="527" spans="1:16" hidden="1" x14ac:dyDescent="0.25">
      <c r="A527" s="699"/>
      <c r="B527" s="700" t="str">
        <f>+B526</f>
        <v>ZK111.K246.C115</v>
      </c>
      <c r="C527" s="745">
        <f>+Volunteering!C21</f>
        <v>0</v>
      </c>
      <c r="D527" s="745">
        <f>+Volunteering!D21</f>
        <v>0</v>
      </c>
      <c r="E527" s="738">
        <f>+Volunteering!G21</f>
        <v>0</v>
      </c>
      <c r="F527" s="720"/>
      <c r="G527" s="720"/>
      <c r="H527" s="720"/>
      <c r="I527" s="720"/>
      <c r="J527" s="728">
        <f>+E527-F527-G527-I527</f>
        <v>0</v>
      </c>
      <c r="P527" s="698">
        <f t="shared" si="33"/>
        <v>1</v>
      </c>
    </row>
    <row r="528" spans="1:16" hidden="1" x14ac:dyDescent="0.25">
      <c r="A528" s="739"/>
      <c r="B528" s="740"/>
      <c r="C528" s="743" t="s">
        <v>301</v>
      </c>
      <c r="D528" s="743"/>
      <c r="E528" s="738"/>
      <c r="F528" s="720">
        <f>+IFERROR(VLOOKUP($B527,'[1]Sum table'!$A:$E,4,FALSE),0)</f>
        <v>0</v>
      </c>
      <c r="G528" s="720">
        <f>+IFERROR(VLOOKUP($B527,'[1]Sum table'!$A:$E,5,FALSE),0)</f>
        <v>0</v>
      </c>
      <c r="H528" s="720"/>
      <c r="I528" s="720">
        <f>+IFERROR(VLOOKUP($B527,'[1]Sum table'!$A:$F,6,FALSE),0)</f>
        <v>0</v>
      </c>
      <c r="J528" s="721"/>
      <c r="P528" s="698">
        <f t="shared" si="33"/>
        <v>1</v>
      </c>
    </row>
    <row r="529" spans="1:16" hidden="1" x14ac:dyDescent="0.25">
      <c r="A529" s="722" t="s">
        <v>215</v>
      </c>
      <c r="B529" s="715" t="str">
        <f>+Volunteering!B23</f>
        <v>ZK111.K106.C115</v>
      </c>
      <c r="C529" s="716" t="s">
        <v>216</v>
      </c>
      <c r="D529" s="716"/>
      <c r="E529" s="717">
        <f>SUM(E530:E531)</f>
        <v>0</v>
      </c>
      <c r="F529" s="718">
        <f>SUM(F530:F531)</f>
        <v>0</v>
      </c>
      <c r="G529" s="718">
        <f>SUM(G530:G531)</f>
        <v>0</v>
      </c>
      <c r="H529" s="718">
        <f>+E529-F529-G529</f>
        <v>0</v>
      </c>
      <c r="I529" s="718">
        <f>SUM(I530:I531)</f>
        <v>0</v>
      </c>
      <c r="J529" s="719">
        <f>+H529-I529</f>
        <v>0</v>
      </c>
      <c r="P529" s="698">
        <f t="shared" si="33"/>
        <v>1</v>
      </c>
    </row>
    <row r="530" spans="1:16" hidden="1" x14ac:dyDescent="0.25">
      <c r="A530" s="699"/>
      <c r="B530" s="700" t="str">
        <f>+B529</f>
        <v>ZK111.K106.C115</v>
      </c>
      <c r="C530" s="745">
        <f>+Volunteering!C24</f>
        <v>0</v>
      </c>
      <c r="D530" s="745">
        <f>+Volunteering!D24</f>
        <v>0</v>
      </c>
      <c r="E530" s="738">
        <f>+Volunteering!G24</f>
        <v>0</v>
      </c>
      <c r="F530" s="720"/>
      <c r="G530" s="720"/>
      <c r="H530" s="720"/>
      <c r="I530" s="720"/>
      <c r="J530" s="728">
        <f>+E530-F530-G530-I530</f>
        <v>0</v>
      </c>
      <c r="P530" s="698">
        <f t="shared" si="33"/>
        <v>1</v>
      </c>
    </row>
    <row r="531" spans="1:16" hidden="1" x14ac:dyDescent="0.25">
      <c r="A531" s="739"/>
      <c r="B531" s="740"/>
      <c r="C531" s="743" t="s">
        <v>301</v>
      </c>
      <c r="D531" s="743"/>
      <c r="E531" s="738"/>
      <c r="F531" s="720">
        <f>+IFERROR(VLOOKUP($B530,'[1]Sum table'!$A:$E,4,FALSE),0)</f>
        <v>0</v>
      </c>
      <c r="G531" s="720">
        <f>+IFERROR(VLOOKUP($B530,'[1]Sum table'!$A:$E,5,FALSE),0)</f>
        <v>0</v>
      </c>
      <c r="H531" s="720"/>
      <c r="I531" s="720">
        <f>+IFERROR(VLOOKUP($B530,'[1]Sum table'!$A:$F,6,FALSE),0)</f>
        <v>0</v>
      </c>
      <c r="J531" s="721"/>
      <c r="P531" s="698">
        <f t="shared" si="33"/>
        <v>1</v>
      </c>
    </row>
    <row r="532" spans="1:16" hidden="1" x14ac:dyDescent="0.25">
      <c r="A532" s="722" t="s">
        <v>217</v>
      </c>
      <c r="B532" s="715" t="str">
        <f>+Volunteering!B26</f>
        <v>ZK111.K283.C115</v>
      </c>
      <c r="C532" s="716" t="s">
        <v>218</v>
      </c>
      <c r="D532" s="716"/>
      <c r="E532" s="717">
        <f>SUM(E533:E534)</f>
        <v>0</v>
      </c>
      <c r="F532" s="718">
        <f>SUM(F533:F534)</f>
        <v>0</v>
      </c>
      <c r="G532" s="718">
        <f>SUM(G533:G534)</f>
        <v>0</v>
      </c>
      <c r="H532" s="718">
        <f>+E532-F532-G532</f>
        <v>0</v>
      </c>
      <c r="I532" s="718">
        <f>SUM(I533:I534)</f>
        <v>0</v>
      </c>
      <c r="J532" s="719">
        <f>+H532-I532</f>
        <v>0</v>
      </c>
      <c r="P532" s="698">
        <f t="shared" si="33"/>
        <v>1</v>
      </c>
    </row>
    <row r="533" spans="1:16" hidden="1" x14ac:dyDescent="0.25">
      <c r="A533" s="699"/>
      <c r="B533" s="700" t="str">
        <f>+B532</f>
        <v>ZK111.K283.C115</v>
      </c>
      <c r="C533" s="745">
        <f>+Volunteering!C27</f>
        <v>0</v>
      </c>
      <c r="D533" s="745">
        <f>+Volunteering!D27</f>
        <v>0</v>
      </c>
      <c r="E533" s="738">
        <f>+Volunteering!G27</f>
        <v>0</v>
      </c>
      <c r="F533" s="720"/>
      <c r="G533" s="720"/>
      <c r="H533" s="720"/>
      <c r="I533" s="720"/>
      <c r="J533" s="728">
        <f>+E533-F533-G533-I533</f>
        <v>0</v>
      </c>
      <c r="P533" s="698">
        <f t="shared" si="33"/>
        <v>1</v>
      </c>
    </row>
    <row r="534" spans="1:16" hidden="1" x14ac:dyDescent="0.25">
      <c r="A534" s="699"/>
      <c r="B534" s="700"/>
      <c r="C534" s="743" t="s">
        <v>301</v>
      </c>
      <c r="D534" s="743"/>
      <c r="E534" s="738"/>
      <c r="F534" s="720">
        <f>+IFERROR(VLOOKUP($B533,'[1]Sum table'!$A:$E,4,FALSE),0)</f>
        <v>0</v>
      </c>
      <c r="G534" s="720">
        <f>+IFERROR(VLOOKUP($B533,'[1]Sum table'!$A:$E,5,FALSE),0)</f>
        <v>0</v>
      </c>
      <c r="H534" s="720"/>
      <c r="I534" s="720">
        <f>+IFERROR(VLOOKUP($B533,'[1]Sum table'!$A:$F,6,FALSE),0)</f>
        <v>0</v>
      </c>
      <c r="J534" s="721"/>
      <c r="P534" s="698">
        <f t="shared" si="33"/>
        <v>1</v>
      </c>
    </row>
    <row r="535" spans="1:16" hidden="1" x14ac:dyDescent="0.25">
      <c r="A535" s="722" t="s">
        <v>219</v>
      </c>
      <c r="B535" s="715" t="str">
        <f>+Volunteering!B29</f>
        <v>ZK111.K105.C115</v>
      </c>
      <c r="C535" s="716" t="s">
        <v>220</v>
      </c>
      <c r="D535" s="716"/>
      <c r="E535" s="717">
        <f>SUM(E536:E537)</f>
        <v>0</v>
      </c>
      <c r="F535" s="718">
        <f>SUM(F536:F537)</f>
        <v>0</v>
      </c>
      <c r="G535" s="718">
        <f>SUM(G536:G537)</f>
        <v>0</v>
      </c>
      <c r="H535" s="718">
        <f>+E535-F535-G535</f>
        <v>0</v>
      </c>
      <c r="I535" s="718">
        <f>SUM(I536:I537)</f>
        <v>0</v>
      </c>
      <c r="J535" s="719">
        <f>+H535-I535</f>
        <v>0</v>
      </c>
      <c r="P535" s="698">
        <f t="shared" si="33"/>
        <v>1</v>
      </c>
    </row>
    <row r="536" spans="1:16" hidden="1" x14ac:dyDescent="0.25">
      <c r="A536" s="699"/>
      <c r="B536" s="700" t="str">
        <f>+B535</f>
        <v>ZK111.K105.C115</v>
      </c>
      <c r="C536" s="745">
        <f>+Volunteering!C30</f>
        <v>0</v>
      </c>
      <c r="D536" s="745">
        <f>+Volunteering!D30</f>
        <v>0</v>
      </c>
      <c r="E536" s="738">
        <f>+Volunteering!G30</f>
        <v>0</v>
      </c>
      <c r="F536" s="720"/>
      <c r="G536" s="720"/>
      <c r="H536" s="720"/>
      <c r="I536" s="720"/>
      <c r="J536" s="728">
        <f>+E536-F536-G536-I536</f>
        <v>0</v>
      </c>
      <c r="P536" s="698">
        <f t="shared" si="33"/>
        <v>1</v>
      </c>
    </row>
    <row r="537" spans="1:16" hidden="1" x14ac:dyDescent="0.25">
      <c r="A537" s="699"/>
      <c r="B537" s="700"/>
      <c r="C537" s="743" t="s">
        <v>301</v>
      </c>
      <c r="D537" s="743"/>
      <c r="E537" s="738"/>
      <c r="F537" s="720">
        <f>+IFERROR(VLOOKUP($B536,'[1]Sum table'!$A:$E,4,FALSE),0)</f>
        <v>0</v>
      </c>
      <c r="G537" s="720">
        <f>+IFERROR(VLOOKUP($B536,'[1]Sum table'!$A:$E,5,FALSE),0)</f>
        <v>0</v>
      </c>
      <c r="H537" s="720"/>
      <c r="I537" s="720">
        <f>+IFERROR(VLOOKUP($B536,'[1]Sum table'!$A:$F,6,FALSE),0)</f>
        <v>0</v>
      </c>
      <c r="J537" s="721"/>
      <c r="P537" s="698">
        <f t="shared" si="33"/>
        <v>1</v>
      </c>
    </row>
    <row r="538" spans="1:16" hidden="1" x14ac:dyDescent="0.25">
      <c r="A538" s="731" t="s">
        <v>221</v>
      </c>
      <c r="B538" s="715" t="str">
        <f>+'Artist &amp; Guest Liaison'!B8</f>
        <v>ZK112.K170.C115</v>
      </c>
      <c r="C538" s="716" t="s">
        <v>222</v>
      </c>
      <c r="D538" s="716"/>
      <c r="E538" s="723">
        <f>SUM(E539:E552)</f>
        <v>0</v>
      </c>
      <c r="F538" s="723">
        <f>SUM(F539:F552)</f>
        <v>0</v>
      </c>
      <c r="G538" s="723">
        <f>SUM(G539:G552)</f>
        <v>0</v>
      </c>
      <c r="H538" s="723">
        <f>+E538-F538-G538</f>
        <v>0</v>
      </c>
      <c r="I538" s="723">
        <f>SUM(I539:I552)</f>
        <v>0</v>
      </c>
      <c r="J538" s="719">
        <f>+H538-I538</f>
        <v>0</v>
      </c>
      <c r="P538" s="698">
        <f t="shared" si="33"/>
        <v>1</v>
      </c>
    </row>
    <row r="539" spans="1:16" hidden="1" x14ac:dyDescent="0.25">
      <c r="A539" s="732"/>
      <c r="B539" s="733"/>
      <c r="C539" s="734">
        <f>+'Artist &amp; Guest Liaison'!C9</f>
        <v>0</v>
      </c>
      <c r="D539" s="734">
        <f>+'Artist &amp; Guest Liaison'!D9</f>
        <v>0</v>
      </c>
      <c r="E539" s="726">
        <f>+'Artist &amp; Guest Liaison'!G9</f>
        <v>0</v>
      </c>
      <c r="F539" s="701"/>
      <c r="G539" s="701"/>
      <c r="H539" s="701"/>
      <c r="I539" s="701"/>
      <c r="J539" s="706">
        <f t="shared" ref="J539:J551" si="35">+E539-F539-G539-I539</f>
        <v>0</v>
      </c>
      <c r="P539" s="698">
        <f t="shared" si="33"/>
        <v>1</v>
      </c>
    </row>
    <row r="540" spans="1:16" hidden="1" x14ac:dyDescent="0.25">
      <c r="A540" s="732"/>
      <c r="B540" s="733"/>
      <c r="C540" s="734">
        <f>+'Artist &amp; Guest Liaison'!C10</f>
        <v>0</v>
      </c>
      <c r="D540" s="734">
        <f>+'Artist &amp; Guest Liaison'!D10</f>
        <v>0</v>
      </c>
      <c r="E540" s="738">
        <f>+'Artist &amp; Guest Liaison'!G10</f>
        <v>0</v>
      </c>
      <c r="F540" s="720"/>
      <c r="G540" s="720"/>
      <c r="H540" s="720"/>
      <c r="I540" s="720"/>
      <c r="J540" s="728">
        <f t="shared" si="35"/>
        <v>0</v>
      </c>
      <c r="P540" s="698">
        <f t="shared" si="33"/>
        <v>1</v>
      </c>
    </row>
    <row r="541" spans="1:16" hidden="1" x14ac:dyDescent="0.25">
      <c r="A541" s="732"/>
      <c r="B541" s="733"/>
      <c r="C541" s="734">
        <f>+'Artist &amp; Guest Liaison'!C11</f>
        <v>0</v>
      </c>
      <c r="D541" s="734">
        <f>+'Artist &amp; Guest Liaison'!D11</f>
        <v>0</v>
      </c>
      <c r="E541" s="738">
        <f>+'Artist &amp; Guest Liaison'!G11</f>
        <v>0</v>
      </c>
      <c r="F541" s="720"/>
      <c r="G541" s="720"/>
      <c r="H541" s="720"/>
      <c r="I541" s="720"/>
      <c r="J541" s="728">
        <f t="shared" si="35"/>
        <v>0</v>
      </c>
      <c r="P541" s="698">
        <f t="shared" si="33"/>
        <v>1</v>
      </c>
    </row>
    <row r="542" spans="1:16" hidden="1" x14ac:dyDescent="0.25">
      <c r="A542" s="732"/>
      <c r="B542" s="733"/>
      <c r="C542" s="734">
        <f>+'Artist &amp; Guest Liaison'!C12</f>
        <v>0</v>
      </c>
      <c r="D542" s="734">
        <f>+'Artist &amp; Guest Liaison'!D12</f>
        <v>0</v>
      </c>
      <c r="E542" s="738">
        <f>+'Artist &amp; Guest Liaison'!G12</f>
        <v>0</v>
      </c>
      <c r="F542" s="720"/>
      <c r="G542" s="720"/>
      <c r="H542" s="720"/>
      <c r="I542" s="720"/>
      <c r="J542" s="728">
        <f t="shared" si="35"/>
        <v>0</v>
      </c>
      <c r="P542" s="698">
        <f t="shared" si="33"/>
        <v>1</v>
      </c>
    </row>
    <row r="543" spans="1:16" hidden="1" x14ac:dyDescent="0.25">
      <c r="A543" s="699"/>
      <c r="B543" s="700"/>
      <c r="C543" s="734">
        <f>+'Artist &amp; Guest Liaison'!C13</f>
        <v>0</v>
      </c>
      <c r="D543" s="734">
        <f>+'Artist &amp; Guest Liaison'!D13</f>
        <v>0</v>
      </c>
      <c r="E543" s="738">
        <f>+'Artist &amp; Guest Liaison'!G13</f>
        <v>0</v>
      </c>
      <c r="F543" s="720"/>
      <c r="G543" s="720"/>
      <c r="H543" s="720"/>
      <c r="I543" s="720"/>
      <c r="J543" s="728">
        <f t="shared" si="35"/>
        <v>0</v>
      </c>
      <c r="P543" s="698">
        <f t="shared" si="33"/>
        <v>1</v>
      </c>
    </row>
    <row r="544" spans="1:16" hidden="1" x14ac:dyDescent="0.25">
      <c r="A544" s="699"/>
      <c r="B544" s="700"/>
      <c r="C544" s="734">
        <f>+'Artist &amp; Guest Liaison'!C14</f>
        <v>0</v>
      </c>
      <c r="D544" s="734">
        <f>+'Artist &amp; Guest Liaison'!D14</f>
        <v>0</v>
      </c>
      <c r="E544" s="738">
        <f>+'Artist &amp; Guest Liaison'!G14</f>
        <v>0</v>
      </c>
      <c r="F544" s="720"/>
      <c r="G544" s="720"/>
      <c r="H544" s="720"/>
      <c r="I544" s="720"/>
      <c r="J544" s="728">
        <f t="shared" si="35"/>
        <v>0</v>
      </c>
      <c r="P544" s="698">
        <f t="shared" si="33"/>
        <v>1</v>
      </c>
    </row>
    <row r="545" spans="1:16" hidden="1" x14ac:dyDescent="0.25">
      <c r="A545" s="699"/>
      <c r="B545" s="700"/>
      <c r="C545" s="734">
        <f>+'Artist &amp; Guest Liaison'!C15</f>
        <v>0</v>
      </c>
      <c r="D545" s="734">
        <f>+'Artist &amp; Guest Liaison'!D15</f>
        <v>0</v>
      </c>
      <c r="E545" s="738">
        <f>+'Artist &amp; Guest Liaison'!G15</f>
        <v>0</v>
      </c>
      <c r="F545" s="720"/>
      <c r="G545" s="720"/>
      <c r="H545" s="720"/>
      <c r="I545" s="720"/>
      <c r="J545" s="728">
        <f t="shared" si="35"/>
        <v>0</v>
      </c>
      <c r="P545" s="698">
        <f t="shared" si="33"/>
        <v>1</v>
      </c>
    </row>
    <row r="546" spans="1:16" hidden="1" x14ac:dyDescent="0.25">
      <c r="A546" s="699"/>
      <c r="B546" s="700"/>
      <c r="C546" s="734">
        <f>+'Artist &amp; Guest Liaison'!C16</f>
        <v>0</v>
      </c>
      <c r="D546" s="734">
        <f>+'Artist &amp; Guest Liaison'!D16</f>
        <v>0</v>
      </c>
      <c r="E546" s="738">
        <f>+'Artist &amp; Guest Liaison'!G16</f>
        <v>0</v>
      </c>
      <c r="F546" s="720"/>
      <c r="G546" s="720"/>
      <c r="H546" s="720"/>
      <c r="I546" s="720"/>
      <c r="J546" s="728">
        <f t="shared" si="35"/>
        <v>0</v>
      </c>
      <c r="P546" s="698">
        <f t="shared" ref="P546:P609" si="36">+IF(SUM(E546:I546)=0,1,0)</f>
        <v>1</v>
      </c>
    </row>
    <row r="547" spans="1:16" hidden="1" x14ac:dyDescent="0.25">
      <c r="A547" s="699"/>
      <c r="B547" s="700"/>
      <c r="C547" s="734">
        <f>+'Artist &amp; Guest Liaison'!C17</f>
        <v>0</v>
      </c>
      <c r="D547" s="734">
        <f>+'Artist &amp; Guest Liaison'!D17</f>
        <v>0</v>
      </c>
      <c r="E547" s="738">
        <f>+'Artist &amp; Guest Liaison'!G17</f>
        <v>0</v>
      </c>
      <c r="F547" s="720"/>
      <c r="G547" s="720"/>
      <c r="H547" s="720"/>
      <c r="I547" s="720"/>
      <c r="J547" s="728">
        <f t="shared" si="35"/>
        <v>0</v>
      </c>
      <c r="P547" s="698">
        <f t="shared" si="36"/>
        <v>1</v>
      </c>
    </row>
    <row r="548" spans="1:16" hidden="1" x14ac:dyDescent="0.25">
      <c r="A548" s="699"/>
      <c r="B548" s="700"/>
      <c r="C548" s="734">
        <f>+'Artist &amp; Guest Liaison'!C18</f>
        <v>0</v>
      </c>
      <c r="D548" s="734">
        <f>+'Artist &amp; Guest Liaison'!D18</f>
        <v>0</v>
      </c>
      <c r="E548" s="738">
        <f>+'Artist &amp; Guest Liaison'!G18</f>
        <v>0</v>
      </c>
      <c r="F548" s="720"/>
      <c r="G548" s="720"/>
      <c r="H548" s="720"/>
      <c r="I548" s="720"/>
      <c r="J548" s="728">
        <f t="shared" si="35"/>
        <v>0</v>
      </c>
      <c r="P548" s="698">
        <f t="shared" si="36"/>
        <v>1</v>
      </c>
    </row>
    <row r="549" spans="1:16" hidden="1" x14ac:dyDescent="0.25">
      <c r="A549" s="699"/>
      <c r="B549" s="700"/>
      <c r="C549" s="734">
        <f>+'Artist &amp; Guest Liaison'!C19</f>
        <v>0</v>
      </c>
      <c r="D549" s="734">
        <f>+'Artist &amp; Guest Liaison'!D19</f>
        <v>0</v>
      </c>
      <c r="E549" s="738">
        <f>+'Artist &amp; Guest Liaison'!G19</f>
        <v>0</v>
      </c>
      <c r="F549" s="720"/>
      <c r="G549" s="720"/>
      <c r="H549" s="720"/>
      <c r="I549" s="720"/>
      <c r="J549" s="728">
        <f t="shared" si="35"/>
        <v>0</v>
      </c>
      <c r="P549" s="698">
        <f t="shared" si="36"/>
        <v>1</v>
      </c>
    </row>
    <row r="550" spans="1:16" hidden="1" x14ac:dyDescent="0.25">
      <c r="A550" s="699"/>
      <c r="B550" s="700"/>
      <c r="C550" s="734">
        <f>+'Artist &amp; Guest Liaison'!C20</f>
        <v>0</v>
      </c>
      <c r="D550" s="734">
        <f>+'Artist &amp; Guest Liaison'!D20</f>
        <v>0</v>
      </c>
      <c r="E550" s="738">
        <f>+'Artist &amp; Guest Liaison'!G20</f>
        <v>0</v>
      </c>
      <c r="F550" s="720"/>
      <c r="G550" s="720"/>
      <c r="H550" s="720"/>
      <c r="I550" s="720"/>
      <c r="J550" s="728">
        <f t="shared" si="35"/>
        <v>0</v>
      </c>
      <c r="P550" s="698">
        <f t="shared" si="36"/>
        <v>1</v>
      </c>
    </row>
    <row r="551" spans="1:16" hidden="1" x14ac:dyDescent="0.25">
      <c r="A551" s="699"/>
      <c r="B551" s="700" t="str">
        <f>+B538</f>
        <v>ZK112.K170.C115</v>
      </c>
      <c r="C551" s="734">
        <f>+'Artist &amp; Guest Liaison'!C21</f>
        <v>0</v>
      </c>
      <c r="D551" s="734">
        <f>+'Artist &amp; Guest Liaison'!D21</f>
        <v>0</v>
      </c>
      <c r="E551" s="738">
        <f>+'Artist &amp; Guest Liaison'!G21</f>
        <v>0</v>
      </c>
      <c r="F551" s="720"/>
      <c r="G551" s="720"/>
      <c r="H551" s="720"/>
      <c r="I551" s="720"/>
      <c r="J551" s="728">
        <f t="shared" si="35"/>
        <v>0</v>
      </c>
      <c r="P551" s="698">
        <f t="shared" si="36"/>
        <v>1</v>
      </c>
    </row>
    <row r="552" spans="1:16" hidden="1" x14ac:dyDescent="0.25">
      <c r="A552" s="739"/>
      <c r="B552" s="740"/>
      <c r="C552" s="741" t="s">
        <v>301</v>
      </c>
      <c r="D552" s="741"/>
      <c r="E552" s="742"/>
      <c r="F552" s="720">
        <f>+IFERROR(VLOOKUP($B551,'[1]Sum table'!$A:$E,4,FALSE),0)</f>
        <v>0</v>
      </c>
      <c r="G552" s="720">
        <f>+IFERROR(VLOOKUP($B551,'[1]Sum table'!$A:$E,5,FALSE),0)</f>
        <v>0</v>
      </c>
      <c r="H552" s="720"/>
      <c r="I552" s="720">
        <f>+IFERROR(VLOOKUP($B551,'[1]Sum table'!$A:$F,6,FALSE),0)</f>
        <v>0</v>
      </c>
      <c r="J552" s="721"/>
      <c r="P552" s="698">
        <f t="shared" si="36"/>
        <v>1</v>
      </c>
    </row>
    <row r="553" spans="1:16" hidden="1" x14ac:dyDescent="0.25">
      <c r="A553" s="722" t="s">
        <v>223</v>
      </c>
      <c r="B553" s="715" t="str">
        <f>+'Artist &amp; Guest Liaison'!B23</f>
        <v>ZK112.K287.C115</v>
      </c>
      <c r="C553" s="716" t="s">
        <v>224</v>
      </c>
      <c r="D553" s="716"/>
      <c r="E553" s="717">
        <f>SUM(E554:E561)</f>
        <v>0</v>
      </c>
      <c r="F553" s="718">
        <f>SUM(F554:F561)</f>
        <v>0</v>
      </c>
      <c r="G553" s="718">
        <f>SUM(G554:G561)</f>
        <v>0</v>
      </c>
      <c r="H553" s="718">
        <f>+E553-F553-G553</f>
        <v>0</v>
      </c>
      <c r="I553" s="718">
        <f>SUM(I554:I561)</f>
        <v>0</v>
      </c>
      <c r="J553" s="719">
        <f>+H553-I553</f>
        <v>0</v>
      </c>
      <c r="P553" s="698">
        <f t="shared" si="36"/>
        <v>1</v>
      </c>
    </row>
    <row r="554" spans="1:16" hidden="1" x14ac:dyDescent="0.25">
      <c r="A554" s="699"/>
      <c r="B554" s="700" t="str">
        <f>+B553</f>
        <v>ZK112.K287.C115</v>
      </c>
      <c r="C554" s="734">
        <f>+'Artist &amp; Guest Liaison'!C24</f>
        <v>0</v>
      </c>
      <c r="D554" s="734">
        <f>+'Artist &amp; Guest Liaison'!D24</f>
        <v>0</v>
      </c>
      <c r="E554" s="738">
        <f>+'Artist &amp; Guest Liaison'!G24</f>
        <v>0</v>
      </c>
      <c r="F554" s="720"/>
      <c r="G554" s="727"/>
      <c r="H554" s="727"/>
      <c r="I554" s="727"/>
      <c r="J554" s="728">
        <f t="shared" ref="J554:J560" si="37">+E554-F554-G554-I554</f>
        <v>0</v>
      </c>
      <c r="P554" s="698">
        <f t="shared" si="36"/>
        <v>1</v>
      </c>
    </row>
    <row r="555" spans="1:16" hidden="1" x14ac:dyDescent="0.25">
      <c r="A555" s="699"/>
      <c r="B555" s="700"/>
      <c r="C555" s="734">
        <f>+'Artist &amp; Guest Liaison'!C25</f>
        <v>0</v>
      </c>
      <c r="D555" s="734">
        <f>+'Artist &amp; Guest Liaison'!D25</f>
        <v>0</v>
      </c>
      <c r="E555" s="738">
        <f>+'Artist &amp; Guest Liaison'!G25</f>
        <v>0</v>
      </c>
      <c r="F555" s="720"/>
      <c r="G555" s="720"/>
      <c r="H555" s="720"/>
      <c r="I555" s="720"/>
      <c r="J555" s="728">
        <f t="shared" si="37"/>
        <v>0</v>
      </c>
      <c r="P555" s="698">
        <f t="shared" si="36"/>
        <v>1</v>
      </c>
    </row>
    <row r="556" spans="1:16" hidden="1" x14ac:dyDescent="0.25">
      <c r="A556" s="699"/>
      <c r="B556" s="700"/>
      <c r="C556" s="734">
        <f>+'Artist &amp; Guest Liaison'!C26</f>
        <v>0</v>
      </c>
      <c r="D556" s="734">
        <f>+'Artist &amp; Guest Liaison'!D26</f>
        <v>0</v>
      </c>
      <c r="E556" s="738">
        <f>+'Artist &amp; Guest Liaison'!G26</f>
        <v>0</v>
      </c>
      <c r="F556" s="727"/>
      <c r="G556" s="727"/>
      <c r="H556" s="727"/>
      <c r="I556" s="727"/>
      <c r="J556" s="728">
        <f t="shared" si="37"/>
        <v>0</v>
      </c>
      <c r="P556" s="698">
        <f t="shared" si="36"/>
        <v>1</v>
      </c>
    </row>
    <row r="557" spans="1:16" hidden="1" x14ac:dyDescent="0.25">
      <c r="A557" s="699"/>
      <c r="B557" s="700"/>
      <c r="C557" s="734">
        <f>+'Artist &amp; Guest Liaison'!C27</f>
        <v>0</v>
      </c>
      <c r="D557" s="734">
        <f>+'Artist &amp; Guest Liaison'!D27</f>
        <v>0</v>
      </c>
      <c r="E557" s="738">
        <f>+'Artist &amp; Guest Liaison'!G27</f>
        <v>0</v>
      </c>
      <c r="F557" s="727"/>
      <c r="G557" s="720"/>
      <c r="H557" s="720"/>
      <c r="I557" s="720"/>
      <c r="J557" s="728">
        <f t="shared" si="37"/>
        <v>0</v>
      </c>
      <c r="P557" s="698">
        <f t="shared" si="36"/>
        <v>1</v>
      </c>
    </row>
    <row r="558" spans="1:16" hidden="1" x14ac:dyDescent="0.25">
      <c r="A558" s="699"/>
      <c r="B558" s="700"/>
      <c r="C558" s="734">
        <f>+'Artist &amp; Guest Liaison'!C28</f>
        <v>0</v>
      </c>
      <c r="D558" s="734">
        <f>+'Artist &amp; Guest Liaison'!D28</f>
        <v>0</v>
      </c>
      <c r="E558" s="738">
        <f>+'Artist &amp; Guest Liaison'!G28</f>
        <v>0</v>
      </c>
      <c r="F558" s="727"/>
      <c r="G558" s="727"/>
      <c r="H558" s="727"/>
      <c r="I558" s="727"/>
      <c r="J558" s="728">
        <f t="shared" si="37"/>
        <v>0</v>
      </c>
      <c r="P558" s="698">
        <f t="shared" si="36"/>
        <v>1</v>
      </c>
    </row>
    <row r="559" spans="1:16" hidden="1" x14ac:dyDescent="0.25">
      <c r="A559" s="699"/>
      <c r="B559" s="700"/>
      <c r="C559" s="734">
        <f>+'Artist &amp; Guest Liaison'!C29</f>
        <v>0</v>
      </c>
      <c r="D559" s="734">
        <f>+'Artist &amp; Guest Liaison'!D29</f>
        <v>0</v>
      </c>
      <c r="E559" s="738">
        <f>+'Artist &amp; Guest Liaison'!G29</f>
        <v>0</v>
      </c>
      <c r="F559" s="727"/>
      <c r="G559" s="727"/>
      <c r="H559" s="727"/>
      <c r="I559" s="727"/>
      <c r="J559" s="728">
        <f t="shared" si="37"/>
        <v>0</v>
      </c>
      <c r="P559" s="698">
        <f t="shared" si="36"/>
        <v>1</v>
      </c>
    </row>
    <row r="560" spans="1:16" hidden="1" x14ac:dyDescent="0.25">
      <c r="A560" s="699"/>
      <c r="B560" s="700" t="str">
        <f>+B553</f>
        <v>ZK112.K287.C115</v>
      </c>
      <c r="C560" s="734">
        <f>+'Artist &amp; Guest Liaison'!C30</f>
        <v>0</v>
      </c>
      <c r="D560" s="734">
        <f>+'Artist &amp; Guest Liaison'!D30</f>
        <v>0</v>
      </c>
      <c r="E560" s="738">
        <f>+'Artist &amp; Guest Liaison'!G30</f>
        <v>0</v>
      </c>
      <c r="F560" s="727"/>
      <c r="G560" s="727"/>
      <c r="H560" s="727"/>
      <c r="I560" s="727"/>
      <c r="J560" s="728">
        <f t="shared" si="37"/>
        <v>0</v>
      </c>
      <c r="P560" s="698">
        <f t="shared" si="36"/>
        <v>1</v>
      </c>
    </row>
    <row r="561" spans="1:16" hidden="1" x14ac:dyDescent="0.25">
      <c r="A561" s="739"/>
      <c r="B561" s="740"/>
      <c r="C561" s="743" t="s">
        <v>301</v>
      </c>
      <c r="D561" s="743"/>
      <c r="E561" s="738"/>
      <c r="F561" s="720">
        <f>+IFERROR(VLOOKUP($B560,'[1]Sum table'!$A:$E,4,FALSE),0)</f>
        <v>0</v>
      </c>
      <c r="G561" s="720">
        <f>+IFERROR(VLOOKUP($B560,'[1]Sum table'!$A:$E,5,FALSE),0)</f>
        <v>0</v>
      </c>
      <c r="H561" s="720"/>
      <c r="I561" s="720">
        <f>+IFERROR(VLOOKUP($B560,'[1]Sum table'!$A:$F,6,FALSE),0)</f>
        <v>0</v>
      </c>
      <c r="J561" s="721"/>
      <c r="P561" s="698">
        <f t="shared" si="36"/>
        <v>1</v>
      </c>
    </row>
    <row r="562" spans="1:16" hidden="1" x14ac:dyDescent="0.25">
      <c r="A562" s="722" t="s">
        <v>225</v>
      </c>
      <c r="B562" s="715" t="str">
        <f>+'Artist &amp; Guest Liaison'!B32</f>
        <v>ZK112.K288.C115</v>
      </c>
      <c r="C562" s="716" t="s">
        <v>226</v>
      </c>
      <c r="D562" s="716"/>
      <c r="E562" s="717">
        <f>SUM(E563:E567)</f>
        <v>0</v>
      </c>
      <c r="F562" s="718">
        <f>SUM(F563:F567)</f>
        <v>0</v>
      </c>
      <c r="G562" s="718">
        <f>SUM(G563:G567)</f>
        <v>0</v>
      </c>
      <c r="H562" s="718">
        <f>+E562-F562-G562</f>
        <v>0</v>
      </c>
      <c r="I562" s="718">
        <f>SUM(I563:I567)</f>
        <v>0</v>
      </c>
      <c r="J562" s="719">
        <f>+H562-I562</f>
        <v>0</v>
      </c>
      <c r="P562" s="698">
        <f t="shared" si="36"/>
        <v>1</v>
      </c>
    </row>
    <row r="563" spans="1:16" hidden="1" x14ac:dyDescent="0.25">
      <c r="A563" s="699"/>
      <c r="B563" s="700"/>
      <c r="C563" s="734">
        <f>+'Artist &amp; Guest Liaison'!C33</f>
        <v>0</v>
      </c>
      <c r="D563" s="734">
        <f>+'Artist &amp; Guest Liaison'!D33</f>
        <v>0</v>
      </c>
      <c r="E563" s="738">
        <f>+'Artist &amp; Guest Liaison'!G33</f>
        <v>0</v>
      </c>
      <c r="F563" s="720"/>
      <c r="G563" s="727"/>
      <c r="H563" s="727"/>
      <c r="I563" s="727"/>
      <c r="J563" s="728">
        <f>+E563-F563-G563-I563</f>
        <v>0</v>
      </c>
      <c r="P563" s="698">
        <f t="shared" si="36"/>
        <v>1</v>
      </c>
    </row>
    <row r="564" spans="1:16" hidden="1" x14ac:dyDescent="0.25">
      <c r="A564" s="699"/>
      <c r="B564" s="700"/>
      <c r="C564" s="734">
        <f>+'Artist &amp; Guest Liaison'!C34</f>
        <v>0</v>
      </c>
      <c r="D564" s="734">
        <f>+'Artist &amp; Guest Liaison'!D34</f>
        <v>0</v>
      </c>
      <c r="E564" s="738">
        <f>+'Artist &amp; Guest Liaison'!G34</f>
        <v>0</v>
      </c>
      <c r="F564" s="727"/>
      <c r="G564" s="727"/>
      <c r="H564" s="727"/>
      <c r="I564" s="727"/>
      <c r="J564" s="728">
        <f>+E564-F564-G564-I564</f>
        <v>0</v>
      </c>
      <c r="P564" s="698">
        <f t="shared" si="36"/>
        <v>1</v>
      </c>
    </row>
    <row r="565" spans="1:16" hidden="1" x14ac:dyDescent="0.25">
      <c r="A565" s="699"/>
      <c r="B565" s="700"/>
      <c r="C565" s="734">
        <f>+'Artist &amp; Guest Liaison'!C35</f>
        <v>0</v>
      </c>
      <c r="D565" s="734">
        <f>+'Artist &amp; Guest Liaison'!D35</f>
        <v>0</v>
      </c>
      <c r="E565" s="738">
        <f>+'Artist &amp; Guest Liaison'!G35</f>
        <v>0</v>
      </c>
      <c r="F565" s="727"/>
      <c r="G565" s="727"/>
      <c r="H565" s="727"/>
      <c r="I565" s="727"/>
      <c r="J565" s="728">
        <f>+E565-F565-G565-I565</f>
        <v>0</v>
      </c>
      <c r="P565" s="698">
        <f t="shared" si="36"/>
        <v>1</v>
      </c>
    </row>
    <row r="566" spans="1:16" hidden="1" x14ac:dyDescent="0.25">
      <c r="A566" s="699"/>
      <c r="B566" s="700" t="str">
        <f>+B562</f>
        <v>ZK112.K288.C115</v>
      </c>
      <c r="C566" s="734">
        <f>+'Artist &amp; Guest Liaison'!C36</f>
        <v>0</v>
      </c>
      <c r="D566" s="734">
        <f>+'Artist &amp; Guest Liaison'!D36</f>
        <v>0</v>
      </c>
      <c r="E566" s="738">
        <f>+'Artist &amp; Guest Liaison'!G36</f>
        <v>0</v>
      </c>
      <c r="F566" s="727"/>
      <c r="G566" s="727"/>
      <c r="H566" s="727"/>
      <c r="I566" s="727"/>
      <c r="J566" s="728">
        <f>+E566-F566-G566-I566</f>
        <v>0</v>
      </c>
      <c r="P566" s="698">
        <f t="shared" si="36"/>
        <v>1</v>
      </c>
    </row>
    <row r="567" spans="1:16" hidden="1" x14ac:dyDescent="0.25">
      <c r="A567" s="739"/>
      <c r="B567" s="740"/>
      <c r="C567" s="743" t="s">
        <v>301</v>
      </c>
      <c r="D567" s="743"/>
      <c r="E567" s="738"/>
      <c r="F567" s="720">
        <f>+IFERROR(VLOOKUP($B566,'[1]Sum table'!$A:$E,4,FALSE),0)</f>
        <v>0</v>
      </c>
      <c r="G567" s="720">
        <f>+IFERROR(VLOOKUP($B566,'[1]Sum table'!$A:$E,5,FALSE),0)</f>
        <v>0</v>
      </c>
      <c r="H567" s="720"/>
      <c r="I567" s="720">
        <f>+IFERROR(VLOOKUP($B566,'[1]Sum table'!$A:$F,6,FALSE),0)</f>
        <v>0</v>
      </c>
      <c r="J567" s="721"/>
      <c r="P567" s="698">
        <f t="shared" si="36"/>
        <v>1</v>
      </c>
    </row>
    <row r="568" spans="1:16" hidden="1" x14ac:dyDescent="0.25">
      <c r="A568" s="722" t="s">
        <v>227</v>
      </c>
      <c r="B568" s="715" t="str">
        <f>+'Artist &amp; Guest Liaison'!B38</f>
        <v>ZK112.K120.C115</v>
      </c>
      <c r="C568" s="716" t="s">
        <v>228</v>
      </c>
      <c r="D568" s="716"/>
      <c r="E568" s="717">
        <f>SUM(E569:E573)</f>
        <v>0</v>
      </c>
      <c r="F568" s="718">
        <f>SUM(F569:F573)</f>
        <v>0</v>
      </c>
      <c r="G568" s="718">
        <f>SUM(G569:G573)</f>
        <v>0</v>
      </c>
      <c r="H568" s="718">
        <f>+E568-F568-G568</f>
        <v>0</v>
      </c>
      <c r="I568" s="718">
        <f>SUM(I569:I573)</f>
        <v>0</v>
      </c>
      <c r="J568" s="719">
        <f>+H568-I568</f>
        <v>0</v>
      </c>
      <c r="P568" s="698">
        <f t="shared" si="36"/>
        <v>1</v>
      </c>
    </row>
    <row r="569" spans="1:16" hidden="1" x14ac:dyDescent="0.25">
      <c r="A569" s="699"/>
      <c r="B569" s="700"/>
      <c r="C569" s="734">
        <f>+'Artist &amp; Guest Liaison'!C39</f>
        <v>0</v>
      </c>
      <c r="D569" s="734">
        <f>+'Artist &amp; Guest Liaison'!D39</f>
        <v>0</v>
      </c>
      <c r="E569" s="738">
        <f>+'Artist &amp; Guest Liaison'!G39</f>
        <v>0</v>
      </c>
      <c r="F569" s="720"/>
      <c r="G569" s="720"/>
      <c r="H569" s="720"/>
      <c r="I569" s="720"/>
      <c r="J569" s="728">
        <f>+E569-F569-G569-I569</f>
        <v>0</v>
      </c>
      <c r="P569" s="698">
        <f t="shared" si="36"/>
        <v>1</v>
      </c>
    </row>
    <row r="570" spans="1:16" hidden="1" x14ac:dyDescent="0.25">
      <c r="A570" s="703"/>
      <c r="B570" s="704"/>
      <c r="C570" s="734">
        <f>+'Artist &amp; Guest Liaison'!C40</f>
        <v>0</v>
      </c>
      <c r="D570" s="734">
        <f>+'Artist &amp; Guest Liaison'!D40</f>
        <v>0</v>
      </c>
      <c r="E570" s="738">
        <f>+'Artist &amp; Guest Liaison'!G40</f>
        <v>0</v>
      </c>
      <c r="F570" s="727"/>
      <c r="G570" s="727"/>
      <c r="H570" s="727"/>
      <c r="I570" s="727"/>
      <c r="J570" s="728">
        <f>+E570-F570-G570-I570</f>
        <v>0</v>
      </c>
      <c r="P570" s="698">
        <f t="shared" si="36"/>
        <v>1</v>
      </c>
    </row>
    <row r="571" spans="1:16" hidden="1" x14ac:dyDescent="0.25">
      <c r="A571" s="703"/>
      <c r="B571" s="704"/>
      <c r="C571" s="734">
        <f>+'Artist &amp; Guest Liaison'!C41</f>
        <v>0</v>
      </c>
      <c r="D571" s="734">
        <f>+'Artist &amp; Guest Liaison'!D41</f>
        <v>0</v>
      </c>
      <c r="E571" s="738">
        <f>+'Artist &amp; Guest Liaison'!G41</f>
        <v>0</v>
      </c>
      <c r="F571" s="727"/>
      <c r="G571" s="720"/>
      <c r="H571" s="720"/>
      <c r="I571" s="720"/>
      <c r="J571" s="728">
        <f>+E571-F571-G571-I571</f>
        <v>0</v>
      </c>
      <c r="P571" s="698">
        <f t="shared" si="36"/>
        <v>1</v>
      </c>
    </row>
    <row r="572" spans="1:16" hidden="1" x14ac:dyDescent="0.25">
      <c r="A572" s="699"/>
      <c r="B572" s="700" t="str">
        <f>+B568</f>
        <v>ZK112.K120.C115</v>
      </c>
      <c r="C572" s="734">
        <f>+'Artist &amp; Guest Liaison'!C42</f>
        <v>0</v>
      </c>
      <c r="D572" s="734">
        <f>+'Artist &amp; Guest Liaison'!D42</f>
        <v>0</v>
      </c>
      <c r="E572" s="738">
        <f>+'Artist &amp; Guest Liaison'!G42</f>
        <v>0</v>
      </c>
      <c r="F572" s="727"/>
      <c r="G572" s="727"/>
      <c r="H572" s="727"/>
      <c r="I572" s="727"/>
      <c r="J572" s="728">
        <f>+E572-F572-G572-I572</f>
        <v>0</v>
      </c>
      <c r="P572" s="698">
        <f t="shared" si="36"/>
        <v>1</v>
      </c>
    </row>
    <row r="573" spans="1:16" hidden="1"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6"/>
        <v>1</v>
      </c>
    </row>
    <row r="574" spans="1:16" hidden="1" x14ac:dyDescent="0.25">
      <c r="A574" s="722" t="s">
        <v>229</v>
      </c>
      <c r="B574" s="715" t="str">
        <f>+'Artist &amp; Guest Liaison'!B44</f>
        <v>ZK112.K289.C115</v>
      </c>
      <c r="C574" s="716" t="s">
        <v>230</v>
      </c>
      <c r="D574" s="716"/>
      <c r="E574" s="717">
        <f>SUM(E575:E578)</f>
        <v>0</v>
      </c>
      <c r="F574" s="718">
        <f>SUM(F575:F578)</f>
        <v>0</v>
      </c>
      <c r="G574" s="718">
        <f>SUM(G575:G578)</f>
        <v>0</v>
      </c>
      <c r="H574" s="718">
        <f>+E574-F574-G574</f>
        <v>0</v>
      </c>
      <c r="I574" s="718">
        <f>SUM(I575:I578)</f>
        <v>0</v>
      </c>
      <c r="J574" s="719">
        <f>+H574-I574</f>
        <v>0</v>
      </c>
      <c r="P574" s="698">
        <f t="shared" si="36"/>
        <v>1</v>
      </c>
    </row>
    <row r="575" spans="1:16" hidden="1" x14ac:dyDescent="0.25">
      <c r="A575" s="703"/>
      <c r="B575" s="704"/>
      <c r="C575" s="734">
        <f>+'Artist &amp; Guest Liaison'!C45</f>
        <v>0</v>
      </c>
      <c r="D575" s="734">
        <f>+'Artist &amp; Guest Liaison'!D45</f>
        <v>0</v>
      </c>
      <c r="E575" s="738">
        <f>+'Artist &amp; Guest Liaison'!G45</f>
        <v>0</v>
      </c>
      <c r="F575" s="720"/>
      <c r="G575" s="720"/>
      <c r="H575" s="720"/>
      <c r="I575" s="720"/>
      <c r="J575" s="728">
        <f>+E575-F575-G575-I575</f>
        <v>0</v>
      </c>
      <c r="P575" s="698">
        <f t="shared" si="36"/>
        <v>1</v>
      </c>
    </row>
    <row r="576" spans="1:16" hidden="1" x14ac:dyDescent="0.25">
      <c r="A576" s="699"/>
      <c r="B576" s="700"/>
      <c r="C576" s="734">
        <f>+'Artist &amp; Guest Liaison'!C46</f>
        <v>0</v>
      </c>
      <c r="D576" s="734">
        <f>+'Artist &amp; Guest Liaison'!D46</f>
        <v>0</v>
      </c>
      <c r="E576" s="738">
        <f>+'Artist &amp; Guest Liaison'!G46</f>
        <v>0</v>
      </c>
      <c r="F576" s="727"/>
      <c r="G576" s="727"/>
      <c r="H576" s="727"/>
      <c r="I576" s="727"/>
      <c r="J576" s="728">
        <f>+E576-F576-G576-I576</f>
        <v>0</v>
      </c>
      <c r="P576" s="698">
        <f t="shared" si="36"/>
        <v>1</v>
      </c>
    </row>
    <row r="577" spans="1:16" hidden="1" x14ac:dyDescent="0.25">
      <c r="A577" s="703"/>
      <c r="B577" s="704" t="str">
        <f>+B574</f>
        <v>ZK112.K289.C115</v>
      </c>
      <c r="C577" s="734">
        <f>+'Artist &amp; Guest Liaison'!C47</f>
        <v>0</v>
      </c>
      <c r="D577" s="734">
        <f>+'Artist &amp; Guest Liaison'!D47</f>
        <v>0</v>
      </c>
      <c r="E577" s="738">
        <f>+'Artist &amp; Guest Liaison'!G47</f>
        <v>0</v>
      </c>
      <c r="F577" s="727"/>
      <c r="G577" s="720"/>
      <c r="H577" s="720"/>
      <c r="I577" s="720"/>
      <c r="J577" s="728">
        <f>+E577-F577-G577-I577</f>
        <v>0</v>
      </c>
      <c r="P577" s="698">
        <f t="shared" si="36"/>
        <v>1</v>
      </c>
    </row>
    <row r="578" spans="1:16" hidden="1" x14ac:dyDescent="0.25">
      <c r="A578" s="699"/>
      <c r="B578" s="700"/>
      <c r="C578" s="743" t="s">
        <v>301</v>
      </c>
      <c r="D578" s="743"/>
      <c r="E578" s="738"/>
      <c r="F578" s="720">
        <f>+IFERROR(VLOOKUP($B577,'[1]Sum table'!$A:$E,4,FALSE),0)</f>
        <v>0</v>
      </c>
      <c r="G578" s="720">
        <f>+IFERROR(VLOOKUP($B577,'[1]Sum table'!$A:$E,5,FALSE),0)</f>
        <v>0</v>
      </c>
      <c r="H578" s="720"/>
      <c r="I578" s="720">
        <f>+IFERROR(VLOOKUP($B577,'[1]Sum table'!$A:$F,6,FALSE),0)</f>
        <v>0</v>
      </c>
      <c r="J578" s="721"/>
      <c r="P578" s="698">
        <f t="shared" si="36"/>
        <v>1</v>
      </c>
    </row>
    <row r="579" spans="1:16" hidden="1" x14ac:dyDescent="0.25">
      <c r="A579" s="722" t="s">
        <v>231</v>
      </c>
      <c r="B579" s="715" t="str">
        <f>+'Running Costs'!B8</f>
        <v>ZK113.K293.C115</v>
      </c>
      <c r="C579" s="716" t="s">
        <v>232</v>
      </c>
      <c r="D579" s="716"/>
      <c r="E579" s="717">
        <f>SUM(E580:E594)</f>
        <v>0</v>
      </c>
      <c r="F579" s="718">
        <f>SUM(F580:F594)</f>
        <v>0</v>
      </c>
      <c r="G579" s="718">
        <f>SUM(G580:G594)</f>
        <v>0</v>
      </c>
      <c r="H579" s="718">
        <f>+E579-F579-G579</f>
        <v>0</v>
      </c>
      <c r="I579" s="718">
        <f>SUM(I580:I594)</f>
        <v>0</v>
      </c>
      <c r="J579" s="719">
        <f>+H579-I579</f>
        <v>0</v>
      </c>
      <c r="P579" s="698">
        <f t="shared" si="36"/>
        <v>1</v>
      </c>
    </row>
    <row r="580" spans="1:16" hidden="1" x14ac:dyDescent="0.25">
      <c r="A580" s="699"/>
      <c r="B580" s="700"/>
      <c r="C580" s="724">
        <f>+'Running Costs'!C9</f>
        <v>0</v>
      </c>
      <c r="D580" s="724">
        <f>+'Running Costs'!D9</f>
        <v>0</v>
      </c>
      <c r="E580" s="738">
        <f>+'Running Costs'!G9</f>
        <v>0</v>
      </c>
      <c r="F580" s="720"/>
      <c r="G580" s="720"/>
      <c r="H580" s="720"/>
      <c r="I580" s="720"/>
      <c r="J580" s="728">
        <f t="shared" ref="J580:J593" si="38">+E580-F580-G580-I580</f>
        <v>0</v>
      </c>
      <c r="P580" s="698">
        <f t="shared" si="36"/>
        <v>1</v>
      </c>
    </row>
    <row r="581" spans="1:16" hidden="1" x14ac:dyDescent="0.25">
      <c r="A581" s="699"/>
      <c r="B581" s="700"/>
      <c r="C581" s="724">
        <f>+'Running Costs'!C10</f>
        <v>0</v>
      </c>
      <c r="D581" s="724">
        <f>+'Running Costs'!D10</f>
        <v>0</v>
      </c>
      <c r="E581" s="738">
        <f>+'Running Costs'!G10</f>
        <v>0</v>
      </c>
      <c r="F581" s="720"/>
      <c r="G581" s="720"/>
      <c r="H581" s="720"/>
      <c r="I581" s="720"/>
      <c r="J581" s="728">
        <f t="shared" si="38"/>
        <v>0</v>
      </c>
      <c r="P581" s="698">
        <f t="shared" si="36"/>
        <v>1</v>
      </c>
    </row>
    <row r="582" spans="1:16" hidden="1" x14ac:dyDescent="0.25">
      <c r="A582" s="699"/>
      <c r="B582" s="700"/>
      <c r="C582" s="724">
        <f>+'Running Costs'!C11</f>
        <v>0</v>
      </c>
      <c r="D582" s="724">
        <f>+'Running Costs'!D11</f>
        <v>0</v>
      </c>
      <c r="E582" s="738">
        <f>+'Running Costs'!G11</f>
        <v>0</v>
      </c>
      <c r="F582" s="720"/>
      <c r="G582" s="720"/>
      <c r="H582" s="720"/>
      <c r="I582" s="720"/>
      <c r="J582" s="728">
        <f t="shared" si="38"/>
        <v>0</v>
      </c>
      <c r="P582" s="698">
        <f t="shared" si="36"/>
        <v>1</v>
      </c>
    </row>
    <row r="583" spans="1:16" hidden="1" x14ac:dyDescent="0.25">
      <c r="A583" s="699"/>
      <c r="B583" s="700" t="str">
        <f>+B579</f>
        <v>ZK113.K293.C115</v>
      </c>
      <c r="C583" s="724">
        <f>+'Running Costs'!C12</f>
        <v>0</v>
      </c>
      <c r="D583" s="724">
        <f>+'Running Costs'!D12</f>
        <v>0</v>
      </c>
      <c r="E583" s="738">
        <f>+'Running Costs'!G12</f>
        <v>0</v>
      </c>
      <c r="F583" s="720"/>
      <c r="G583" s="720"/>
      <c r="H583" s="720"/>
      <c r="I583" s="720"/>
      <c r="J583" s="728">
        <f t="shared" si="38"/>
        <v>0</v>
      </c>
      <c r="P583" s="698">
        <f t="shared" si="36"/>
        <v>1</v>
      </c>
    </row>
    <row r="584" spans="1:16" hidden="1" x14ac:dyDescent="0.25">
      <c r="A584" s="699"/>
      <c r="B584" s="700"/>
      <c r="C584" s="724">
        <f>+'Running Costs'!C13</f>
        <v>0</v>
      </c>
      <c r="D584" s="724">
        <f>+'Running Costs'!D13</f>
        <v>0</v>
      </c>
      <c r="E584" s="738">
        <f>+'Running Costs'!G13</f>
        <v>0</v>
      </c>
      <c r="F584" s="720"/>
      <c r="G584" s="720"/>
      <c r="H584" s="720"/>
      <c r="I584" s="720"/>
      <c r="J584" s="728">
        <f t="shared" si="38"/>
        <v>0</v>
      </c>
      <c r="P584" s="698">
        <f t="shared" si="36"/>
        <v>1</v>
      </c>
    </row>
    <row r="585" spans="1:16" hidden="1" x14ac:dyDescent="0.25">
      <c r="A585" s="699"/>
      <c r="B585" s="700"/>
      <c r="C585" s="724">
        <f>+'Running Costs'!C14</f>
        <v>0</v>
      </c>
      <c r="D585" s="724">
        <f>+'Running Costs'!D14</f>
        <v>0</v>
      </c>
      <c r="E585" s="738">
        <f>+'Running Costs'!G14</f>
        <v>0</v>
      </c>
      <c r="F585" s="720"/>
      <c r="G585" s="720"/>
      <c r="H585" s="720"/>
      <c r="I585" s="720"/>
      <c r="J585" s="728">
        <f t="shared" si="38"/>
        <v>0</v>
      </c>
      <c r="P585" s="698">
        <f t="shared" si="36"/>
        <v>1</v>
      </c>
    </row>
    <row r="586" spans="1:16" hidden="1" x14ac:dyDescent="0.25">
      <c r="A586" s="699"/>
      <c r="B586" s="700"/>
      <c r="C586" s="724">
        <f>+'Running Costs'!C15</f>
        <v>0</v>
      </c>
      <c r="D586" s="724">
        <f>+'Running Costs'!D15</f>
        <v>0</v>
      </c>
      <c r="E586" s="738">
        <f>+'Running Costs'!G15</f>
        <v>0</v>
      </c>
      <c r="F586" s="720"/>
      <c r="G586" s="720"/>
      <c r="H586" s="720"/>
      <c r="I586" s="720"/>
      <c r="J586" s="728">
        <f t="shared" si="38"/>
        <v>0</v>
      </c>
      <c r="P586" s="698">
        <f t="shared" si="36"/>
        <v>1</v>
      </c>
    </row>
    <row r="587" spans="1:16" hidden="1" x14ac:dyDescent="0.25">
      <c r="A587" s="699"/>
      <c r="B587" s="700"/>
      <c r="C587" s="724">
        <f>+'Running Costs'!C16</f>
        <v>0</v>
      </c>
      <c r="D587" s="724">
        <f>+'Running Costs'!D16</f>
        <v>0</v>
      </c>
      <c r="E587" s="738">
        <f>+'Running Costs'!G16</f>
        <v>0</v>
      </c>
      <c r="F587" s="720"/>
      <c r="G587" s="720"/>
      <c r="H587" s="720"/>
      <c r="I587" s="720"/>
      <c r="J587" s="728">
        <f t="shared" si="38"/>
        <v>0</v>
      </c>
      <c r="P587" s="698">
        <f t="shared" si="36"/>
        <v>1</v>
      </c>
    </row>
    <row r="588" spans="1:16" hidden="1" x14ac:dyDescent="0.25">
      <c r="A588" s="699"/>
      <c r="B588" s="700"/>
      <c r="C588" s="724">
        <f>+'Running Costs'!C17</f>
        <v>0</v>
      </c>
      <c r="D588" s="724">
        <f>+'Running Costs'!D17</f>
        <v>0</v>
      </c>
      <c r="E588" s="738">
        <f>+'Running Costs'!G17</f>
        <v>0</v>
      </c>
      <c r="F588" s="720"/>
      <c r="G588" s="720"/>
      <c r="H588" s="720"/>
      <c r="I588" s="720"/>
      <c r="J588" s="728">
        <f t="shared" si="38"/>
        <v>0</v>
      </c>
      <c r="P588" s="698">
        <f t="shared" si="36"/>
        <v>1</v>
      </c>
    </row>
    <row r="589" spans="1:16" hidden="1" x14ac:dyDescent="0.25">
      <c r="A589" s="699"/>
      <c r="B589" s="700"/>
      <c r="C589" s="724">
        <f>+'Running Costs'!C18</f>
        <v>0</v>
      </c>
      <c r="D589" s="724">
        <f>+'Running Costs'!D18</f>
        <v>0</v>
      </c>
      <c r="E589" s="738">
        <f>+'Running Costs'!G18</f>
        <v>0</v>
      </c>
      <c r="F589" s="720"/>
      <c r="G589" s="720"/>
      <c r="H589" s="720"/>
      <c r="I589" s="720"/>
      <c r="J589" s="728">
        <f t="shared" si="38"/>
        <v>0</v>
      </c>
      <c r="P589" s="698">
        <f t="shared" si="36"/>
        <v>1</v>
      </c>
    </row>
    <row r="590" spans="1:16" hidden="1" x14ac:dyDescent="0.25">
      <c r="A590" s="699"/>
      <c r="B590" s="700"/>
      <c r="C590" s="724">
        <f>+'Running Costs'!C19</f>
        <v>0</v>
      </c>
      <c r="D590" s="724">
        <f>+'Running Costs'!D19</f>
        <v>0</v>
      </c>
      <c r="E590" s="738">
        <f>+'Running Costs'!G19</f>
        <v>0</v>
      </c>
      <c r="F590" s="720"/>
      <c r="G590" s="720"/>
      <c r="H590" s="720"/>
      <c r="I590" s="720"/>
      <c r="J590" s="728">
        <f t="shared" si="38"/>
        <v>0</v>
      </c>
      <c r="P590" s="698">
        <f t="shared" si="36"/>
        <v>1</v>
      </c>
    </row>
    <row r="591" spans="1:16" hidden="1" x14ac:dyDescent="0.25">
      <c r="A591" s="699"/>
      <c r="B591" s="700"/>
      <c r="C591" s="724">
        <f>+'Running Costs'!C20</f>
        <v>0</v>
      </c>
      <c r="D591" s="724">
        <f>+'Running Costs'!D20</f>
        <v>0</v>
      </c>
      <c r="E591" s="738">
        <f>+'Running Costs'!G20</f>
        <v>0</v>
      </c>
      <c r="F591" s="720"/>
      <c r="G591" s="720"/>
      <c r="H591" s="720"/>
      <c r="I591" s="720"/>
      <c r="J591" s="728">
        <f t="shared" si="38"/>
        <v>0</v>
      </c>
      <c r="P591" s="698">
        <f t="shared" si="36"/>
        <v>1</v>
      </c>
    </row>
    <row r="592" spans="1:16" hidden="1" x14ac:dyDescent="0.25">
      <c r="A592" s="699"/>
      <c r="B592" s="700"/>
      <c r="C592" s="724">
        <f>+'Running Costs'!C21</f>
        <v>0</v>
      </c>
      <c r="D592" s="724">
        <f>+'Running Costs'!D21</f>
        <v>0</v>
      </c>
      <c r="E592" s="738">
        <f>+'Running Costs'!G21</f>
        <v>0</v>
      </c>
      <c r="F592" s="720"/>
      <c r="G592" s="720"/>
      <c r="H592" s="720"/>
      <c r="I592" s="720"/>
      <c r="J592" s="728">
        <f t="shared" si="38"/>
        <v>0</v>
      </c>
      <c r="P592" s="698">
        <f t="shared" si="36"/>
        <v>1</v>
      </c>
    </row>
    <row r="593" spans="1:16" hidden="1" x14ac:dyDescent="0.25">
      <c r="A593" s="699"/>
      <c r="B593" s="700" t="str">
        <f>+B579</f>
        <v>ZK113.K293.C115</v>
      </c>
      <c r="C593" s="724">
        <f>+'Running Costs'!C22</f>
        <v>0</v>
      </c>
      <c r="D593" s="724">
        <f>+'Running Costs'!D22</f>
        <v>0</v>
      </c>
      <c r="E593" s="738">
        <f>+'Running Costs'!G22</f>
        <v>0</v>
      </c>
      <c r="F593" s="720"/>
      <c r="G593" s="720"/>
      <c r="H593" s="720"/>
      <c r="I593" s="720"/>
      <c r="J593" s="728">
        <f t="shared" si="38"/>
        <v>0</v>
      </c>
      <c r="P593" s="698">
        <f t="shared" si="36"/>
        <v>1</v>
      </c>
    </row>
    <row r="594" spans="1:16" hidden="1" x14ac:dyDescent="0.25">
      <c r="A594" s="739"/>
      <c r="B594" s="740"/>
      <c r="C594" s="741" t="s">
        <v>301</v>
      </c>
      <c r="D594" s="741"/>
      <c r="E594" s="742"/>
      <c r="F594" s="720">
        <f>+IFERROR(VLOOKUP($B593,'[1]Sum table'!$A:$E,4,FALSE),0)</f>
        <v>0</v>
      </c>
      <c r="G594" s="720">
        <f>+IFERROR(VLOOKUP($B593,'[1]Sum table'!$A:$E,5,FALSE),0)</f>
        <v>0</v>
      </c>
      <c r="H594" s="720"/>
      <c r="I594" s="720">
        <f>+IFERROR(VLOOKUP($B593,'[1]Sum table'!$A:$F,6,FALSE),0)</f>
        <v>0</v>
      </c>
      <c r="J594" s="721"/>
      <c r="P594" s="698">
        <f t="shared" si="36"/>
        <v>1</v>
      </c>
    </row>
    <row r="595" spans="1:16" hidden="1" x14ac:dyDescent="0.25">
      <c r="A595" s="722" t="s">
        <v>233</v>
      </c>
      <c r="B595" s="715" t="str">
        <f>+'Running Costs'!B24</f>
        <v>ZK113.K294.C115</v>
      </c>
      <c r="C595" s="716" t="s">
        <v>234</v>
      </c>
      <c r="D595" s="716"/>
      <c r="E595" s="717">
        <f>SUM(E596:E611)</f>
        <v>0</v>
      </c>
      <c r="F595" s="718">
        <f>SUM(F596:F611)</f>
        <v>0</v>
      </c>
      <c r="G595" s="718">
        <f>SUM(G596:G611)</f>
        <v>0</v>
      </c>
      <c r="H595" s="718">
        <f>+E595-F595-G595</f>
        <v>0</v>
      </c>
      <c r="I595" s="718">
        <f>SUM(I596:I611)</f>
        <v>0</v>
      </c>
      <c r="J595" s="719">
        <f>+H595-I595</f>
        <v>0</v>
      </c>
      <c r="P595" s="698">
        <f t="shared" si="36"/>
        <v>1</v>
      </c>
    </row>
    <row r="596" spans="1:16" hidden="1" x14ac:dyDescent="0.25">
      <c r="A596" s="699"/>
      <c r="B596" s="700"/>
      <c r="C596" s="724">
        <f>+'Running Costs'!C25</f>
        <v>0</v>
      </c>
      <c r="D596" s="724">
        <f>+'Running Costs'!D25</f>
        <v>0</v>
      </c>
      <c r="E596" s="738">
        <f>+'Running Costs'!G25</f>
        <v>0</v>
      </c>
      <c r="F596" s="720"/>
      <c r="G596" s="720"/>
      <c r="H596" s="720"/>
      <c r="I596" s="720"/>
      <c r="J596" s="728">
        <f t="shared" ref="J596:J610" si="39">+E596-F596-G596-I596</f>
        <v>0</v>
      </c>
      <c r="P596" s="698">
        <f t="shared" si="36"/>
        <v>1</v>
      </c>
    </row>
    <row r="597" spans="1:16" hidden="1" x14ac:dyDescent="0.25">
      <c r="A597" s="699"/>
      <c r="B597" s="700"/>
      <c r="C597" s="724">
        <f>+'Running Costs'!C26</f>
        <v>0</v>
      </c>
      <c r="D597" s="724">
        <f>+'Running Costs'!D26</f>
        <v>0</v>
      </c>
      <c r="E597" s="738">
        <f>+'Running Costs'!G26</f>
        <v>0</v>
      </c>
      <c r="F597" s="727"/>
      <c r="G597" s="727"/>
      <c r="H597" s="727"/>
      <c r="I597" s="727"/>
      <c r="J597" s="728">
        <f t="shared" si="39"/>
        <v>0</v>
      </c>
      <c r="P597" s="698">
        <f t="shared" si="36"/>
        <v>1</v>
      </c>
    </row>
    <row r="598" spans="1:16" hidden="1" x14ac:dyDescent="0.25">
      <c r="A598" s="699"/>
      <c r="B598" s="700"/>
      <c r="C598" s="724">
        <f>+'Running Costs'!C27</f>
        <v>0</v>
      </c>
      <c r="D598" s="724">
        <f>+'Running Costs'!D27</f>
        <v>0</v>
      </c>
      <c r="E598" s="738">
        <f>+'Running Costs'!G27</f>
        <v>0</v>
      </c>
      <c r="F598" s="727"/>
      <c r="G598" s="720"/>
      <c r="H598" s="720"/>
      <c r="I598" s="720"/>
      <c r="J598" s="728">
        <f t="shared" si="39"/>
        <v>0</v>
      </c>
      <c r="P598" s="698">
        <f t="shared" si="36"/>
        <v>1</v>
      </c>
    </row>
    <row r="599" spans="1:16" hidden="1" x14ac:dyDescent="0.25">
      <c r="A599" s="699"/>
      <c r="B599" s="700"/>
      <c r="C599" s="724">
        <f>+'Running Costs'!C28</f>
        <v>0</v>
      </c>
      <c r="D599" s="724">
        <f>+'Running Costs'!D28</f>
        <v>0</v>
      </c>
      <c r="E599" s="738">
        <f>+'Running Costs'!G28</f>
        <v>0</v>
      </c>
      <c r="F599" s="727"/>
      <c r="G599" s="727"/>
      <c r="H599" s="727"/>
      <c r="I599" s="727"/>
      <c r="J599" s="728">
        <f t="shared" si="39"/>
        <v>0</v>
      </c>
      <c r="P599" s="698">
        <f t="shared" si="36"/>
        <v>1</v>
      </c>
    </row>
    <row r="600" spans="1:16" hidden="1" x14ac:dyDescent="0.25">
      <c r="A600" s="699"/>
      <c r="B600" s="700"/>
      <c r="C600" s="724">
        <f>+'Running Costs'!C29</f>
        <v>0</v>
      </c>
      <c r="D600" s="724">
        <f>+'Running Costs'!D29</f>
        <v>0</v>
      </c>
      <c r="E600" s="738">
        <f>+'Running Costs'!G29</f>
        <v>0</v>
      </c>
      <c r="F600" s="727"/>
      <c r="G600" s="727"/>
      <c r="H600" s="727"/>
      <c r="I600" s="727"/>
      <c r="J600" s="728">
        <f t="shared" si="39"/>
        <v>0</v>
      </c>
      <c r="P600" s="698">
        <f t="shared" si="36"/>
        <v>1</v>
      </c>
    </row>
    <row r="601" spans="1:16" hidden="1" x14ac:dyDescent="0.25">
      <c r="A601" s="699"/>
      <c r="B601" s="700"/>
      <c r="C601" s="724">
        <f>+'Running Costs'!C30</f>
        <v>0</v>
      </c>
      <c r="D601" s="724">
        <f>+'Running Costs'!D30</f>
        <v>0</v>
      </c>
      <c r="E601" s="738">
        <f>+'Running Costs'!G30</f>
        <v>0</v>
      </c>
      <c r="F601" s="727"/>
      <c r="G601" s="727"/>
      <c r="H601" s="727"/>
      <c r="I601" s="727"/>
      <c r="J601" s="728">
        <f t="shared" si="39"/>
        <v>0</v>
      </c>
      <c r="P601" s="698">
        <f t="shared" si="36"/>
        <v>1</v>
      </c>
    </row>
    <row r="602" spans="1:16" hidden="1" x14ac:dyDescent="0.25">
      <c r="A602" s="699"/>
      <c r="B602" s="700"/>
      <c r="C602" s="724">
        <f>+'Running Costs'!C31</f>
        <v>0</v>
      </c>
      <c r="D602" s="724">
        <f>+'Running Costs'!D31</f>
        <v>0</v>
      </c>
      <c r="E602" s="738">
        <f>+'Running Costs'!G31</f>
        <v>0</v>
      </c>
      <c r="F602" s="727"/>
      <c r="G602" s="727"/>
      <c r="H602" s="727"/>
      <c r="I602" s="727"/>
      <c r="J602" s="728">
        <f t="shared" si="39"/>
        <v>0</v>
      </c>
      <c r="P602" s="698">
        <f t="shared" si="36"/>
        <v>1</v>
      </c>
    </row>
    <row r="603" spans="1:16" hidden="1" x14ac:dyDescent="0.25">
      <c r="A603" s="699"/>
      <c r="B603" s="700"/>
      <c r="C603" s="724">
        <f>+'Running Costs'!C32</f>
        <v>0</v>
      </c>
      <c r="D603" s="724">
        <f>+'Running Costs'!D32</f>
        <v>0</v>
      </c>
      <c r="E603" s="738">
        <f>+'Running Costs'!G32</f>
        <v>0</v>
      </c>
      <c r="F603" s="727"/>
      <c r="G603" s="727"/>
      <c r="H603" s="727"/>
      <c r="I603" s="727"/>
      <c r="J603" s="728">
        <f t="shared" si="39"/>
        <v>0</v>
      </c>
      <c r="P603" s="698">
        <f t="shared" si="36"/>
        <v>1</v>
      </c>
    </row>
    <row r="604" spans="1:16" hidden="1" x14ac:dyDescent="0.25">
      <c r="A604" s="703"/>
      <c r="B604" s="704"/>
      <c r="C604" s="724">
        <f>+'Running Costs'!C33</f>
        <v>0</v>
      </c>
      <c r="D604" s="724">
        <f>+'Running Costs'!D33</f>
        <v>0</v>
      </c>
      <c r="E604" s="738">
        <f>+'Running Costs'!G33</f>
        <v>0</v>
      </c>
      <c r="F604" s="727"/>
      <c r="G604" s="727"/>
      <c r="H604" s="727"/>
      <c r="I604" s="727"/>
      <c r="J604" s="728">
        <f t="shared" si="39"/>
        <v>0</v>
      </c>
      <c r="P604" s="698">
        <f t="shared" si="36"/>
        <v>1</v>
      </c>
    </row>
    <row r="605" spans="1:16" hidden="1" x14ac:dyDescent="0.25">
      <c r="A605" s="703"/>
      <c r="B605" s="704"/>
      <c r="C605" s="724">
        <f>+'Running Costs'!C34</f>
        <v>0</v>
      </c>
      <c r="D605" s="724">
        <f>+'Running Costs'!D34</f>
        <v>0</v>
      </c>
      <c r="E605" s="738">
        <f>+'Running Costs'!G34</f>
        <v>0</v>
      </c>
      <c r="F605" s="727"/>
      <c r="G605" s="727"/>
      <c r="H605" s="727"/>
      <c r="I605" s="727"/>
      <c r="J605" s="728">
        <f t="shared" si="39"/>
        <v>0</v>
      </c>
      <c r="P605" s="698">
        <f t="shared" si="36"/>
        <v>1</v>
      </c>
    </row>
    <row r="606" spans="1:16" hidden="1" x14ac:dyDescent="0.25">
      <c r="A606" s="699"/>
      <c r="B606" s="700"/>
      <c r="C606" s="724">
        <f>+'Running Costs'!C35</f>
        <v>0</v>
      </c>
      <c r="D606" s="724">
        <f>+'Running Costs'!D35</f>
        <v>0</v>
      </c>
      <c r="E606" s="738">
        <f>+'Running Costs'!G35</f>
        <v>0</v>
      </c>
      <c r="F606" s="727"/>
      <c r="G606" s="727"/>
      <c r="H606" s="727"/>
      <c r="I606" s="727"/>
      <c r="J606" s="728">
        <f t="shared" si="39"/>
        <v>0</v>
      </c>
      <c r="P606" s="698">
        <f t="shared" si="36"/>
        <v>1</v>
      </c>
    </row>
    <row r="607" spans="1:16" hidden="1" x14ac:dyDescent="0.25">
      <c r="A607" s="703"/>
      <c r="B607" s="704"/>
      <c r="C607" s="724">
        <f>+'Running Costs'!C36</f>
        <v>0</v>
      </c>
      <c r="D607" s="724">
        <f>+'Running Costs'!D36</f>
        <v>0</v>
      </c>
      <c r="E607" s="738">
        <f>+'Running Costs'!G36</f>
        <v>0</v>
      </c>
      <c r="F607" s="727"/>
      <c r="G607" s="727"/>
      <c r="H607" s="727"/>
      <c r="I607" s="727"/>
      <c r="J607" s="728">
        <f t="shared" si="39"/>
        <v>0</v>
      </c>
      <c r="P607" s="698">
        <f t="shared" si="36"/>
        <v>1</v>
      </c>
    </row>
    <row r="608" spans="1:16" hidden="1" x14ac:dyDescent="0.25">
      <c r="A608" s="703"/>
      <c r="B608" s="704"/>
      <c r="C608" s="724">
        <f>+'Running Costs'!C37</f>
        <v>0</v>
      </c>
      <c r="D608" s="724">
        <f>+'Running Costs'!D37</f>
        <v>0</v>
      </c>
      <c r="E608" s="738">
        <f>+'Running Costs'!G37</f>
        <v>0</v>
      </c>
      <c r="F608" s="727"/>
      <c r="G608" s="727"/>
      <c r="H608" s="727"/>
      <c r="I608" s="727"/>
      <c r="J608" s="728">
        <f t="shared" si="39"/>
        <v>0</v>
      </c>
      <c r="P608" s="698">
        <f t="shared" si="36"/>
        <v>1</v>
      </c>
    </row>
    <row r="609" spans="1:16" hidden="1" x14ac:dyDescent="0.25">
      <c r="A609" s="699"/>
      <c r="B609" s="700"/>
      <c r="C609" s="724">
        <f>+'Running Costs'!C38</f>
        <v>0</v>
      </c>
      <c r="D609" s="724">
        <f>+'Running Costs'!D38</f>
        <v>0</v>
      </c>
      <c r="E609" s="738">
        <f>+'Running Costs'!G38</f>
        <v>0</v>
      </c>
      <c r="F609" s="727"/>
      <c r="G609" s="727"/>
      <c r="H609" s="727"/>
      <c r="I609" s="727"/>
      <c r="J609" s="728">
        <f t="shared" si="39"/>
        <v>0</v>
      </c>
      <c r="P609" s="698">
        <f t="shared" si="36"/>
        <v>1</v>
      </c>
    </row>
    <row r="610" spans="1:16" hidden="1" x14ac:dyDescent="0.25">
      <c r="A610" s="703"/>
      <c r="B610" s="704" t="str">
        <f>+B595</f>
        <v>ZK113.K294.C115</v>
      </c>
      <c r="C610" s="724">
        <f>+'Running Costs'!C39</f>
        <v>0</v>
      </c>
      <c r="D610" s="724">
        <f>+'Running Costs'!D39</f>
        <v>0</v>
      </c>
      <c r="E610" s="738">
        <f>+'Running Costs'!G39</f>
        <v>0</v>
      </c>
      <c r="F610" s="727"/>
      <c r="G610" s="720"/>
      <c r="H610" s="720"/>
      <c r="I610" s="720"/>
      <c r="J610" s="728">
        <f t="shared" si="39"/>
        <v>0</v>
      </c>
      <c r="P610" s="698">
        <f t="shared" ref="P610:P647" si="40">+IF(SUM(E610:I610)=0,1,0)</f>
        <v>1</v>
      </c>
    </row>
    <row r="611" spans="1:16" hidden="1" x14ac:dyDescent="0.25">
      <c r="A611" s="739"/>
      <c r="B611" s="740"/>
      <c r="C611" s="743" t="s">
        <v>301</v>
      </c>
      <c r="D611" s="743"/>
      <c r="E611" s="738"/>
      <c r="F611" s="720">
        <f>+IFERROR(VLOOKUP($B610,'[1]Sum table'!$A:$E,4,FALSE),0)</f>
        <v>0</v>
      </c>
      <c r="G611" s="720">
        <f>+IFERROR(VLOOKUP($B610,'[1]Sum table'!$A:$E,5,FALSE),0)</f>
        <v>0</v>
      </c>
      <c r="H611" s="720"/>
      <c r="I611" s="720">
        <f>+IFERROR(VLOOKUP($B610,'[1]Sum table'!$A:$F,6,FALSE),0)</f>
        <v>0</v>
      </c>
      <c r="J611" s="721"/>
      <c r="P611" s="698">
        <f t="shared" si="40"/>
        <v>1</v>
      </c>
    </row>
    <row r="612" spans="1:16" hidden="1" x14ac:dyDescent="0.25">
      <c r="A612" s="722" t="s">
        <v>235</v>
      </c>
      <c r="B612" s="715" t="str">
        <f>+'Running Costs'!B41</f>
        <v>ZK113.K295.C115</v>
      </c>
      <c r="C612" s="716" t="s">
        <v>236</v>
      </c>
      <c r="D612" s="716"/>
      <c r="E612" s="717">
        <f>SUM(E613:E623)</f>
        <v>0</v>
      </c>
      <c r="F612" s="717">
        <f>SUM(F613:F623)</f>
        <v>0</v>
      </c>
      <c r="G612" s="717">
        <f>SUM(G613:G623)</f>
        <v>0</v>
      </c>
      <c r="H612" s="718">
        <f>+E612-F612-G612</f>
        <v>0</v>
      </c>
      <c r="I612" s="717">
        <f>SUM(I613:I623)</f>
        <v>0</v>
      </c>
      <c r="J612" s="719">
        <f>+H612-I612</f>
        <v>0</v>
      </c>
      <c r="P612" s="698">
        <f t="shared" si="40"/>
        <v>1</v>
      </c>
    </row>
    <row r="613" spans="1:16" hidden="1" x14ac:dyDescent="0.25">
      <c r="A613" s="703"/>
      <c r="B613" s="704"/>
      <c r="C613" s="724">
        <f>+'Running Costs'!C42</f>
        <v>0</v>
      </c>
      <c r="D613" s="724">
        <f>+'Running Costs'!D42</f>
        <v>0</v>
      </c>
      <c r="E613" s="738">
        <f>+'Running Costs'!G42</f>
        <v>0</v>
      </c>
      <c r="F613" s="720"/>
      <c r="G613" s="727"/>
      <c r="H613" s="727"/>
      <c r="I613" s="727"/>
      <c r="J613" s="728">
        <f t="shared" ref="J613:J622" si="41">+E613-F613-G613-I613</f>
        <v>0</v>
      </c>
      <c r="P613" s="698">
        <f t="shared" si="40"/>
        <v>1</v>
      </c>
    </row>
    <row r="614" spans="1:16" hidden="1" x14ac:dyDescent="0.25">
      <c r="A614" s="703"/>
      <c r="B614" s="704"/>
      <c r="C614" s="724">
        <f>+'Running Costs'!C43</f>
        <v>0</v>
      </c>
      <c r="D614" s="724">
        <f>+'Running Costs'!D43</f>
        <v>0</v>
      </c>
      <c r="E614" s="738">
        <f>+'Running Costs'!G43</f>
        <v>0</v>
      </c>
      <c r="F614" s="727"/>
      <c r="G614" s="727"/>
      <c r="H614" s="727"/>
      <c r="I614" s="727"/>
      <c r="J614" s="728">
        <f t="shared" si="41"/>
        <v>0</v>
      </c>
      <c r="P614" s="698">
        <f t="shared" si="40"/>
        <v>1</v>
      </c>
    </row>
    <row r="615" spans="1:16" hidden="1" x14ac:dyDescent="0.25">
      <c r="A615" s="699"/>
      <c r="B615" s="700" t="str">
        <f>+B612</f>
        <v>ZK113.K295.C115</v>
      </c>
      <c r="C615" s="724">
        <f>+'Running Costs'!C44</f>
        <v>0</v>
      </c>
      <c r="D615" s="724">
        <f>+'Running Costs'!D44</f>
        <v>0</v>
      </c>
      <c r="E615" s="738">
        <f>+'Running Costs'!G44</f>
        <v>0</v>
      </c>
      <c r="F615" s="727"/>
      <c r="G615" s="727"/>
      <c r="H615" s="727"/>
      <c r="I615" s="727"/>
      <c r="J615" s="728">
        <f t="shared" si="41"/>
        <v>0</v>
      </c>
      <c r="P615" s="698">
        <f t="shared" si="40"/>
        <v>1</v>
      </c>
    </row>
    <row r="616" spans="1:16" hidden="1" x14ac:dyDescent="0.25">
      <c r="A616" s="699"/>
      <c r="B616" s="700"/>
      <c r="C616" s="724">
        <f>+'Running Costs'!C45</f>
        <v>0</v>
      </c>
      <c r="D616" s="724">
        <f>+'Running Costs'!D45</f>
        <v>0</v>
      </c>
      <c r="E616" s="738">
        <f>+'Running Costs'!G45</f>
        <v>0</v>
      </c>
      <c r="F616" s="720"/>
      <c r="G616" s="720"/>
      <c r="H616" s="720"/>
      <c r="I616" s="720"/>
      <c r="J616" s="728">
        <f t="shared" si="41"/>
        <v>0</v>
      </c>
      <c r="P616" s="698">
        <f t="shared" si="40"/>
        <v>1</v>
      </c>
    </row>
    <row r="617" spans="1:16" hidden="1" x14ac:dyDescent="0.25">
      <c r="A617" s="699"/>
      <c r="B617" s="700"/>
      <c r="C617" s="724">
        <f>+'Running Costs'!C46</f>
        <v>0</v>
      </c>
      <c r="D617" s="724">
        <f>+'Running Costs'!D46</f>
        <v>0</v>
      </c>
      <c r="E617" s="738">
        <f>+'Running Costs'!G46</f>
        <v>0</v>
      </c>
      <c r="F617" s="727"/>
      <c r="G617" s="727"/>
      <c r="H617" s="727"/>
      <c r="I617" s="727"/>
      <c r="J617" s="728">
        <f t="shared" si="41"/>
        <v>0</v>
      </c>
      <c r="P617" s="698">
        <f t="shared" si="40"/>
        <v>1</v>
      </c>
    </row>
    <row r="618" spans="1:16" hidden="1" x14ac:dyDescent="0.25">
      <c r="A618" s="699"/>
      <c r="B618" s="700"/>
      <c r="C618" s="724">
        <f>+'Running Costs'!C47</f>
        <v>0</v>
      </c>
      <c r="D618" s="724">
        <f>+'Running Costs'!D47</f>
        <v>0</v>
      </c>
      <c r="E618" s="738">
        <f>+'Running Costs'!G47</f>
        <v>0</v>
      </c>
      <c r="F618" s="727"/>
      <c r="G618" s="720"/>
      <c r="H618" s="720"/>
      <c r="I618" s="720"/>
      <c r="J618" s="728">
        <f t="shared" si="41"/>
        <v>0</v>
      </c>
      <c r="P618" s="698">
        <f t="shared" si="40"/>
        <v>1</v>
      </c>
    </row>
    <row r="619" spans="1:16" hidden="1" x14ac:dyDescent="0.25">
      <c r="A619" s="699"/>
      <c r="B619" s="700"/>
      <c r="C619" s="724">
        <f>+'Running Costs'!C48</f>
        <v>0</v>
      </c>
      <c r="D619" s="724">
        <f>+'Running Costs'!D48</f>
        <v>0</v>
      </c>
      <c r="E619" s="738">
        <f>+'Running Costs'!G48</f>
        <v>0</v>
      </c>
      <c r="F619" s="727"/>
      <c r="G619" s="727"/>
      <c r="H619" s="727"/>
      <c r="I619" s="727"/>
      <c r="J619" s="728">
        <f t="shared" si="41"/>
        <v>0</v>
      </c>
      <c r="P619" s="698">
        <f t="shared" si="40"/>
        <v>1</v>
      </c>
    </row>
    <row r="620" spans="1:16" hidden="1" x14ac:dyDescent="0.25">
      <c r="A620" s="699"/>
      <c r="B620" s="700"/>
      <c r="C620" s="724">
        <f>+'Running Costs'!C49</f>
        <v>0</v>
      </c>
      <c r="D620" s="724">
        <f>+'Running Costs'!D49</f>
        <v>0</v>
      </c>
      <c r="E620" s="738">
        <f>+'Running Costs'!G49</f>
        <v>0</v>
      </c>
      <c r="F620" s="727"/>
      <c r="G620" s="727"/>
      <c r="H620" s="727"/>
      <c r="I620" s="727"/>
      <c r="J620" s="728">
        <f t="shared" si="41"/>
        <v>0</v>
      </c>
      <c r="P620" s="698">
        <f t="shared" si="40"/>
        <v>1</v>
      </c>
    </row>
    <row r="621" spans="1:16" hidden="1" x14ac:dyDescent="0.25">
      <c r="A621" s="699"/>
      <c r="B621" s="700"/>
      <c r="C621" s="724">
        <f>+'Running Costs'!C50</f>
        <v>0</v>
      </c>
      <c r="D621" s="724">
        <f>+'Running Costs'!D50</f>
        <v>0</v>
      </c>
      <c r="E621" s="738">
        <f>+'Running Costs'!G50</f>
        <v>0</v>
      </c>
      <c r="F621" s="727"/>
      <c r="G621" s="727"/>
      <c r="H621" s="727"/>
      <c r="I621" s="727"/>
      <c r="J621" s="728">
        <f t="shared" si="41"/>
        <v>0</v>
      </c>
      <c r="P621" s="698">
        <f t="shared" si="40"/>
        <v>1</v>
      </c>
    </row>
    <row r="622" spans="1:16" hidden="1" x14ac:dyDescent="0.25">
      <c r="A622" s="699"/>
      <c r="B622" s="700" t="str">
        <f>+B612</f>
        <v>ZK113.K295.C115</v>
      </c>
      <c r="C622" s="724">
        <f>+'Running Costs'!C51</f>
        <v>0</v>
      </c>
      <c r="D622" s="724">
        <f>+'Running Costs'!D51</f>
        <v>0</v>
      </c>
      <c r="E622" s="738">
        <f>+'Running Costs'!G51</f>
        <v>0</v>
      </c>
      <c r="F622" s="727"/>
      <c r="G622" s="727"/>
      <c r="H622" s="727"/>
      <c r="I622" s="727"/>
      <c r="J622" s="728">
        <f t="shared" si="41"/>
        <v>0</v>
      </c>
      <c r="P622" s="698">
        <f t="shared" si="40"/>
        <v>1</v>
      </c>
    </row>
    <row r="623" spans="1:16" hidden="1" x14ac:dyDescent="0.25">
      <c r="A623" s="739"/>
      <c r="B623" s="740"/>
      <c r="C623" s="743" t="s">
        <v>301</v>
      </c>
      <c r="D623" s="743"/>
      <c r="E623" s="738"/>
      <c r="F623" s="720">
        <f>+IFERROR(VLOOKUP($B622,'[1]Sum table'!$A:$E,4,FALSE),0)</f>
        <v>0</v>
      </c>
      <c r="G623" s="720">
        <f>+IFERROR(VLOOKUP($B622,'[1]Sum table'!$A:$E,5,FALSE),0)</f>
        <v>0</v>
      </c>
      <c r="H623" s="720"/>
      <c r="I623" s="720">
        <f>+IFERROR(VLOOKUP($B622,'[1]Sum table'!$A:$F,6,FALSE),0)</f>
        <v>0</v>
      </c>
      <c r="J623" s="721"/>
      <c r="P623" s="698">
        <f t="shared" si="40"/>
        <v>1</v>
      </c>
    </row>
    <row r="624" spans="1:16" x14ac:dyDescent="0.25">
      <c r="A624" s="722" t="s">
        <v>237</v>
      </c>
      <c r="B624" s="715" t="str">
        <f>+'Admin &amp; Misc'!B8</f>
        <v>ZK114.K299.C115</v>
      </c>
      <c r="C624" s="716" t="s">
        <v>238</v>
      </c>
      <c r="D624" s="716"/>
      <c r="E624" s="723">
        <f>SUM(E625:E629)</f>
        <v>2000</v>
      </c>
      <c r="F624" s="723">
        <f>SUM(F625:F641)</f>
        <v>0</v>
      </c>
      <c r="G624" s="723">
        <f>SUM(G625:G641)</f>
        <v>0</v>
      </c>
      <c r="H624" s="718">
        <f>+E624-F624-G624</f>
        <v>2000</v>
      </c>
      <c r="I624" s="723">
        <f>SUM(I625:I641)</f>
        <v>0</v>
      </c>
      <c r="J624" s="719">
        <f>+H624-I624</f>
        <v>2000</v>
      </c>
      <c r="P624" s="698">
        <f t="shared" si="40"/>
        <v>0</v>
      </c>
    </row>
    <row r="625" spans="1:16" hidden="1" x14ac:dyDescent="0.25">
      <c r="A625" s="699"/>
      <c r="B625" s="700"/>
      <c r="C625" s="724">
        <f>+'Admin &amp; Misc'!C9</f>
        <v>0</v>
      </c>
      <c r="D625" s="724">
        <f>+'Admin &amp; Misc'!D9</f>
        <v>0</v>
      </c>
      <c r="E625" s="726">
        <f>+'Admin &amp; Misc'!G9</f>
        <v>0</v>
      </c>
      <c r="F625" s="701"/>
      <c r="G625" s="701"/>
      <c r="H625" s="701"/>
      <c r="I625" s="701"/>
      <c r="J625" s="706">
        <f t="shared" ref="J625:J640" si="42">+E625-F625-G625-I625</f>
        <v>0</v>
      </c>
      <c r="P625" s="698">
        <f t="shared" si="40"/>
        <v>1</v>
      </c>
    </row>
    <row r="626" spans="1:16" x14ac:dyDescent="0.25">
      <c r="A626" s="699"/>
      <c r="B626" s="700"/>
      <c r="C626" s="724" t="str">
        <f>+'Admin &amp; Misc'!C10</f>
        <v>Theatre Sector Event Support</v>
      </c>
      <c r="D626" s="724">
        <f>+'Admin &amp; Misc'!D10</f>
        <v>0</v>
      </c>
      <c r="E626" s="738">
        <f>+'Admin &amp; Misc'!G10</f>
        <v>2000</v>
      </c>
      <c r="F626" s="720"/>
      <c r="G626" s="720"/>
      <c r="H626" s="720"/>
      <c r="I626" s="720"/>
      <c r="J626" s="728">
        <f t="shared" si="42"/>
        <v>2000</v>
      </c>
      <c r="P626" s="698">
        <f t="shared" si="40"/>
        <v>0</v>
      </c>
    </row>
    <row r="627" spans="1:16" hidden="1" x14ac:dyDescent="0.25">
      <c r="A627" s="699"/>
      <c r="B627" s="700"/>
      <c r="C627" s="724">
        <f>+'Admin &amp; Misc'!C11</f>
        <v>0</v>
      </c>
      <c r="D627" s="724">
        <f>+'Admin &amp; Misc'!D11</f>
        <v>0</v>
      </c>
      <c r="E627" s="738">
        <f>+'Admin &amp; Misc'!G11</f>
        <v>0</v>
      </c>
      <c r="F627" s="720"/>
      <c r="G627" s="720"/>
      <c r="H627" s="720"/>
      <c r="I627" s="720"/>
      <c r="J627" s="728">
        <f t="shared" si="42"/>
        <v>0</v>
      </c>
      <c r="P627" s="698">
        <f t="shared" si="40"/>
        <v>1</v>
      </c>
    </row>
    <row r="628" spans="1:16" hidden="1" x14ac:dyDescent="0.25">
      <c r="A628" s="699"/>
      <c r="B628" s="700"/>
      <c r="C628" s="724">
        <f>+'Admin &amp; Misc'!C12</f>
        <v>0</v>
      </c>
      <c r="D628" s="724">
        <f>+'Admin &amp; Misc'!D12</f>
        <v>0</v>
      </c>
      <c r="E628" s="738">
        <f>+'Admin &amp; Misc'!G12</f>
        <v>0</v>
      </c>
      <c r="F628" s="720"/>
      <c r="G628" s="720"/>
      <c r="H628" s="720"/>
      <c r="I628" s="720"/>
      <c r="J628" s="728">
        <f t="shared" si="42"/>
        <v>0</v>
      </c>
      <c r="P628" s="698">
        <f t="shared" si="40"/>
        <v>1</v>
      </c>
    </row>
    <row r="629" spans="1:16" hidden="1" x14ac:dyDescent="0.25">
      <c r="A629" s="699"/>
      <c r="B629" s="700"/>
      <c r="C629" s="724">
        <f>+'Admin &amp; Misc'!C13</f>
        <v>0</v>
      </c>
      <c r="D629" s="724">
        <f>+'Admin &amp; Misc'!D13</f>
        <v>0</v>
      </c>
      <c r="E629" s="738">
        <f>+'Admin &amp; Misc'!G13</f>
        <v>0</v>
      </c>
      <c r="F629" s="720"/>
      <c r="G629" s="720"/>
      <c r="H629" s="720"/>
      <c r="I629" s="720"/>
      <c r="J629" s="728">
        <f t="shared" si="42"/>
        <v>0</v>
      </c>
      <c r="P629" s="698">
        <f t="shared" si="40"/>
        <v>1</v>
      </c>
    </row>
    <row r="630" spans="1:16" hidden="1" x14ac:dyDescent="0.25">
      <c r="A630" s="699"/>
      <c r="B630" s="700"/>
      <c r="C630" s="724">
        <f>+'Admin &amp; Misc'!C14</f>
        <v>0</v>
      </c>
      <c r="D630" s="724">
        <f>+'Admin &amp; Misc'!D14</f>
        <v>0</v>
      </c>
      <c r="E630" s="738">
        <f>+'Admin &amp; Misc'!G14</f>
        <v>0</v>
      </c>
      <c r="F630" s="720"/>
      <c r="G630" s="720"/>
      <c r="H630" s="720"/>
      <c r="I630" s="720"/>
      <c r="J630" s="728">
        <f t="shared" si="42"/>
        <v>0</v>
      </c>
      <c r="P630" s="698">
        <f t="shared" si="40"/>
        <v>1</v>
      </c>
    </row>
    <row r="631" spans="1:16" hidden="1" x14ac:dyDescent="0.25">
      <c r="A631" s="699"/>
      <c r="B631" s="700"/>
      <c r="C631" s="724">
        <f>+'Admin &amp; Misc'!C15</f>
        <v>0</v>
      </c>
      <c r="D631" s="724">
        <f>+'Admin &amp; Misc'!D15</f>
        <v>0</v>
      </c>
      <c r="E631" s="738">
        <f>+'Admin &amp; Misc'!G15</f>
        <v>0</v>
      </c>
      <c r="F631" s="720"/>
      <c r="G631" s="720"/>
      <c r="H631" s="720"/>
      <c r="I631" s="720"/>
      <c r="J631" s="728">
        <f t="shared" si="42"/>
        <v>0</v>
      </c>
      <c r="P631" s="698">
        <f t="shared" si="40"/>
        <v>1</v>
      </c>
    </row>
    <row r="632" spans="1:16" hidden="1" x14ac:dyDescent="0.25">
      <c r="A632" s="699"/>
      <c r="B632" s="700"/>
      <c r="C632" s="724">
        <f>+'Admin &amp; Misc'!C16</f>
        <v>0</v>
      </c>
      <c r="D632" s="724">
        <f>+'Admin &amp; Misc'!D16</f>
        <v>0</v>
      </c>
      <c r="E632" s="738">
        <f>+'Admin &amp; Misc'!G16</f>
        <v>0</v>
      </c>
      <c r="F632" s="720"/>
      <c r="G632" s="720"/>
      <c r="H632" s="720"/>
      <c r="I632" s="720"/>
      <c r="J632" s="728">
        <f t="shared" si="42"/>
        <v>0</v>
      </c>
      <c r="P632" s="698">
        <f t="shared" si="40"/>
        <v>1</v>
      </c>
    </row>
    <row r="633" spans="1:16" hidden="1" x14ac:dyDescent="0.25">
      <c r="A633" s="699"/>
      <c r="B633" s="700"/>
      <c r="C633" s="724">
        <f>+'Admin &amp; Misc'!C17</f>
        <v>0</v>
      </c>
      <c r="D633" s="724">
        <f>+'Admin &amp; Misc'!D17</f>
        <v>0</v>
      </c>
      <c r="E633" s="738">
        <f>+'Admin &amp; Misc'!G17</f>
        <v>0</v>
      </c>
      <c r="F633" s="720"/>
      <c r="G633" s="720"/>
      <c r="H633" s="720"/>
      <c r="I633" s="720"/>
      <c r="J633" s="728">
        <f t="shared" si="42"/>
        <v>0</v>
      </c>
      <c r="P633" s="698">
        <f t="shared" si="40"/>
        <v>1</v>
      </c>
    </row>
    <row r="634" spans="1:16" hidden="1" x14ac:dyDescent="0.25">
      <c r="A634" s="699"/>
      <c r="B634" s="700"/>
      <c r="C634" s="724">
        <f>+'Admin &amp; Misc'!C18</f>
        <v>0</v>
      </c>
      <c r="D634" s="724">
        <f>+'Admin &amp; Misc'!D18</f>
        <v>0</v>
      </c>
      <c r="E634" s="738">
        <f>+'Admin &amp; Misc'!G18</f>
        <v>0</v>
      </c>
      <c r="F634" s="720"/>
      <c r="G634" s="720"/>
      <c r="H634" s="720"/>
      <c r="I634" s="720"/>
      <c r="J634" s="728">
        <f t="shared" si="42"/>
        <v>0</v>
      </c>
      <c r="P634" s="698">
        <f t="shared" si="40"/>
        <v>1</v>
      </c>
    </row>
    <row r="635" spans="1:16" hidden="1" x14ac:dyDescent="0.25">
      <c r="A635" s="699"/>
      <c r="B635" s="700"/>
      <c r="C635" s="724">
        <f>+'Admin &amp; Misc'!C19</f>
        <v>0</v>
      </c>
      <c r="D635" s="724">
        <f>+'Admin &amp; Misc'!D19</f>
        <v>0</v>
      </c>
      <c r="E635" s="738">
        <f>+'Admin &amp; Misc'!G19</f>
        <v>0</v>
      </c>
      <c r="F635" s="720"/>
      <c r="G635" s="720"/>
      <c r="H635" s="720"/>
      <c r="I635" s="720"/>
      <c r="J635" s="728">
        <f t="shared" si="42"/>
        <v>0</v>
      </c>
      <c r="P635" s="698">
        <f t="shared" si="40"/>
        <v>1</v>
      </c>
    </row>
    <row r="636" spans="1:16" hidden="1" x14ac:dyDescent="0.25">
      <c r="A636" s="699"/>
      <c r="B636" s="700"/>
      <c r="C636" s="724">
        <f>+'Admin &amp; Misc'!C20</f>
        <v>0</v>
      </c>
      <c r="D636" s="724">
        <f>+'Admin &amp; Misc'!D20</f>
        <v>0</v>
      </c>
      <c r="E636" s="738">
        <f>+'Admin &amp; Misc'!G20</f>
        <v>0</v>
      </c>
      <c r="F636" s="720"/>
      <c r="G636" s="720"/>
      <c r="H636" s="720"/>
      <c r="I636" s="720"/>
      <c r="J636" s="728">
        <f t="shared" si="42"/>
        <v>0</v>
      </c>
      <c r="P636" s="698">
        <f t="shared" si="40"/>
        <v>1</v>
      </c>
    </row>
    <row r="637" spans="1:16" hidden="1" x14ac:dyDescent="0.25">
      <c r="A637" s="699"/>
      <c r="B637" s="700"/>
      <c r="C637" s="724">
        <f>+'Admin &amp; Misc'!C21</f>
        <v>0</v>
      </c>
      <c r="D637" s="724">
        <f>+'Admin &amp; Misc'!D21</f>
        <v>0</v>
      </c>
      <c r="E637" s="738">
        <f>+'Admin &amp; Misc'!G21</f>
        <v>0</v>
      </c>
      <c r="F637" s="720"/>
      <c r="G637" s="720"/>
      <c r="H637" s="720"/>
      <c r="I637" s="720"/>
      <c r="J637" s="728">
        <f t="shared" si="42"/>
        <v>0</v>
      </c>
      <c r="P637" s="698">
        <f t="shared" si="40"/>
        <v>1</v>
      </c>
    </row>
    <row r="638" spans="1:16" hidden="1" x14ac:dyDescent="0.25">
      <c r="A638" s="699"/>
      <c r="B638" s="700"/>
      <c r="C638" s="724">
        <f>+'Admin &amp; Misc'!C22</f>
        <v>0</v>
      </c>
      <c r="D638" s="724">
        <f>+'Admin &amp; Misc'!D22</f>
        <v>0</v>
      </c>
      <c r="E638" s="738">
        <f>+'Admin &amp; Misc'!G22</f>
        <v>0</v>
      </c>
      <c r="F638" s="720"/>
      <c r="G638" s="720"/>
      <c r="H638" s="720"/>
      <c r="I638" s="720"/>
      <c r="J638" s="728">
        <f t="shared" si="42"/>
        <v>0</v>
      </c>
      <c r="P638" s="698">
        <f t="shared" si="40"/>
        <v>1</v>
      </c>
    </row>
    <row r="639" spans="1:16" hidden="1" x14ac:dyDescent="0.25">
      <c r="A639" s="699"/>
      <c r="B639" s="700"/>
      <c r="C639" s="724">
        <f>+'Admin &amp; Misc'!C23</f>
        <v>0</v>
      </c>
      <c r="D639" s="724">
        <f>+'Admin &amp; Misc'!D23</f>
        <v>0</v>
      </c>
      <c r="E639" s="738">
        <f>+'Admin &amp; Misc'!G23</f>
        <v>0</v>
      </c>
      <c r="F639" s="720"/>
      <c r="G639" s="720"/>
      <c r="H639" s="720"/>
      <c r="I639" s="720"/>
      <c r="J639" s="728">
        <f t="shared" si="42"/>
        <v>0</v>
      </c>
      <c r="P639" s="698">
        <f t="shared" si="40"/>
        <v>1</v>
      </c>
    </row>
    <row r="640" spans="1:16" hidden="1" x14ac:dyDescent="0.25">
      <c r="A640" s="699"/>
      <c r="B640" s="700" t="str">
        <f>+B624</f>
        <v>ZK114.K299.C115</v>
      </c>
      <c r="C640" s="724">
        <f>+'Admin &amp; Misc'!C24</f>
        <v>0</v>
      </c>
      <c r="D640" s="724">
        <f>+'Admin &amp; Misc'!D24</f>
        <v>0</v>
      </c>
      <c r="E640" s="738">
        <f>+'Admin &amp; Misc'!G24</f>
        <v>0</v>
      </c>
      <c r="F640" s="720"/>
      <c r="G640" s="720"/>
      <c r="H640" s="720"/>
      <c r="I640" s="720"/>
      <c r="J640" s="728">
        <f t="shared" si="42"/>
        <v>0</v>
      </c>
      <c r="P640" s="698">
        <f t="shared" si="40"/>
        <v>1</v>
      </c>
    </row>
    <row r="641" spans="1:16" hidden="1" x14ac:dyDescent="0.25">
      <c r="A641" s="739"/>
      <c r="B641" s="740"/>
      <c r="C641" s="741" t="s">
        <v>301</v>
      </c>
      <c r="D641" s="741"/>
      <c r="E641" s="742"/>
      <c r="F641" s="720">
        <f>+IFERROR(VLOOKUP($B640,'[1]Sum table'!$A:$E,4,FALSE),0)</f>
        <v>0</v>
      </c>
      <c r="G641" s="720">
        <f>+IFERROR(VLOOKUP($B640,'[1]Sum table'!$A:$E,5,FALSE),0)</f>
        <v>0</v>
      </c>
      <c r="H641" s="720"/>
      <c r="I641" s="720">
        <f>+IFERROR(VLOOKUP($B640,'[1]Sum table'!$A:$F,6,FALSE),0)</f>
        <v>0</v>
      </c>
      <c r="J641" s="721"/>
      <c r="P641" s="698">
        <f t="shared" si="40"/>
        <v>1</v>
      </c>
    </row>
    <row r="642" spans="1:16" hidden="1" x14ac:dyDescent="0.25">
      <c r="A642" s="722" t="s">
        <v>239</v>
      </c>
      <c r="B642" s="715" t="str">
        <f>+'Admin &amp; Misc'!B26</f>
        <v>ZK114.K130.C115</v>
      </c>
      <c r="C642" s="716" t="s">
        <v>240</v>
      </c>
      <c r="D642" s="716"/>
      <c r="E642" s="717">
        <f>SUM(E643:E647)</f>
        <v>0</v>
      </c>
      <c r="F642" s="718">
        <f>SUM(F643:F647)</f>
        <v>0</v>
      </c>
      <c r="G642" s="718">
        <f>SUM(G643:G647)</f>
        <v>0</v>
      </c>
      <c r="H642" s="718">
        <f>+E642-F642-G642</f>
        <v>0</v>
      </c>
      <c r="I642" s="718">
        <f>SUM(I643:I647)</f>
        <v>0</v>
      </c>
      <c r="J642" s="719">
        <f>+H642-I642</f>
        <v>0</v>
      </c>
      <c r="P642" s="698">
        <f t="shared" si="40"/>
        <v>1</v>
      </c>
    </row>
    <row r="643" spans="1:16" hidden="1" x14ac:dyDescent="0.25">
      <c r="A643" s="699"/>
      <c r="B643" s="700"/>
      <c r="C643" s="724">
        <f>+'Admin &amp; Misc'!C27</f>
        <v>0</v>
      </c>
      <c r="D643" s="724">
        <f>+'Admin &amp; Misc'!D27</f>
        <v>0</v>
      </c>
      <c r="E643" s="738">
        <f>+'Admin &amp; Misc'!G27</f>
        <v>0</v>
      </c>
      <c r="F643" s="720"/>
      <c r="G643" s="720"/>
      <c r="H643" s="720"/>
      <c r="I643" s="720"/>
      <c r="J643" s="728">
        <f>+E643-F643-G643-I643</f>
        <v>0</v>
      </c>
      <c r="P643" s="698">
        <f t="shared" si="40"/>
        <v>1</v>
      </c>
    </row>
    <row r="644" spans="1:16" hidden="1" x14ac:dyDescent="0.25">
      <c r="A644" s="699"/>
      <c r="B644" s="700"/>
      <c r="C644" s="724">
        <f>+'Admin &amp; Misc'!C28</f>
        <v>0</v>
      </c>
      <c r="D644" s="724">
        <f>+'Admin &amp; Misc'!D28</f>
        <v>0</v>
      </c>
      <c r="E644" s="738">
        <f>+'Admin &amp; Misc'!G28</f>
        <v>0</v>
      </c>
      <c r="F644" s="727"/>
      <c r="G644" s="727"/>
      <c r="H644" s="727"/>
      <c r="I644" s="727"/>
      <c r="J644" s="728">
        <f>+E644-F644-G644-I644</f>
        <v>0</v>
      </c>
      <c r="P644" s="698">
        <f t="shared" si="40"/>
        <v>1</v>
      </c>
    </row>
    <row r="645" spans="1:16" hidden="1" x14ac:dyDescent="0.25">
      <c r="A645" s="699"/>
      <c r="B645" s="700"/>
      <c r="C645" s="724">
        <f>+'Admin &amp; Misc'!C29</f>
        <v>0</v>
      </c>
      <c r="D645" s="724">
        <f>+'Admin &amp; Misc'!D29</f>
        <v>0</v>
      </c>
      <c r="E645" s="738">
        <f>+'Admin &amp; Misc'!G29</f>
        <v>0</v>
      </c>
      <c r="F645" s="727"/>
      <c r="G645" s="727"/>
      <c r="H645" s="727"/>
      <c r="I645" s="727"/>
      <c r="J645" s="728">
        <f>+E645-F645-G645-I645</f>
        <v>0</v>
      </c>
      <c r="P645" s="698">
        <f t="shared" si="40"/>
        <v>1</v>
      </c>
    </row>
    <row r="646" spans="1:16" hidden="1" x14ac:dyDescent="0.25">
      <c r="A646" s="699"/>
      <c r="B646" s="700" t="str">
        <f>+B642</f>
        <v>ZK114.K130.C115</v>
      </c>
      <c r="C646" s="724">
        <f>+'Admin &amp; Misc'!C30</f>
        <v>0</v>
      </c>
      <c r="D646" s="724">
        <f>+'Admin &amp; Misc'!D30</f>
        <v>0</v>
      </c>
      <c r="E646" s="738">
        <f>+'Admin &amp; Misc'!G30</f>
        <v>0</v>
      </c>
      <c r="F646" s="727"/>
      <c r="G646" s="727"/>
      <c r="H646" s="727"/>
      <c r="I646" s="727"/>
      <c r="J646" s="728">
        <f>+E646-F646-G646-I646</f>
        <v>0</v>
      </c>
      <c r="P646" s="698">
        <f t="shared" si="40"/>
        <v>1</v>
      </c>
    </row>
    <row r="647" spans="1:16" ht="15.75" hidden="1" thickBot="1" x14ac:dyDescent="0.3">
      <c r="A647" s="746"/>
      <c r="B647" s="747"/>
      <c r="C647" s="748" t="s">
        <v>301</v>
      </c>
      <c r="D647" s="748"/>
      <c r="E647" s="749"/>
      <c r="F647" s="735">
        <f>+IFERROR(VLOOKUP($B646,'[1]Sum table'!$A:$E,4,FALSE),0)</f>
        <v>0</v>
      </c>
      <c r="G647" s="735">
        <f>+IFERROR(VLOOKUP($B646,'[1]Sum table'!$A:$E,5,FALSE),0)</f>
        <v>0</v>
      </c>
      <c r="H647" s="735"/>
      <c r="I647" s="735">
        <f>+IFERROR(VLOOKUP($B646,'[1]Sum table'!$A:$F,6,FALSE),0)</f>
        <v>0</v>
      </c>
      <c r="J647" s="736"/>
      <c r="P647" s="698">
        <f t="shared" si="40"/>
        <v>1</v>
      </c>
    </row>
    <row r="648" spans="1:16" ht="15.75" thickBot="1" x14ac:dyDescent="0.3">
      <c r="F648" s="211"/>
      <c r="G648" s="211"/>
      <c r="H648" s="211"/>
      <c r="I648" s="211"/>
      <c r="J648" s="211"/>
      <c r="P648" s="698"/>
    </row>
    <row r="649" spans="1:16" ht="15.75" thickBot="1" x14ac:dyDescent="0.3">
      <c r="C649" s="750" t="s">
        <v>5061</v>
      </c>
      <c r="D649" s="751"/>
      <c r="E649" s="707">
        <f>+(SUM(E9:E626)/2)+E8</f>
        <v>42000</v>
      </c>
      <c r="F649" s="707">
        <f>+(SUM(F9:F625)/2)+F8</f>
        <v>0</v>
      </c>
      <c r="G649" s="707">
        <f>+(SUM(G9:G625)/2)+G8</f>
        <v>0</v>
      </c>
      <c r="H649" s="752">
        <f>+E649-F649-G649</f>
        <v>42000</v>
      </c>
      <c r="I649" s="707">
        <f>+(SUM(I9:I625)/2)+I8</f>
        <v>0</v>
      </c>
      <c r="J649" s="753">
        <f>+H649-I649</f>
        <v>42000</v>
      </c>
    </row>
  </sheetData>
  <sheetProtection algorithmName="SHA-512" hashValue="LMw63DfsAlOvDHPIrOXy1tVSBunIlLDAZ3WHi0MsoEz0Ry8tAm/VJivhzf+wySMZ/TlOEmG7Cv79dSsgheXUoQ==" saltValue="c9YxcRiEJMbch1Juz4CtNg==" spinCount="100000" sheet="1" objects="1" scenarios="1" autoFilter="0"/>
  <autoFilter ref="P7:P647">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6"/>
  <sheetViews>
    <sheetView zoomScaleNormal="100" workbookViewId="0">
      <pane xSplit="3" ySplit="7" topLeftCell="D52" activePane="bottomRight" state="frozen"/>
      <selection activeCell="G31" sqref="G8:G31"/>
      <selection pane="topRight" activeCell="G31" sqref="G8:G31"/>
      <selection pane="bottomLeft" activeCell="G31" sqref="G8:G31"/>
      <selection pane="bottomRight" activeCell="D37" sqref="D37"/>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Theatre Sector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C115</v>
      </c>
      <c r="F3" s="521"/>
      <c r="G3" s="521"/>
      <c r="H3" s="856" t="str">
        <f>IF(G71&gt;E71,"Budget Revisions add cost.",":)")</f>
        <v>:)</v>
      </c>
      <c r="I3" s="856"/>
      <c r="J3" s="856"/>
      <c r="K3" s="856"/>
      <c r="L3" s="856"/>
      <c r="M3" s="857"/>
      <c r="N3" s="223"/>
      <c r="O3" s="223"/>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7"/>
      <c r="B4" s="447"/>
      <c r="C4" s="446"/>
      <c r="D4" s="446"/>
      <c r="E4" s="524"/>
      <c r="F4" s="521"/>
      <c r="G4" s="521"/>
      <c r="H4" s="856" t="str">
        <f>IF(AY71&lt;0,"Actual plus expected cost is more than forecast",":)")</f>
        <v>:)</v>
      </c>
      <c r="I4" s="856"/>
      <c r="J4" s="856"/>
      <c r="K4" s="856"/>
      <c r="L4" s="856"/>
      <c r="M4" s="857"/>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7"/>
      <c r="B6" s="447"/>
      <c r="C6" s="447"/>
      <c r="D6" s="447"/>
      <c r="E6" s="862" t="s">
        <v>21</v>
      </c>
      <c r="F6" s="863"/>
      <c r="G6" s="863"/>
      <c r="H6" s="864"/>
      <c r="I6" s="865" t="s">
        <v>22</v>
      </c>
      <c r="J6" s="866"/>
      <c r="K6" s="866"/>
      <c r="L6" s="866"/>
      <c r="M6" s="867"/>
      <c r="N6" s="223"/>
      <c r="O6" s="223"/>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ZK101.K207.C115</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5" si="3">SUM(P8:AV8)</f>
        <v>0</v>
      </c>
      <c r="AX8" s="200">
        <f t="shared" ref="AX8:AX45" si="4">+AW8+N8</f>
        <v>0</v>
      </c>
      <c r="AY8" s="440">
        <f t="shared" ref="AY8:AY45" si="5">+G8-AX8</f>
        <v>0</v>
      </c>
    </row>
    <row r="9" spans="1:52" s="4" customFormat="1" ht="15" customHeight="1" x14ac:dyDescent="0.2">
      <c r="A9" s="150"/>
      <c r="B9" s="459"/>
      <c r="C9" s="755"/>
      <c r="D9" s="756"/>
      <c r="E9" s="249"/>
      <c r="F9" s="370">
        <f t="shared" ref="F9:F66" si="6">-E9+G9</f>
        <v>0</v>
      </c>
      <c r="G9" s="249"/>
      <c r="H9" s="572">
        <f t="shared" ref="H9:H24" si="7">SUM(N9:AV9)</f>
        <v>0</v>
      </c>
      <c r="I9" s="221"/>
      <c r="J9" s="370">
        <f t="shared" ref="J9:J66"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ZK101.K207.C115</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ZK101.K208.C115</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ZK101.K208.C115</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ZK101.K209.C115</v>
      </c>
      <c r="C29" s="168" t="s">
        <v>87</v>
      </c>
      <c r="D29" s="168"/>
      <c r="E29" s="206">
        <f t="shared" ref="E29:L29" si="31">SUM(E30:E36)</f>
        <v>32000</v>
      </c>
      <c r="F29" s="321">
        <f t="shared" si="31"/>
        <v>0</v>
      </c>
      <c r="G29" s="206">
        <f t="shared" si="31"/>
        <v>32000</v>
      </c>
      <c r="H29" s="321">
        <f t="shared" si="31"/>
        <v>32000</v>
      </c>
      <c r="I29" s="206">
        <f t="shared" si="31"/>
        <v>0</v>
      </c>
      <c r="J29" s="321">
        <f t="shared" si="31"/>
        <v>0</v>
      </c>
      <c r="K29" s="206">
        <f t="shared" si="31"/>
        <v>0</v>
      </c>
      <c r="L29" s="206">
        <f t="shared" si="31"/>
        <v>0</v>
      </c>
      <c r="M29" s="206"/>
      <c r="N29" s="265">
        <f>SUM(N30:N36)</f>
        <v>0</v>
      </c>
      <c r="O29" s="265">
        <f>SUM(O30:O36)</f>
        <v>0</v>
      </c>
      <c r="P29" s="265">
        <f>SUM(P30:P36)</f>
        <v>0</v>
      </c>
      <c r="Q29" s="269">
        <f>SUM(Q30:Q36)</f>
        <v>0</v>
      </c>
      <c r="R29" s="401">
        <f t="shared" ref="R29:X29" si="32">SUM(R30:R36)</f>
        <v>0</v>
      </c>
      <c r="S29" s="411">
        <f t="shared" si="32"/>
        <v>0</v>
      </c>
      <c r="T29" s="269">
        <f t="shared" si="32"/>
        <v>0</v>
      </c>
      <c r="U29" s="269">
        <f t="shared" si="32"/>
        <v>0</v>
      </c>
      <c r="V29" s="269">
        <f t="shared" si="32"/>
        <v>0</v>
      </c>
      <c r="W29" s="269">
        <f t="shared" si="32"/>
        <v>0</v>
      </c>
      <c r="X29" s="269">
        <f t="shared" si="32"/>
        <v>0</v>
      </c>
      <c r="Y29" s="269">
        <f t="shared" ref="Y29:AC29" si="33">SUM(Y30:Y36)</f>
        <v>0</v>
      </c>
      <c r="Z29" s="269">
        <f t="shared" si="33"/>
        <v>3900</v>
      </c>
      <c r="AA29" s="269">
        <f t="shared" si="33"/>
        <v>0</v>
      </c>
      <c r="AB29" s="269">
        <f t="shared" si="33"/>
        <v>9600</v>
      </c>
      <c r="AC29" s="269">
        <f t="shared" si="33"/>
        <v>0</v>
      </c>
      <c r="AD29" s="401">
        <f t="shared" ref="AD29" si="34">SUM(AD30:AD36)</f>
        <v>0</v>
      </c>
      <c r="AE29" s="411">
        <f t="shared" ref="AE29" si="35">SUM(AE30:AE36)</f>
        <v>2500</v>
      </c>
      <c r="AF29" s="269">
        <f t="shared" ref="AF29" si="36">SUM(AF30:AF36)</f>
        <v>0</v>
      </c>
      <c r="AG29" s="269">
        <f t="shared" ref="AG29" si="37">SUM(AG30:AG36)</f>
        <v>0</v>
      </c>
      <c r="AH29" s="269">
        <f t="shared" ref="AH29" si="38">SUM(AH30:AH36)</f>
        <v>2500</v>
      </c>
      <c r="AI29" s="269">
        <f t="shared" ref="AI29" si="39">SUM(AI30:AI36)</f>
        <v>0</v>
      </c>
      <c r="AJ29" s="269">
        <f t="shared" ref="AJ29" si="40">SUM(AJ30:AJ36)</f>
        <v>0</v>
      </c>
      <c r="AK29" s="269">
        <f t="shared" ref="AK29" si="41">SUM(AK30:AK36)</f>
        <v>11000</v>
      </c>
      <c r="AL29" s="269">
        <f t="shared" ref="AL29" si="42">SUM(AL30:AL36)</f>
        <v>0</v>
      </c>
      <c r="AM29" s="269">
        <f t="shared" ref="AM29" si="43">SUM(AM30:AM36)</f>
        <v>2500</v>
      </c>
      <c r="AN29" s="269">
        <f t="shared" ref="AN29" si="44">SUM(AN30:AN36)</f>
        <v>0</v>
      </c>
      <c r="AO29" s="269">
        <f t="shared" ref="AO29" si="45">SUM(AO30:AO36)</f>
        <v>0</v>
      </c>
      <c r="AP29" s="401">
        <f t="shared" ref="AP29" si="46">SUM(AP30:AP36)</f>
        <v>0</v>
      </c>
      <c r="AQ29" s="411">
        <f t="shared" ref="AQ29" si="47">SUM(AQ30:AQ36)</f>
        <v>0</v>
      </c>
      <c r="AR29" s="269">
        <f t="shared" ref="AR29" si="48">SUM(AR30:AR36)</f>
        <v>0</v>
      </c>
      <c r="AS29" s="269">
        <f t="shared" ref="AS29" si="49">SUM(AS30:AS36)</f>
        <v>0</v>
      </c>
      <c r="AT29" s="269">
        <f t="shared" ref="AT29" si="50">SUM(AT30:AT36)</f>
        <v>0</v>
      </c>
      <c r="AU29" s="269">
        <f t="shared" ref="AU29" si="51">SUM(AU30:AU36)</f>
        <v>0</v>
      </c>
      <c r="AV29" s="269">
        <f t="shared" ref="AV29" si="52">SUM(AV30:AV36)</f>
        <v>0</v>
      </c>
      <c r="AW29" s="441">
        <f t="shared" si="3"/>
        <v>32000</v>
      </c>
      <c r="AX29" s="442">
        <f t="shared" si="4"/>
        <v>32000</v>
      </c>
      <c r="AY29" s="443">
        <f t="shared" si="5"/>
        <v>0</v>
      </c>
    </row>
    <row r="30" spans="1:51" s="4" customFormat="1" ht="15" customHeight="1" x14ac:dyDescent="0.2">
      <c r="A30" s="150"/>
      <c r="B30" s="459" t="str">
        <f>+B29</f>
        <v>ZK101.K209.C115</v>
      </c>
      <c r="C30" s="273" t="s">
        <v>5125</v>
      </c>
      <c r="D30" s="273"/>
      <c r="E30" s="249">
        <v>10000</v>
      </c>
      <c r="F30" s="370">
        <f t="shared" si="6"/>
        <v>0</v>
      </c>
      <c r="G30" s="249">
        <v>10000</v>
      </c>
      <c r="H30" s="370">
        <f>SUM(N30:AV30)</f>
        <v>10000</v>
      </c>
      <c r="I30" s="231"/>
      <c r="J30" s="370">
        <f t="shared" si="8"/>
        <v>0</v>
      </c>
      <c r="K30" s="249">
        <v>0</v>
      </c>
      <c r="L30" s="232"/>
      <c r="M30" s="249"/>
      <c r="N30" s="235"/>
      <c r="O30" s="230"/>
      <c r="P30" s="367"/>
      <c r="Q30" s="363"/>
      <c r="R30" s="402"/>
      <c r="S30" s="412"/>
      <c r="T30" s="363"/>
      <c r="U30" s="363"/>
      <c r="V30" s="363"/>
      <c r="W30" s="363"/>
      <c r="X30" s="363"/>
      <c r="Y30" s="363"/>
      <c r="Z30" s="363">
        <v>3900</v>
      </c>
      <c r="AA30" s="363"/>
      <c r="AB30" s="363">
        <v>5100</v>
      </c>
      <c r="AC30" s="363"/>
      <c r="AD30" s="402"/>
      <c r="AE30" s="412"/>
      <c r="AF30" s="363"/>
      <c r="AG30" s="363"/>
      <c r="AH30" s="363"/>
      <c r="AI30" s="363"/>
      <c r="AJ30" s="363"/>
      <c r="AK30" s="363">
        <v>1000</v>
      </c>
      <c r="AL30" s="363"/>
      <c r="AM30" s="363"/>
      <c r="AN30" s="363"/>
      <c r="AO30" s="363"/>
      <c r="AP30" s="402"/>
      <c r="AQ30" s="412"/>
      <c r="AR30" s="363"/>
      <c r="AS30" s="363"/>
      <c r="AT30" s="363"/>
      <c r="AU30" s="363"/>
      <c r="AV30" s="363"/>
      <c r="AW30" s="248">
        <f t="shared" si="3"/>
        <v>10000</v>
      </c>
      <c r="AX30" s="244">
        <f t="shared" si="4"/>
        <v>10000</v>
      </c>
      <c r="AY30" s="553">
        <f t="shared" si="5"/>
        <v>0</v>
      </c>
    </row>
    <row r="31" spans="1:51" s="4" customFormat="1" ht="15" customHeight="1" x14ac:dyDescent="0.2">
      <c r="A31" s="150"/>
      <c r="B31" s="459"/>
      <c r="C31" s="342" t="s">
        <v>5126</v>
      </c>
      <c r="D31" s="342"/>
      <c r="E31" s="256">
        <v>10000</v>
      </c>
      <c r="F31" s="370"/>
      <c r="G31" s="256">
        <v>10000</v>
      </c>
      <c r="H31" s="370">
        <f t="shared" ref="H31:H34" si="53">SUM(N31:AV31)</f>
        <v>10000</v>
      </c>
      <c r="I31" s="233"/>
      <c r="J31" s="370"/>
      <c r="K31" s="256"/>
      <c r="L31" s="234"/>
      <c r="M31" s="256"/>
      <c r="N31" s="235"/>
      <c r="O31" s="220"/>
      <c r="P31" s="368"/>
      <c r="Q31" s="365"/>
      <c r="R31" s="403"/>
      <c r="S31" s="413"/>
      <c r="T31" s="365"/>
      <c r="U31" s="365"/>
      <c r="V31" s="365"/>
      <c r="W31" s="365"/>
      <c r="X31" s="365"/>
      <c r="Y31" s="365"/>
      <c r="Z31" s="365"/>
      <c r="AA31" s="365"/>
      <c r="AB31" s="365"/>
      <c r="AC31" s="365"/>
      <c r="AD31" s="403"/>
      <c r="AE31" s="413"/>
      <c r="AF31" s="365"/>
      <c r="AG31" s="365"/>
      <c r="AH31" s="365"/>
      <c r="AI31" s="365"/>
      <c r="AJ31" s="365"/>
      <c r="AK31" s="365">
        <v>10000</v>
      </c>
      <c r="AL31" s="365"/>
      <c r="AM31" s="365"/>
      <c r="AN31" s="365"/>
      <c r="AO31" s="365"/>
      <c r="AP31" s="403"/>
      <c r="AQ31" s="413"/>
      <c r="AR31" s="365"/>
      <c r="AS31" s="365"/>
      <c r="AT31" s="365"/>
      <c r="AU31" s="365"/>
      <c r="AV31" s="365"/>
      <c r="AW31" s="248"/>
      <c r="AX31" s="244"/>
      <c r="AY31" s="553"/>
    </row>
    <row r="32" spans="1:51" s="4" customFormat="1" ht="15" customHeight="1" x14ac:dyDescent="0.2">
      <c r="A32" s="150"/>
      <c r="B32" s="459"/>
      <c r="C32" s="342" t="s">
        <v>5127</v>
      </c>
      <c r="D32" s="342"/>
      <c r="E32" s="256">
        <v>1000</v>
      </c>
      <c r="F32" s="370"/>
      <c r="G32" s="256">
        <v>1000</v>
      </c>
      <c r="H32" s="370">
        <f t="shared" si="53"/>
        <v>1000</v>
      </c>
      <c r="I32" s="233"/>
      <c r="J32" s="370"/>
      <c r="K32" s="256"/>
      <c r="L32" s="234"/>
      <c r="M32" s="256"/>
      <c r="N32" s="235"/>
      <c r="O32" s="220"/>
      <c r="P32" s="368"/>
      <c r="Q32" s="365"/>
      <c r="R32" s="403"/>
      <c r="S32" s="413"/>
      <c r="T32" s="365"/>
      <c r="U32" s="365"/>
      <c r="V32" s="365"/>
      <c r="W32" s="365"/>
      <c r="X32" s="365"/>
      <c r="Y32" s="365"/>
      <c r="Z32" s="365"/>
      <c r="AA32" s="365"/>
      <c r="AB32" s="365">
        <v>1000</v>
      </c>
      <c r="AC32" s="365"/>
      <c r="AD32" s="403"/>
      <c r="AE32" s="413"/>
      <c r="AF32" s="365"/>
      <c r="AG32" s="365"/>
      <c r="AH32" s="365"/>
      <c r="AI32" s="365"/>
      <c r="AJ32" s="365"/>
      <c r="AK32" s="365"/>
      <c r="AL32" s="365"/>
      <c r="AM32" s="365"/>
      <c r="AN32" s="365"/>
      <c r="AO32" s="365"/>
      <c r="AP32" s="403"/>
      <c r="AQ32" s="413"/>
      <c r="AR32" s="365"/>
      <c r="AS32" s="365"/>
      <c r="AT32" s="365"/>
      <c r="AU32" s="365"/>
      <c r="AV32" s="365"/>
      <c r="AW32" s="248"/>
      <c r="AX32" s="244"/>
      <c r="AY32" s="553"/>
    </row>
    <row r="33" spans="1:51" s="4" customFormat="1" ht="15" customHeight="1" x14ac:dyDescent="0.2">
      <c r="A33" s="150"/>
      <c r="B33" s="459"/>
      <c r="C33" s="342" t="s">
        <v>5128</v>
      </c>
      <c r="D33" s="342"/>
      <c r="E33" s="256">
        <v>1000</v>
      </c>
      <c r="F33" s="370"/>
      <c r="G33" s="256">
        <v>1000</v>
      </c>
      <c r="H33" s="370">
        <f t="shared" si="53"/>
        <v>1000</v>
      </c>
      <c r="I33" s="233"/>
      <c r="J33" s="370"/>
      <c r="K33" s="256"/>
      <c r="L33" s="234"/>
      <c r="M33" s="256"/>
      <c r="N33" s="235"/>
      <c r="O33" s="220"/>
      <c r="P33" s="368"/>
      <c r="Q33" s="365"/>
      <c r="R33" s="403"/>
      <c r="S33" s="413"/>
      <c r="T33" s="365"/>
      <c r="U33" s="365"/>
      <c r="V33" s="365"/>
      <c r="W33" s="365"/>
      <c r="X33" s="365"/>
      <c r="Y33" s="365"/>
      <c r="Z33" s="365"/>
      <c r="AA33" s="365"/>
      <c r="AB33" s="365">
        <v>1000</v>
      </c>
      <c r="AC33" s="365"/>
      <c r="AD33" s="403"/>
      <c r="AE33" s="413"/>
      <c r="AF33" s="365"/>
      <c r="AG33" s="365"/>
      <c r="AH33" s="365"/>
      <c r="AI33" s="365"/>
      <c r="AJ33" s="365"/>
      <c r="AK33" s="365"/>
      <c r="AL33" s="365"/>
      <c r="AM33" s="365"/>
      <c r="AN33" s="365"/>
      <c r="AO33" s="365"/>
      <c r="AP33" s="403"/>
      <c r="AQ33" s="413"/>
      <c r="AR33" s="365"/>
      <c r="AS33" s="365"/>
      <c r="AT33" s="365"/>
      <c r="AU33" s="365"/>
      <c r="AV33" s="365"/>
      <c r="AW33" s="248"/>
      <c r="AX33" s="244"/>
      <c r="AY33" s="553"/>
    </row>
    <row r="34" spans="1:51" s="4" customFormat="1" ht="15" customHeight="1" x14ac:dyDescent="0.2">
      <c r="A34" s="150"/>
      <c r="B34" s="459"/>
      <c r="C34" s="342" t="s">
        <v>5129</v>
      </c>
      <c r="D34" s="342"/>
      <c r="E34" s="256">
        <v>10000</v>
      </c>
      <c r="F34" s="370"/>
      <c r="G34" s="256">
        <v>10000</v>
      </c>
      <c r="H34" s="370">
        <f t="shared" si="53"/>
        <v>10000</v>
      </c>
      <c r="I34" s="233"/>
      <c r="J34" s="370"/>
      <c r="K34" s="256"/>
      <c r="L34" s="234"/>
      <c r="M34" s="256"/>
      <c r="N34" s="235"/>
      <c r="O34" s="220"/>
      <c r="P34" s="368"/>
      <c r="Q34" s="365"/>
      <c r="R34" s="403"/>
      <c r="S34" s="413"/>
      <c r="T34" s="365"/>
      <c r="U34" s="365"/>
      <c r="V34" s="365"/>
      <c r="W34" s="365"/>
      <c r="X34" s="365"/>
      <c r="Y34" s="365"/>
      <c r="Z34" s="365"/>
      <c r="AA34" s="365"/>
      <c r="AB34" s="365">
        <v>2500</v>
      </c>
      <c r="AC34" s="365"/>
      <c r="AD34" s="403"/>
      <c r="AE34" s="413">
        <v>2500</v>
      </c>
      <c r="AF34" s="365"/>
      <c r="AG34" s="365"/>
      <c r="AH34" s="365">
        <v>2500</v>
      </c>
      <c r="AI34" s="365"/>
      <c r="AJ34" s="365"/>
      <c r="AK34" s="365"/>
      <c r="AL34" s="365"/>
      <c r="AM34" s="365">
        <v>2500</v>
      </c>
      <c r="AN34" s="365"/>
      <c r="AO34" s="365"/>
      <c r="AP34" s="403"/>
      <c r="AQ34" s="413"/>
      <c r="AR34" s="365"/>
      <c r="AS34" s="365"/>
      <c r="AT34" s="365"/>
      <c r="AU34" s="365"/>
      <c r="AV34" s="365"/>
      <c r="AW34" s="248"/>
      <c r="AX34" s="244"/>
      <c r="AY34" s="553"/>
    </row>
    <row r="35" spans="1:51" s="4" customFormat="1" ht="15" customHeight="1" x14ac:dyDescent="0.2">
      <c r="A35" s="150"/>
      <c r="B35" s="459"/>
      <c r="C35" s="342"/>
      <c r="D35" s="342"/>
      <c r="E35" s="256"/>
      <c r="F35" s="370"/>
      <c r="G35" s="256"/>
      <c r="H35" s="804"/>
      <c r="I35" s="233"/>
      <c r="J35" s="370"/>
      <c r="K35" s="256"/>
      <c r="L35" s="234"/>
      <c r="M35" s="256"/>
      <c r="N35" s="235"/>
      <c r="O35" s="220"/>
      <c r="P35" s="368"/>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248"/>
      <c r="AX35" s="244"/>
      <c r="AY35" s="553"/>
    </row>
    <row r="36" spans="1:51" s="4" customFormat="1" ht="15" customHeight="1" thickBot="1" x14ac:dyDescent="0.25">
      <c r="A36" s="170"/>
      <c r="B36" s="460"/>
      <c r="C36" s="276" t="s">
        <v>301</v>
      </c>
      <c r="D36" s="274"/>
      <c r="E36" s="277"/>
      <c r="F36" s="370">
        <f t="shared" si="6"/>
        <v>0</v>
      </c>
      <c r="G36" s="277">
        <v>0</v>
      </c>
      <c r="H36" s="579">
        <f>SUM(N36:AV36)</f>
        <v>0</v>
      </c>
      <c r="I36" s="227"/>
      <c r="J36" s="370">
        <f t="shared" si="8"/>
        <v>0</v>
      </c>
      <c r="K36" s="277">
        <v>0</v>
      </c>
      <c r="L36" s="228"/>
      <c r="M36" s="277"/>
      <c r="N36" s="568">
        <f>+IFERROR(VLOOKUP(B30,Sheet1!B:D,2,FALSE),0)</f>
        <v>0</v>
      </c>
      <c r="O36" s="572">
        <f>+IFERROR(VLOOKUP(B30,Sheet1!B:D,3,FALSE)+VLOOKUP(B30,Sheet1!B:E,4,FALSE),0)</f>
        <v>0</v>
      </c>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3"/>
        <v>0</v>
      </c>
      <c r="AX36" s="244">
        <f t="shared" si="4"/>
        <v>0</v>
      </c>
      <c r="AY36" s="553">
        <f t="shared" si="5"/>
        <v>0</v>
      </c>
    </row>
    <row r="37" spans="1:51" s="4" customFormat="1" ht="15" customHeight="1" x14ac:dyDescent="0.2">
      <c r="A37" s="195" t="s">
        <v>88</v>
      </c>
      <c r="B37" s="458" t="str">
        <f>+LEFT($E$5,5)&amp;"."&amp;A37&amp;"."&amp;$E$3</f>
        <v>ZK101.K210.C115</v>
      </c>
      <c r="C37" s="168" t="s">
        <v>89</v>
      </c>
      <c r="D37" s="168"/>
      <c r="E37" s="206">
        <f t="shared" ref="E37:L37" si="54">SUM(E38:E39)</f>
        <v>0</v>
      </c>
      <c r="F37" s="321">
        <f>SUM(F38:F39)</f>
        <v>0</v>
      </c>
      <c r="G37" s="206">
        <f>SUM(G38:G39)</f>
        <v>0</v>
      </c>
      <c r="H37" s="444">
        <f t="shared" si="54"/>
        <v>0</v>
      </c>
      <c r="I37" s="206">
        <f t="shared" si="54"/>
        <v>0</v>
      </c>
      <c r="J37" s="321">
        <f>SUM(J38:J39)</f>
        <v>0</v>
      </c>
      <c r="K37" s="206">
        <f t="shared" si="54"/>
        <v>0</v>
      </c>
      <c r="L37" s="206">
        <f t="shared" si="54"/>
        <v>0</v>
      </c>
      <c r="M37" s="206"/>
      <c r="N37" s="265">
        <f>SUM(N38:N39)</f>
        <v>0</v>
      </c>
      <c r="O37" s="265">
        <f>SUM(O38:O39)</f>
        <v>0</v>
      </c>
      <c r="P37" s="369">
        <f>SUM(P38:P39)</f>
        <v>0</v>
      </c>
      <c r="Q37" s="269">
        <f>SUM(Q38:Q39)</f>
        <v>0</v>
      </c>
      <c r="R37" s="401">
        <f t="shared" ref="R37:X37" si="55">SUM(R38:R39)</f>
        <v>0</v>
      </c>
      <c r="S37" s="411">
        <f t="shared" si="55"/>
        <v>0</v>
      </c>
      <c r="T37" s="269">
        <f t="shared" si="55"/>
        <v>0</v>
      </c>
      <c r="U37" s="269">
        <f t="shared" si="55"/>
        <v>0</v>
      </c>
      <c r="V37" s="269">
        <f t="shared" si="55"/>
        <v>0</v>
      </c>
      <c r="W37" s="269">
        <f t="shared" si="55"/>
        <v>0</v>
      </c>
      <c r="X37" s="269">
        <f t="shared" si="55"/>
        <v>0</v>
      </c>
      <c r="Y37" s="269">
        <f t="shared" ref="Y37:AC37" si="56">SUM(Y38:Y39)</f>
        <v>0</v>
      </c>
      <c r="Z37" s="269">
        <f t="shared" si="56"/>
        <v>0</v>
      </c>
      <c r="AA37" s="269">
        <f t="shared" si="56"/>
        <v>0</v>
      </c>
      <c r="AB37" s="269">
        <f t="shared" si="56"/>
        <v>0</v>
      </c>
      <c r="AC37" s="269">
        <f t="shared" si="56"/>
        <v>0</v>
      </c>
      <c r="AD37" s="401">
        <f t="shared" ref="AD37" si="57">SUM(AD38:AD39)</f>
        <v>0</v>
      </c>
      <c r="AE37" s="411">
        <f t="shared" ref="AE37" si="58">SUM(AE38:AE39)</f>
        <v>0</v>
      </c>
      <c r="AF37" s="269">
        <f t="shared" ref="AF37" si="59">SUM(AF38:AF39)</f>
        <v>0</v>
      </c>
      <c r="AG37" s="269">
        <f t="shared" ref="AG37" si="60">SUM(AG38:AG39)</f>
        <v>0</v>
      </c>
      <c r="AH37" s="269">
        <f t="shared" ref="AH37" si="61">SUM(AH38:AH39)</f>
        <v>0</v>
      </c>
      <c r="AI37" s="269">
        <f t="shared" ref="AI37" si="62">SUM(AI38:AI39)</f>
        <v>0</v>
      </c>
      <c r="AJ37" s="269">
        <f t="shared" ref="AJ37" si="63">SUM(AJ38:AJ39)</f>
        <v>0</v>
      </c>
      <c r="AK37" s="269">
        <f t="shared" ref="AK37" si="64">SUM(AK38:AK39)</f>
        <v>0</v>
      </c>
      <c r="AL37" s="269">
        <f t="shared" ref="AL37" si="65">SUM(AL38:AL39)</f>
        <v>0</v>
      </c>
      <c r="AM37" s="269">
        <f t="shared" ref="AM37" si="66">SUM(AM38:AM39)</f>
        <v>0</v>
      </c>
      <c r="AN37" s="269">
        <f t="shared" ref="AN37" si="67">SUM(AN38:AN39)</f>
        <v>0</v>
      </c>
      <c r="AO37" s="269">
        <f t="shared" ref="AO37" si="68">SUM(AO38:AO39)</f>
        <v>0</v>
      </c>
      <c r="AP37" s="401">
        <f t="shared" ref="AP37" si="69">SUM(AP38:AP39)</f>
        <v>0</v>
      </c>
      <c r="AQ37" s="411">
        <f t="shared" ref="AQ37" si="70">SUM(AQ38:AQ39)</f>
        <v>0</v>
      </c>
      <c r="AR37" s="269">
        <f t="shared" ref="AR37" si="71">SUM(AR38:AR39)</f>
        <v>0</v>
      </c>
      <c r="AS37" s="269">
        <f t="shared" ref="AS37" si="72">SUM(AS38:AS39)</f>
        <v>0</v>
      </c>
      <c r="AT37" s="269">
        <f t="shared" ref="AT37" si="73">SUM(AT38:AT39)</f>
        <v>0</v>
      </c>
      <c r="AU37" s="269">
        <f t="shared" ref="AU37" si="74">SUM(AU38:AU39)</f>
        <v>0</v>
      </c>
      <c r="AV37" s="269">
        <f t="shared" ref="AV37" si="75">SUM(AV38:AV39)</f>
        <v>0</v>
      </c>
      <c r="AW37" s="441">
        <f t="shared" si="3"/>
        <v>0</v>
      </c>
      <c r="AX37" s="442">
        <f t="shared" si="4"/>
        <v>0</v>
      </c>
      <c r="AY37" s="443">
        <f t="shared" si="5"/>
        <v>0</v>
      </c>
    </row>
    <row r="38" spans="1:51" s="4" customFormat="1" ht="15" customHeight="1" x14ac:dyDescent="0.2">
      <c r="A38" s="150"/>
      <c r="B38" s="459" t="str">
        <f>+B37</f>
        <v>ZK101.K210.C115</v>
      </c>
      <c r="C38" s="273"/>
      <c r="D38" s="273"/>
      <c r="E38" s="249"/>
      <c r="F38" s="370">
        <f t="shared" si="6"/>
        <v>0</v>
      </c>
      <c r="G38" s="249">
        <v>0</v>
      </c>
      <c r="H38" s="572">
        <f>SUM(N38:AV38)</f>
        <v>0</v>
      </c>
      <c r="I38" s="231"/>
      <c r="J38" s="370">
        <f t="shared" si="8"/>
        <v>0</v>
      </c>
      <c r="K38" s="249">
        <v>0</v>
      </c>
      <c r="L38" s="232"/>
      <c r="M38" s="249"/>
      <c r="N38" s="235"/>
      <c r="O38" s="230"/>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3"/>
        <v>0</v>
      </c>
      <c r="AX38" s="244">
        <f t="shared" si="4"/>
        <v>0</v>
      </c>
      <c r="AY38" s="553">
        <f t="shared" si="5"/>
        <v>0</v>
      </c>
    </row>
    <row r="39" spans="1:51" s="4" customFormat="1" ht="15" customHeight="1" thickBot="1" x14ac:dyDescent="0.25">
      <c r="A39" s="169"/>
      <c r="B39" s="461"/>
      <c r="C39" s="276" t="s">
        <v>301</v>
      </c>
      <c r="D39" s="274"/>
      <c r="E39" s="277"/>
      <c r="F39" s="370">
        <f t="shared" si="6"/>
        <v>0</v>
      </c>
      <c r="G39" s="277">
        <v>0</v>
      </c>
      <c r="H39" s="579">
        <f>SUM(N39:AV39)</f>
        <v>0</v>
      </c>
      <c r="I39" s="227"/>
      <c r="J39" s="370">
        <f t="shared" si="8"/>
        <v>0</v>
      </c>
      <c r="K39" s="277">
        <v>0</v>
      </c>
      <c r="L39" s="228"/>
      <c r="M39" s="277"/>
      <c r="N39" s="568">
        <f>+IFERROR(VLOOKUP(B38,Sheet1!B:D,2,FALSE),0)</f>
        <v>0</v>
      </c>
      <c r="O39" s="572">
        <f>+IFERROR(VLOOKUP(B38,Sheet1!B:D,3,FALSE)+VLOOKUP(B38,Sheet1!B:E,4,FALSE),0)</f>
        <v>0</v>
      </c>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3"/>
        <v>0</v>
      </c>
      <c r="AX39" s="244">
        <f t="shared" si="4"/>
        <v>0</v>
      </c>
      <c r="AY39" s="553">
        <f t="shared" si="5"/>
        <v>0</v>
      </c>
    </row>
    <row r="40" spans="1:51" s="4" customFormat="1" ht="15" customHeight="1" x14ac:dyDescent="0.2">
      <c r="A40" s="195" t="s">
        <v>90</v>
      </c>
      <c r="B40" s="458" t="str">
        <f>+LEFT($E$5,5)&amp;"."&amp;A40&amp;"."&amp;$E$3</f>
        <v>ZK101.K211.C115</v>
      </c>
      <c r="C40" s="168" t="s">
        <v>91</v>
      </c>
      <c r="D40" s="168"/>
      <c r="E40" s="206">
        <f t="shared" ref="E40:L40" si="76">SUM(E41:E42)</f>
        <v>0</v>
      </c>
      <c r="F40" s="321">
        <f>SUM(F41:F42)</f>
        <v>0</v>
      </c>
      <c r="G40" s="206">
        <f>SUM(G41:G42)</f>
        <v>0</v>
      </c>
      <c r="H40" s="444">
        <f t="shared" si="76"/>
        <v>0</v>
      </c>
      <c r="I40" s="206">
        <f t="shared" si="76"/>
        <v>0</v>
      </c>
      <c r="J40" s="321">
        <f>SUM(J41:J42)</f>
        <v>0</v>
      </c>
      <c r="K40" s="206">
        <f t="shared" si="76"/>
        <v>0</v>
      </c>
      <c r="L40" s="206">
        <f t="shared" si="76"/>
        <v>0</v>
      </c>
      <c r="M40" s="206"/>
      <c r="N40" s="265">
        <f>SUM(N41:N42)</f>
        <v>0</v>
      </c>
      <c r="O40" s="265">
        <f>SUM(O41:O42)</f>
        <v>0</v>
      </c>
      <c r="P40" s="369">
        <f>SUM(P41:P42)</f>
        <v>0</v>
      </c>
      <c r="Q40" s="269">
        <f>SUM(Q41:Q42)</f>
        <v>0</v>
      </c>
      <c r="R40" s="401">
        <f t="shared" ref="R40:X40" si="77">SUM(R41:R42)</f>
        <v>0</v>
      </c>
      <c r="S40" s="411">
        <f t="shared" si="77"/>
        <v>0</v>
      </c>
      <c r="T40" s="269">
        <f t="shared" si="77"/>
        <v>0</v>
      </c>
      <c r="U40" s="269">
        <f t="shared" si="77"/>
        <v>0</v>
      </c>
      <c r="V40" s="269">
        <f t="shared" si="77"/>
        <v>0</v>
      </c>
      <c r="W40" s="269">
        <f t="shared" si="77"/>
        <v>0</v>
      </c>
      <c r="X40" s="269">
        <f t="shared" si="77"/>
        <v>0</v>
      </c>
      <c r="Y40" s="269">
        <f t="shared" ref="Y40:AC40" si="78">SUM(Y41:Y42)</f>
        <v>0</v>
      </c>
      <c r="Z40" s="269">
        <f t="shared" si="78"/>
        <v>0</v>
      </c>
      <c r="AA40" s="269">
        <f t="shared" si="78"/>
        <v>0</v>
      </c>
      <c r="AB40" s="269">
        <f t="shared" si="78"/>
        <v>0</v>
      </c>
      <c r="AC40" s="269">
        <f t="shared" si="78"/>
        <v>0</v>
      </c>
      <c r="AD40" s="401">
        <f t="shared" ref="AD40" si="79">SUM(AD41:AD42)</f>
        <v>0</v>
      </c>
      <c r="AE40" s="411">
        <f t="shared" ref="AE40" si="80">SUM(AE41:AE42)</f>
        <v>0</v>
      </c>
      <c r="AF40" s="269">
        <f t="shared" ref="AF40" si="81">SUM(AF41:AF42)</f>
        <v>0</v>
      </c>
      <c r="AG40" s="269">
        <f t="shared" ref="AG40" si="82">SUM(AG41:AG42)</f>
        <v>0</v>
      </c>
      <c r="AH40" s="269">
        <f t="shared" ref="AH40" si="83">SUM(AH41:AH42)</f>
        <v>0</v>
      </c>
      <c r="AI40" s="269">
        <f t="shared" ref="AI40" si="84">SUM(AI41:AI42)</f>
        <v>0</v>
      </c>
      <c r="AJ40" s="269">
        <f t="shared" ref="AJ40" si="85">SUM(AJ41:AJ42)</f>
        <v>0</v>
      </c>
      <c r="AK40" s="269">
        <f t="shared" ref="AK40" si="86">SUM(AK41:AK42)</f>
        <v>0</v>
      </c>
      <c r="AL40" s="269">
        <f t="shared" ref="AL40" si="87">SUM(AL41:AL42)</f>
        <v>0</v>
      </c>
      <c r="AM40" s="269">
        <f t="shared" ref="AM40" si="88">SUM(AM41:AM42)</f>
        <v>0</v>
      </c>
      <c r="AN40" s="269">
        <f t="shared" ref="AN40" si="89">SUM(AN41:AN42)</f>
        <v>0</v>
      </c>
      <c r="AO40" s="269">
        <f t="shared" ref="AO40" si="90">SUM(AO41:AO42)</f>
        <v>0</v>
      </c>
      <c r="AP40" s="401">
        <f t="shared" ref="AP40" si="91">SUM(AP41:AP42)</f>
        <v>0</v>
      </c>
      <c r="AQ40" s="411">
        <f t="shared" ref="AQ40" si="92">SUM(AQ41:AQ42)</f>
        <v>0</v>
      </c>
      <c r="AR40" s="269">
        <f t="shared" ref="AR40" si="93">SUM(AR41:AR42)</f>
        <v>0</v>
      </c>
      <c r="AS40" s="269">
        <f t="shared" ref="AS40" si="94">SUM(AS41:AS42)</f>
        <v>0</v>
      </c>
      <c r="AT40" s="269">
        <f t="shared" ref="AT40" si="95">SUM(AT41:AT42)</f>
        <v>0</v>
      </c>
      <c r="AU40" s="269">
        <f t="shared" ref="AU40" si="96">SUM(AU41:AU42)</f>
        <v>0</v>
      </c>
      <c r="AV40" s="269">
        <f t="shared" ref="AV40" si="97">SUM(AV41:AV42)</f>
        <v>0</v>
      </c>
      <c r="AW40" s="441">
        <f t="shared" si="3"/>
        <v>0</v>
      </c>
      <c r="AX40" s="442">
        <f t="shared" si="4"/>
        <v>0</v>
      </c>
      <c r="AY40" s="443">
        <f t="shared" si="5"/>
        <v>0</v>
      </c>
    </row>
    <row r="41" spans="1:51" s="4" customFormat="1" ht="15" customHeight="1" x14ac:dyDescent="0.2">
      <c r="A41" s="150"/>
      <c r="B41" s="459" t="str">
        <f>+B40</f>
        <v>ZK101.K211.C115</v>
      </c>
      <c r="C41" s="273"/>
      <c r="D41" s="273"/>
      <c r="E41" s="249"/>
      <c r="F41" s="370">
        <f t="shared" si="6"/>
        <v>0</v>
      </c>
      <c r="G41" s="249">
        <v>0</v>
      </c>
      <c r="H41" s="572">
        <f>SUM(N41:AV41)</f>
        <v>0</v>
      </c>
      <c r="I41" s="231"/>
      <c r="J41" s="370">
        <f t="shared" si="8"/>
        <v>0</v>
      </c>
      <c r="K41" s="249">
        <v>0</v>
      </c>
      <c r="L41" s="232"/>
      <c r="M41" s="249"/>
      <c r="N41" s="235"/>
      <c r="O41" s="230"/>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3"/>
        <v>0</v>
      </c>
      <c r="AX41" s="244">
        <f t="shared" si="4"/>
        <v>0</v>
      </c>
      <c r="AY41" s="553">
        <f t="shared" si="5"/>
        <v>0</v>
      </c>
    </row>
    <row r="42" spans="1:51" s="4" customFormat="1" ht="15" customHeight="1" thickBot="1" x14ac:dyDescent="0.25">
      <c r="A42" s="169"/>
      <c r="B42" s="461"/>
      <c r="C42" s="276" t="s">
        <v>301</v>
      </c>
      <c r="D42" s="274"/>
      <c r="E42" s="277"/>
      <c r="F42" s="370">
        <f t="shared" si="6"/>
        <v>0</v>
      </c>
      <c r="G42" s="277">
        <v>0</v>
      </c>
      <c r="H42" s="579">
        <f>SUM(N42:AV42)</f>
        <v>0</v>
      </c>
      <c r="I42" s="227"/>
      <c r="J42" s="370">
        <f t="shared" si="8"/>
        <v>0</v>
      </c>
      <c r="K42" s="277">
        <v>0</v>
      </c>
      <c r="L42" s="228"/>
      <c r="M42" s="277"/>
      <c r="N42" s="568">
        <f>+IFERROR(VLOOKUP(B41,Sheet1!B:D,2,FALSE),0)</f>
        <v>0</v>
      </c>
      <c r="O42" s="572">
        <f>+IFERROR(VLOOKUP(B41,Sheet1!B:D,3,FALSE)+VLOOKUP(B41,Sheet1!B:E,4,FALSE),0)</f>
        <v>0</v>
      </c>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3"/>
        <v>0</v>
      </c>
      <c r="AX42" s="244">
        <f t="shared" si="4"/>
        <v>0</v>
      </c>
      <c r="AY42" s="553">
        <f t="shared" si="5"/>
        <v>0</v>
      </c>
    </row>
    <row r="43" spans="1:51" s="4" customFormat="1" ht="15" customHeight="1" x14ac:dyDescent="0.2">
      <c r="A43" s="196" t="s">
        <v>92</v>
      </c>
      <c r="B43" s="458" t="str">
        <f>+LEFT($E$5,5)&amp;"."&amp;A43&amp;"."&amp;$E$3</f>
        <v>ZK101.K212.C115</v>
      </c>
      <c r="C43" s="168" t="s">
        <v>93</v>
      </c>
      <c r="D43" s="168"/>
      <c r="E43" s="206">
        <f t="shared" ref="E43:L43" si="98">SUM(E44:E45)</f>
        <v>0</v>
      </c>
      <c r="F43" s="321">
        <f>SUM(F44:F45)</f>
        <v>0</v>
      </c>
      <c r="G43" s="206">
        <f>SUM(G44:G45)</f>
        <v>0</v>
      </c>
      <c r="H43" s="444">
        <f t="shared" si="98"/>
        <v>0</v>
      </c>
      <c r="I43" s="206">
        <f t="shared" si="98"/>
        <v>0</v>
      </c>
      <c r="J43" s="321">
        <f>SUM(J44:J45)</f>
        <v>0</v>
      </c>
      <c r="K43" s="206">
        <f t="shared" si="98"/>
        <v>0</v>
      </c>
      <c r="L43" s="206">
        <f t="shared" si="98"/>
        <v>0</v>
      </c>
      <c r="M43" s="206"/>
      <c r="N43" s="265">
        <f>SUM(N44:N45)</f>
        <v>0</v>
      </c>
      <c r="O43" s="265">
        <f>SUM(O44:O45)</f>
        <v>0</v>
      </c>
      <c r="P43" s="369">
        <f>SUM(P44:P45)</f>
        <v>0</v>
      </c>
      <c r="Q43" s="269">
        <f>SUM(Q44:Q45)</f>
        <v>0</v>
      </c>
      <c r="R43" s="401">
        <f t="shared" ref="R43:X43" si="99">SUM(R44:R45)</f>
        <v>0</v>
      </c>
      <c r="S43" s="411">
        <f t="shared" si="99"/>
        <v>0</v>
      </c>
      <c r="T43" s="269">
        <f t="shared" si="99"/>
        <v>0</v>
      </c>
      <c r="U43" s="269">
        <f t="shared" si="99"/>
        <v>0</v>
      </c>
      <c r="V43" s="269">
        <f t="shared" si="99"/>
        <v>0</v>
      </c>
      <c r="W43" s="269">
        <f t="shared" si="99"/>
        <v>0</v>
      </c>
      <c r="X43" s="269">
        <f t="shared" si="99"/>
        <v>0</v>
      </c>
      <c r="Y43" s="269">
        <f t="shared" ref="Y43:AC43" si="100">SUM(Y44:Y45)</f>
        <v>0</v>
      </c>
      <c r="Z43" s="269">
        <f t="shared" si="100"/>
        <v>0</v>
      </c>
      <c r="AA43" s="269">
        <f t="shared" si="100"/>
        <v>0</v>
      </c>
      <c r="AB43" s="269">
        <f t="shared" si="100"/>
        <v>0</v>
      </c>
      <c r="AC43" s="269">
        <f t="shared" si="100"/>
        <v>0</v>
      </c>
      <c r="AD43" s="401">
        <f t="shared" ref="AD43" si="101">SUM(AD44:AD45)</f>
        <v>0</v>
      </c>
      <c r="AE43" s="411">
        <f t="shared" ref="AE43" si="102">SUM(AE44:AE45)</f>
        <v>0</v>
      </c>
      <c r="AF43" s="269">
        <f t="shared" ref="AF43" si="103">SUM(AF44:AF45)</f>
        <v>0</v>
      </c>
      <c r="AG43" s="269">
        <f t="shared" ref="AG43" si="104">SUM(AG44:AG45)</f>
        <v>0</v>
      </c>
      <c r="AH43" s="269">
        <f t="shared" ref="AH43" si="105">SUM(AH44:AH45)</f>
        <v>0</v>
      </c>
      <c r="AI43" s="269">
        <f t="shared" ref="AI43" si="106">SUM(AI44:AI45)</f>
        <v>0</v>
      </c>
      <c r="AJ43" s="269">
        <f t="shared" ref="AJ43" si="107">SUM(AJ44:AJ45)</f>
        <v>0</v>
      </c>
      <c r="AK43" s="269">
        <f t="shared" ref="AK43" si="108">SUM(AK44:AK45)</f>
        <v>0</v>
      </c>
      <c r="AL43" s="269">
        <f t="shared" ref="AL43" si="109">SUM(AL44:AL45)</f>
        <v>0</v>
      </c>
      <c r="AM43" s="269">
        <f t="shared" ref="AM43" si="110">SUM(AM44:AM45)</f>
        <v>0</v>
      </c>
      <c r="AN43" s="269">
        <f t="shared" ref="AN43" si="111">SUM(AN44:AN45)</f>
        <v>0</v>
      </c>
      <c r="AO43" s="269">
        <f t="shared" ref="AO43" si="112">SUM(AO44:AO45)</f>
        <v>0</v>
      </c>
      <c r="AP43" s="401">
        <f t="shared" ref="AP43" si="113">SUM(AP44:AP45)</f>
        <v>0</v>
      </c>
      <c r="AQ43" s="411">
        <f t="shared" ref="AQ43" si="114">SUM(AQ44:AQ45)</f>
        <v>0</v>
      </c>
      <c r="AR43" s="269">
        <f t="shared" ref="AR43" si="115">SUM(AR44:AR45)</f>
        <v>0</v>
      </c>
      <c r="AS43" s="269">
        <f t="shared" ref="AS43" si="116">SUM(AS44:AS45)</f>
        <v>0</v>
      </c>
      <c r="AT43" s="269">
        <f t="shared" ref="AT43" si="117">SUM(AT44:AT45)</f>
        <v>0</v>
      </c>
      <c r="AU43" s="269">
        <f t="shared" ref="AU43" si="118">SUM(AU44:AU45)</f>
        <v>0</v>
      </c>
      <c r="AV43" s="269">
        <f t="shared" ref="AV43" si="119">SUM(AV44:AV45)</f>
        <v>0</v>
      </c>
      <c r="AW43" s="441">
        <f t="shared" si="3"/>
        <v>0</v>
      </c>
      <c r="AX43" s="442">
        <f t="shared" si="4"/>
        <v>0</v>
      </c>
      <c r="AY43" s="443">
        <f t="shared" si="5"/>
        <v>0</v>
      </c>
    </row>
    <row r="44" spans="1:51" s="4" customFormat="1" ht="15" customHeight="1" x14ac:dyDescent="0.2">
      <c r="A44" s="151"/>
      <c r="B44" s="463" t="str">
        <f>+B43</f>
        <v>ZK101.K212.C115</v>
      </c>
      <c r="C44" s="273"/>
      <c r="D44" s="273"/>
      <c r="E44" s="249"/>
      <c r="F44" s="370">
        <f t="shared" si="6"/>
        <v>0</v>
      </c>
      <c r="G44" s="249">
        <v>0</v>
      </c>
      <c r="H44" s="572">
        <f>SUM(N44:AV44)</f>
        <v>0</v>
      </c>
      <c r="I44" s="231"/>
      <c r="J44" s="370">
        <f t="shared" si="8"/>
        <v>0</v>
      </c>
      <c r="K44" s="249">
        <v>0</v>
      </c>
      <c r="L44" s="232"/>
      <c r="M44" s="249"/>
      <c r="N44" s="235"/>
      <c r="O44" s="230"/>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3"/>
        <v>0</v>
      </c>
      <c r="AX44" s="244">
        <f t="shared" si="4"/>
        <v>0</v>
      </c>
      <c r="AY44" s="553">
        <f t="shared" si="5"/>
        <v>0</v>
      </c>
    </row>
    <row r="45" spans="1:51" s="4" customFormat="1" ht="15" customHeight="1" thickBot="1" x14ac:dyDescent="0.25">
      <c r="A45" s="169"/>
      <c r="B45" s="461"/>
      <c r="C45" s="276" t="s">
        <v>301</v>
      </c>
      <c r="D45" s="274"/>
      <c r="E45" s="277"/>
      <c r="F45" s="370">
        <f t="shared" si="6"/>
        <v>0</v>
      </c>
      <c r="G45" s="277">
        <v>0</v>
      </c>
      <c r="H45" s="579">
        <f>SUM(N45:AV45)</f>
        <v>0</v>
      </c>
      <c r="I45" s="227"/>
      <c r="J45" s="370">
        <f t="shared" si="8"/>
        <v>0</v>
      </c>
      <c r="K45" s="277">
        <v>0</v>
      </c>
      <c r="L45" s="228"/>
      <c r="M45" s="277"/>
      <c r="N45" s="568">
        <f>+IFERROR(VLOOKUP(B44,Sheet1!B:D,2,FALSE),0)</f>
        <v>0</v>
      </c>
      <c r="O45" s="572">
        <f>+IFERROR(VLOOKUP(B44,Sheet1!B:D,3,FALSE)+VLOOKUP(B44,Sheet1!B:E,4,FALSE),0)</f>
        <v>0</v>
      </c>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3"/>
        <v>0</v>
      </c>
      <c r="AX45" s="244">
        <f t="shared" si="4"/>
        <v>0</v>
      </c>
      <c r="AY45" s="553">
        <f t="shared" si="5"/>
        <v>0</v>
      </c>
    </row>
    <row r="46" spans="1:51" s="4" customFormat="1" ht="15" customHeight="1" x14ac:dyDescent="0.2">
      <c r="A46" s="196" t="s">
        <v>94</v>
      </c>
      <c r="B46" s="458" t="str">
        <f>+LEFT($E$5,5)&amp;"."&amp;A46&amp;"."&amp;$E$3</f>
        <v>ZK101.K213.C115</v>
      </c>
      <c r="C46" s="168" t="s">
        <v>95</v>
      </c>
      <c r="D46" s="168"/>
      <c r="E46" s="206">
        <f t="shared" ref="E46:L46" si="120">SUM(E47:E48)</f>
        <v>0</v>
      </c>
      <c r="F46" s="321">
        <f t="shared" si="120"/>
        <v>0</v>
      </c>
      <c r="G46" s="206">
        <f t="shared" si="120"/>
        <v>0</v>
      </c>
      <c r="H46" s="444">
        <f t="shared" si="120"/>
        <v>0</v>
      </c>
      <c r="I46" s="206">
        <f t="shared" si="120"/>
        <v>0</v>
      </c>
      <c r="J46" s="321">
        <f t="shared" si="120"/>
        <v>0</v>
      </c>
      <c r="K46" s="206">
        <f t="shared" si="120"/>
        <v>0</v>
      </c>
      <c r="L46" s="206">
        <f t="shared" si="120"/>
        <v>0</v>
      </c>
      <c r="M46" s="206"/>
      <c r="N46" s="265">
        <f>SUM(N47:N48)</f>
        <v>0</v>
      </c>
      <c r="O46" s="265">
        <f>SUM(O47:O48)</f>
        <v>0</v>
      </c>
      <c r="P46" s="369">
        <f>SUM(P47:P48)</f>
        <v>0</v>
      </c>
      <c r="Q46" s="269">
        <f>SUM(Q47:Q48)</f>
        <v>0</v>
      </c>
      <c r="R46" s="401">
        <f t="shared" ref="R46:X46" si="121">SUM(R47:R48)</f>
        <v>0</v>
      </c>
      <c r="S46" s="411">
        <f t="shared" si="121"/>
        <v>0</v>
      </c>
      <c r="T46" s="269">
        <f t="shared" si="121"/>
        <v>0</v>
      </c>
      <c r="U46" s="269">
        <f t="shared" si="121"/>
        <v>0</v>
      </c>
      <c r="V46" s="269">
        <f t="shared" si="121"/>
        <v>0</v>
      </c>
      <c r="W46" s="269">
        <f t="shared" si="121"/>
        <v>0</v>
      </c>
      <c r="X46" s="269">
        <f t="shared" si="121"/>
        <v>0</v>
      </c>
      <c r="Y46" s="269">
        <f t="shared" ref="Y46:AC46" si="122">SUM(Y47:Y48)</f>
        <v>0</v>
      </c>
      <c r="Z46" s="269">
        <f t="shared" si="122"/>
        <v>0</v>
      </c>
      <c r="AA46" s="269">
        <f t="shared" si="122"/>
        <v>0</v>
      </c>
      <c r="AB46" s="269">
        <f t="shared" si="122"/>
        <v>0</v>
      </c>
      <c r="AC46" s="269">
        <f t="shared" si="122"/>
        <v>0</v>
      </c>
      <c r="AD46" s="401">
        <f t="shared" ref="AD46" si="123">SUM(AD47:AD48)</f>
        <v>0</v>
      </c>
      <c r="AE46" s="411">
        <f t="shared" ref="AE46" si="124">SUM(AE47:AE48)</f>
        <v>0</v>
      </c>
      <c r="AF46" s="269">
        <f t="shared" ref="AF46" si="125">SUM(AF47:AF48)</f>
        <v>0</v>
      </c>
      <c r="AG46" s="269">
        <f t="shared" ref="AG46" si="126">SUM(AG47:AG48)</f>
        <v>0</v>
      </c>
      <c r="AH46" s="269">
        <f t="shared" ref="AH46" si="127">SUM(AH47:AH48)</f>
        <v>0</v>
      </c>
      <c r="AI46" s="269">
        <f t="shared" ref="AI46" si="128">SUM(AI47:AI48)</f>
        <v>0</v>
      </c>
      <c r="AJ46" s="269">
        <f t="shared" ref="AJ46" si="129">SUM(AJ47:AJ48)</f>
        <v>0</v>
      </c>
      <c r="AK46" s="269">
        <f t="shared" ref="AK46" si="130">SUM(AK47:AK48)</f>
        <v>0</v>
      </c>
      <c r="AL46" s="269">
        <f t="shared" ref="AL46" si="131">SUM(AL47:AL48)</f>
        <v>0</v>
      </c>
      <c r="AM46" s="269">
        <f t="shared" ref="AM46" si="132">SUM(AM47:AM48)</f>
        <v>0</v>
      </c>
      <c r="AN46" s="269">
        <f t="shared" ref="AN46" si="133">SUM(AN47:AN48)</f>
        <v>0</v>
      </c>
      <c r="AO46" s="269">
        <f t="shared" ref="AO46" si="134">SUM(AO47:AO48)</f>
        <v>0</v>
      </c>
      <c r="AP46" s="401">
        <f t="shared" ref="AP46" si="135">SUM(AP47:AP48)</f>
        <v>0</v>
      </c>
      <c r="AQ46" s="411">
        <f t="shared" ref="AQ46" si="136">SUM(AQ47:AQ48)</f>
        <v>0</v>
      </c>
      <c r="AR46" s="269">
        <f t="shared" ref="AR46" si="137">SUM(AR47:AR48)</f>
        <v>0</v>
      </c>
      <c r="AS46" s="269">
        <f t="shared" ref="AS46" si="138">SUM(AS47:AS48)</f>
        <v>0</v>
      </c>
      <c r="AT46" s="269">
        <f t="shared" ref="AT46" si="139">SUM(AT47:AT48)</f>
        <v>0</v>
      </c>
      <c r="AU46" s="269">
        <f t="shared" ref="AU46" si="140">SUM(AU47:AU48)</f>
        <v>0</v>
      </c>
      <c r="AV46" s="269">
        <f t="shared" ref="AV46" si="141">SUM(AV47:AV48)</f>
        <v>0</v>
      </c>
      <c r="AW46" s="441">
        <f t="shared" ref="AW46:AW71" si="142">SUM(P46:AV46)</f>
        <v>0</v>
      </c>
      <c r="AX46" s="442">
        <f t="shared" ref="AX46:AX71" si="143">+AW46+N46</f>
        <v>0</v>
      </c>
      <c r="AY46" s="443">
        <f t="shared" ref="AY46:AY71" si="144">+G46-AX46</f>
        <v>0</v>
      </c>
    </row>
    <row r="47" spans="1:51" s="4" customFormat="1" ht="15" customHeight="1" x14ac:dyDescent="0.2">
      <c r="A47" s="151"/>
      <c r="B47" s="463" t="str">
        <f>+B46</f>
        <v>ZK101.K213.C115</v>
      </c>
      <c r="C47" s="273"/>
      <c r="D47" s="273"/>
      <c r="E47" s="249"/>
      <c r="F47" s="370">
        <f t="shared" si="6"/>
        <v>0</v>
      </c>
      <c r="G47" s="249"/>
      <c r="H47" s="572">
        <f>SUM(N47:AV47)</f>
        <v>0</v>
      </c>
      <c r="I47" s="231"/>
      <c r="J47" s="370">
        <f t="shared" si="8"/>
        <v>0</v>
      </c>
      <c r="K47" s="249">
        <v>0</v>
      </c>
      <c r="L47" s="232"/>
      <c r="M47" s="249"/>
      <c r="N47" s="235"/>
      <c r="O47" s="230"/>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142"/>
        <v>0</v>
      </c>
      <c r="AX47" s="244">
        <f t="shared" si="143"/>
        <v>0</v>
      </c>
      <c r="AY47" s="553">
        <f t="shared" si="144"/>
        <v>0</v>
      </c>
    </row>
    <row r="48" spans="1:51" s="4" customFormat="1" ht="15" customHeight="1" thickBot="1" x14ac:dyDescent="0.25">
      <c r="A48" s="169"/>
      <c r="B48" s="461"/>
      <c r="C48" s="276" t="s">
        <v>301</v>
      </c>
      <c r="D48" s="274"/>
      <c r="E48" s="277"/>
      <c r="F48" s="370">
        <f t="shared" si="6"/>
        <v>0</v>
      </c>
      <c r="G48" s="277">
        <v>0</v>
      </c>
      <c r="H48" s="579">
        <f>SUM(N48:AV48)</f>
        <v>0</v>
      </c>
      <c r="I48" s="227"/>
      <c r="J48" s="370">
        <f t="shared" si="8"/>
        <v>0</v>
      </c>
      <c r="K48" s="277">
        <v>0</v>
      </c>
      <c r="L48" s="228"/>
      <c r="M48" s="277"/>
      <c r="N48" s="568">
        <f>+IFERROR(VLOOKUP(B47,Sheet1!B:D,2,FALSE),0)</f>
        <v>0</v>
      </c>
      <c r="O48" s="572">
        <f>+IFERROR(VLOOKUP(B47,Sheet1!B:D,3,FALSE)+VLOOKUP(B47,Sheet1!B:E,4,FALSE),0)</f>
        <v>0</v>
      </c>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142"/>
        <v>0</v>
      </c>
      <c r="AX48" s="244">
        <f t="shared" si="143"/>
        <v>0</v>
      </c>
      <c r="AY48" s="553">
        <f t="shared" si="144"/>
        <v>0</v>
      </c>
    </row>
    <row r="49" spans="1:51" s="4" customFormat="1" ht="15" customHeight="1" x14ac:dyDescent="0.2">
      <c r="A49" s="196" t="s">
        <v>96</v>
      </c>
      <c r="B49" s="458" t="str">
        <f>+LEFT($E$5,5)&amp;"."&amp;A49&amp;"."&amp;$E$3</f>
        <v>ZK101.K214.C115</v>
      </c>
      <c r="C49" s="168" t="s">
        <v>97</v>
      </c>
      <c r="D49" s="168"/>
      <c r="E49" s="206">
        <f t="shared" ref="E49:L49" si="145">SUM(E50:E51)</f>
        <v>0</v>
      </c>
      <c r="F49" s="321">
        <f t="shared" si="145"/>
        <v>0</v>
      </c>
      <c r="G49" s="206">
        <f t="shared" si="145"/>
        <v>0</v>
      </c>
      <c r="H49" s="444">
        <f t="shared" si="145"/>
        <v>0</v>
      </c>
      <c r="I49" s="206">
        <f t="shared" si="145"/>
        <v>0</v>
      </c>
      <c r="J49" s="321">
        <f t="shared" si="145"/>
        <v>0</v>
      </c>
      <c r="K49" s="206">
        <f t="shared" si="145"/>
        <v>0</v>
      </c>
      <c r="L49" s="206">
        <f t="shared" si="145"/>
        <v>0</v>
      </c>
      <c r="M49" s="206"/>
      <c r="N49" s="265">
        <f>SUM(N50:N51)</f>
        <v>0</v>
      </c>
      <c r="O49" s="265">
        <f>SUM(O50:O51)</f>
        <v>0</v>
      </c>
      <c r="P49" s="369">
        <f>SUM(P50:P51)</f>
        <v>0</v>
      </c>
      <c r="Q49" s="269">
        <f>SUM(Q50:Q51)</f>
        <v>0</v>
      </c>
      <c r="R49" s="401">
        <f t="shared" ref="R49:X49" si="146">SUM(R50:R51)</f>
        <v>0</v>
      </c>
      <c r="S49" s="411">
        <f t="shared" si="146"/>
        <v>0</v>
      </c>
      <c r="T49" s="269">
        <f t="shared" si="146"/>
        <v>0</v>
      </c>
      <c r="U49" s="269">
        <f t="shared" si="146"/>
        <v>0</v>
      </c>
      <c r="V49" s="269">
        <f t="shared" si="146"/>
        <v>0</v>
      </c>
      <c r="W49" s="269">
        <f t="shared" si="146"/>
        <v>0</v>
      </c>
      <c r="X49" s="269">
        <f t="shared" si="146"/>
        <v>0</v>
      </c>
      <c r="Y49" s="269">
        <f t="shared" ref="Y49:AC49" si="147">SUM(Y50:Y51)</f>
        <v>0</v>
      </c>
      <c r="Z49" s="269">
        <f t="shared" si="147"/>
        <v>0</v>
      </c>
      <c r="AA49" s="269">
        <f t="shared" si="147"/>
        <v>0</v>
      </c>
      <c r="AB49" s="269">
        <f t="shared" si="147"/>
        <v>0</v>
      </c>
      <c r="AC49" s="269">
        <f t="shared" si="147"/>
        <v>0</v>
      </c>
      <c r="AD49" s="401">
        <f t="shared" ref="AD49" si="148">SUM(AD50:AD51)</f>
        <v>0</v>
      </c>
      <c r="AE49" s="411">
        <f t="shared" ref="AE49" si="149">SUM(AE50:AE51)</f>
        <v>0</v>
      </c>
      <c r="AF49" s="269">
        <f t="shared" ref="AF49" si="150">SUM(AF50:AF51)</f>
        <v>0</v>
      </c>
      <c r="AG49" s="269">
        <f t="shared" ref="AG49" si="151">SUM(AG50:AG51)</f>
        <v>0</v>
      </c>
      <c r="AH49" s="269">
        <f t="shared" ref="AH49" si="152">SUM(AH50:AH51)</f>
        <v>0</v>
      </c>
      <c r="AI49" s="269">
        <f t="shared" ref="AI49" si="153">SUM(AI50:AI51)</f>
        <v>0</v>
      </c>
      <c r="AJ49" s="269">
        <f t="shared" ref="AJ49" si="154">SUM(AJ50:AJ51)</f>
        <v>0</v>
      </c>
      <c r="AK49" s="269">
        <f t="shared" ref="AK49" si="155">SUM(AK50:AK51)</f>
        <v>0</v>
      </c>
      <c r="AL49" s="269">
        <f t="shared" ref="AL49" si="156">SUM(AL50:AL51)</f>
        <v>0</v>
      </c>
      <c r="AM49" s="269">
        <f t="shared" ref="AM49" si="157">SUM(AM50:AM51)</f>
        <v>0</v>
      </c>
      <c r="AN49" s="269">
        <f t="shared" ref="AN49" si="158">SUM(AN50:AN51)</f>
        <v>0</v>
      </c>
      <c r="AO49" s="269">
        <f t="shared" ref="AO49" si="159">SUM(AO50:AO51)</f>
        <v>0</v>
      </c>
      <c r="AP49" s="401">
        <f t="shared" ref="AP49" si="160">SUM(AP50:AP51)</f>
        <v>0</v>
      </c>
      <c r="AQ49" s="411">
        <f t="shared" ref="AQ49" si="161">SUM(AQ50:AQ51)</f>
        <v>0</v>
      </c>
      <c r="AR49" s="269">
        <f t="shared" ref="AR49" si="162">SUM(AR50:AR51)</f>
        <v>0</v>
      </c>
      <c r="AS49" s="269">
        <f t="shared" ref="AS49" si="163">SUM(AS50:AS51)</f>
        <v>0</v>
      </c>
      <c r="AT49" s="269">
        <f t="shared" ref="AT49" si="164">SUM(AT50:AT51)</f>
        <v>0</v>
      </c>
      <c r="AU49" s="269">
        <f t="shared" ref="AU49" si="165">SUM(AU50:AU51)</f>
        <v>0</v>
      </c>
      <c r="AV49" s="269">
        <f t="shared" ref="AV49" si="166">SUM(AV50:AV51)</f>
        <v>0</v>
      </c>
      <c r="AW49" s="441">
        <f t="shared" si="142"/>
        <v>0</v>
      </c>
      <c r="AX49" s="442">
        <f t="shared" si="143"/>
        <v>0</v>
      </c>
      <c r="AY49" s="443">
        <f t="shared" si="144"/>
        <v>0</v>
      </c>
    </row>
    <row r="50" spans="1:51" s="4" customFormat="1" ht="15" customHeight="1" x14ac:dyDescent="0.2">
      <c r="A50" s="151"/>
      <c r="B50" s="463" t="str">
        <f>+B49</f>
        <v>ZK101.K214.C115</v>
      </c>
      <c r="C50" s="273"/>
      <c r="D50" s="273"/>
      <c r="E50" s="249"/>
      <c r="F50" s="370">
        <f t="shared" si="6"/>
        <v>0</v>
      </c>
      <c r="G50" s="249">
        <v>0</v>
      </c>
      <c r="H50" s="572">
        <f>SUM(N50:AV50)</f>
        <v>0</v>
      </c>
      <c r="I50" s="231"/>
      <c r="J50" s="370">
        <f t="shared" si="8"/>
        <v>0</v>
      </c>
      <c r="K50" s="249">
        <v>0</v>
      </c>
      <c r="L50" s="232"/>
      <c r="M50" s="249"/>
      <c r="N50" s="235"/>
      <c r="O50" s="230"/>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142"/>
        <v>0</v>
      </c>
      <c r="AX50" s="244">
        <f t="shared" si="143"/>
        <v>0</v>
      </c>
      <c r="AY50" s="553">
        <f t="shared" si="144"/>
        <v>0</v>
      </c>
    </row>
    <row r="51" spans="1:51" s="4" customFormat="1" ht="15" customHeight="1" thickBot="1" x14ac:dyDescent="0.25">
      <c r="A51" s="169"/>
      <c r="B51" s="461"/>
      <c r="C51" s="276" t="s">
        <v>301</v>
      </c>
      <c r="D51" s="274"/>
      <c r="E51" s="277"/>
      <c r="F51" s="370">
        <f t="shared" si="6"/>
        <v>0</v>
      </c>
      <c r="G51" s="277">
        <v>0</v>
      </c>
      <c r="H51" s="579">
        <f>SUM(N51:AV51)</f>
        <v>0</v>
      </c>
      <c r="I51" s="227"/>
      <c r="J51" s="370">
        <f t="shared" si="8"/>
        <v>0</v>
      </c>
      <c r="K51" s="277">
        <v>0</v>
      </c>
      <c r="L51" s="228"/>
      <c r="M51" s="277"/>
      <c r="N51" s="568">
        <f>+IFERROR(VLOOKUP(B50,Sheet1!B:D,2,FALSE),0)</f>
        <v>0</v>
      </c>
      <c r="O51" s="572">
        <f>+IFERROR(VLOOKUP(B50,Sheet1!B:D,3,FALSE)+VLOOKUP(B50,Sheet1!B:E,4,FALSE),0)</f>
        <v>0</v>
      </c>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142"/>
        <v>0</v>
      </c>
      <c r="AX51" s="244">
        <f t="shared" si="143"/>
        <v>0</v>
      </c>
      <c r="AY51" s="553">
        <f t="shared" si="144"/>
        <v>0</v>
      </c>
    </row>
    <row r="52" spans="1:51" s="4" customFormat="1" ht="15" customHeight="1" x14ac:dyDescent="0.2">
      <c r="A52" s="196" t="s">
        <v>98</v>
      </c>
      <c r="B52" s="458" t="str">
        <f>+LEFT($E$5,5)&amp;"."&amp;A52&amp;"."&amp;$E$3</f>
        <v>ZK101.K215.C115</v>
      </c>
      <c r="C52" s="168" t="s">
        <v>99</v>
      </c>
      <c r="D52" s="168"/>
      <c r="E52" s="206">
        <f t="shared" ref="E52:L52" si="167">SUM(E53:E54)</f>
        <v>0</v>
      </c>
      <c r="F52" s="321">
        <f t="shared" si="167"/>
        <v>0</v>
      </c>
      <c r="G52" s="206">
        <f t="shared" si="167"/>
        <v>0</v>
      </c>
      <c r="H52" s="444">
        <f t="shared" si="167"/>
        <v>0</v>
      </c>
      <c r="I52" s="206">
        <f t="shared" si="167"/>
        <v>0</v>
      </c>
      <c r="J52" s="321">
        <f t="shared" si="167"/>
        <v>0</v>
      </c>
      <c r="K52" s="206">
        <f t="shared" si="167"/>
        <v>0</v>
      </c>
      <c r="L52" s="206">
        <f t="shared" si="167"/>
        <v>0</v>
      </c>
      <c r="M52" s="206"/>
      <c r="N52" s="265">
        <f>SUM(N53:N54)</f>
        <v>0</v>
      </c>
      <c r="O52" s="265">
        <f>SUM(O53:O54)</f>
        <v>0</v>
      </c>
      <c r="P52" s="369">
        <f>SUM(P53:P54)</f>
        <v>0</v>
      </c>
      <c r="Q52" s="269">
        <f>SUM(Q53:Q54)</f>
        <v>0</v>
      </c>
      <c r="R52" s="401">
        <f t="shared" ref="R52:X52" si="168">SUM(R53:R54)</f>
        <v>0</v>
      </c>
      <c r="S52" s="411">
        <f t="shared" si="168"/>
        <v>0</v>
      </c>
      <c r="T52" s="269">
        <f t="shared" si="168"/>
        <v>0</v>
      </c>
      <c r="U52" s="269">
        <f t="shared" si="168"/>
        <v>0</v>
      </c>
      <c r="V52" s="269">
        <f t="shared" si="168"/>
        <v>0</v>
      </c>
      <c r="W52" s="269">
        <f t="shared" si="168"/>
        <v>0</v>
      </c>
      <c r="X52" s="269">
        <f t="shared" si="168"/>
        <v>0</v>
      </c>
      <c r="Y52" s="269">
        <f t="shared" ref="Y52:AC52" si="169">SUM(Y53:Y54)</f>
        <v>0</v>
      </c>
      <c r="Z52" s="269">
        <f t="shared" si="169"/>
        <v>0</v>
      </c>
      <c r="AA52" s="269">
        <f t="shared" si="169"/>
        <v>0</v>
      </c>
      <c r="AB52" s="269">
        <f t="shared" si="169"/>
        <v>0</v>
      </c>
      <c r="AC52" s="269">
        <f t="shared" si="169"/>
        <v>0</v>
      </c>
      <c r="AD52" s="401">
        <f t="shared" ref="AD52" si="170">SUM(AD53:AD54)</f>
        <v>0</v>
      </c>
      <c r="AE52" s="411">
        <f t="shared" ref="AE52" si="171">SUM(AE53:AE54)</f>
        <v>0</v>
      </c>
      <c r="AF52" s="269">
        <f t="shared" ref="AF52" si="172">SUM(AF53:AF54)</f>
        <v>0</v>
      </c>
      <c r="AG52" s="269">
        <f t="shared" ref="AG52" si="173">SUM(AG53:AG54)</f>
        <v>0</v>
      </c>
      <c r="AH52" s="269">
        <f t="shared" ref="AH52" si="174">SUM(AH53:AH54)</f>
        <v>0</v>
      </c>
      <c r="AI52" s="269">
        <f t="shared" ref="AI52" si="175">SUM(AI53:AI54)</f>
        <v>0</v>
      </c>
      <c r="AJ52" s="269">
        <f t="shared" ref="AJ52" si="176">SUM(AJ53:AJ54)</f>
        <v>0</v>
      </c>
      <c r="AK52" s="269">
        <f t="shared" ref="AK52" si="177">SUM(AK53:AK54)</f>
        <v>0</v>
      </c>
      <c r="AL52" s="269">
        <f t="shared" ref="AL52" si="178">SUM(AL53:AL54)</f>
        <v>0</v>
      </c>
      <c r="AM52" s="269">
        <f t="shared" ref="AM52" si="179">SUM(AM53:AM54)</f>
        <v>0</v>
      </c>
      <c r="AN52" s="269">
        <f t="shared" ref="AN52" si="180">SUM(AN53:AN54)</f>
        <v>0</v>
      </c>
      <c r="AO52" s="269">
        <f t="shared" ref="AO52" si="181">SUM(AO53:AO54)</f>
        <v>0</v>
      </c>
      <c r="AP52" s="401">
        <f t="shared" ref="AP52" si="182">SUM(AP53:AP54)</f>
        <v>0</v>
      </c>
      <c r="AQ52" s="411">
        <f t="shared" ref="AQ52" si="183">SUM(AQ53:AQ54)</f>
        <v>0</v>
      </c>
      <c r="AR52" s="269">
        <f t="shared" ref="AR52" si="184">SUM(AR53:AR54)</f>
        <v>0</v>
      </c>
      <c r="AS52" s="269">
        <f t="shared" ref="AS52" si="185">SUM(AS53:AS54)</f>
        <v>0</v>
      </c>
      <c r="AT52" s="269">
        <f t="shared" ref="AT52" si="186">SUM(AT53:AT54)</f>
        <v>0</v>
      </c>
      <c r="AU52" s="269">
        <f t="shared" ref="AU52" si="187">SUM(AU53:AU54)</f>
        <v>0</v>
      </c>
      <c r="AV52" s="269">
        <f t="shared" ref="AV52" si="188">SUM(AV53:AV54)</f>
        <v>0</v>
      </c>
      <c r="AW52" s="441">
        <f t="shared" si="142"/>
        <v>0</v>
      </c>
      <c r="AX52" s="442">
        <f t="shared" si="143"/>
        <v>0</v>
      </c>
      <c r="AY52" s="443">
        <f t="shared" si="144"/>
        <v>0</v>
      </c>
    </row>
    <row r="53" spans="1:51" s="4" customFormat="1" ht="15" customHeight="1" x14ac:dyDescent="0.2">
      <c r="A53" s="151"/>
      <c r="B53" s="463" t="str">
        <f>+B52</f>
        <v>ZK101.K215.C115</v>
      </c>
      <c r="C53" s="273"/>
      <c r="D53" s="273"/>
      <c r="E53" s="249"/>
      <c r="F53" s="370">
        <f t="shared" si="6"/>
        <v>0</v>
      </c>
      <c r="G53" s="249">
        <v>0</v>
      </c>
      <c r="H53" s="572">
        <f>SUM(N53:AV53)</f>
        <v>0</v>
      </c>
      <c r="I53" s="231"/>
      <c r="J53" s="370">
        <f t="shared" si="8"/>
        <v>0</v>
      </c>
      <c r="K53" s="249">
        <v>0</v>
      </c>
      <c r="L53" s="232"/>
      <c r="M53" s="249"/>
      <c r="N53" s="235"/>
      <c r="O53" s="230"/>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142"/>
        <v>0</v>
      </c>
      <c r="AX53" s="244">
        <f t="shared" si="143"/>
        <v>0</v>
      </c>
      <c r="AY53" s="553">
        <f t="shared" si="144"/>
        <v>0</v>
      </c>
    </row>
    <row r="54" spans="1:51" s="4" customFormat="1" ht="15" customHeight="1" thickBot="1" x14ac:dyDescent="0.25">
      <c r="A54" s="169"/>
      <c r="B54" s="461"/>
      <c r="C54" s="276" t="s">
        <v>301</v>
      </c>
      <c r="D54" s="274"/>
      <c r="E54" s="277"/>
      <c r="F54" s="370">
        <f t="shared" si="6"/>
        <v>0</v>
      </c>
      <c r="G54" s="277">
        <v>0</v>
      </c>
      <c r="H54" s="579">
        <f>SUM(N54:AV54)</f>
        <v>0</v>
      </c>
      <c r="I54" s="227"/>
      <c r="J54" s="370">
        <f t="shared" si="8"/>
        <v>0</v>
      </c>
      <c r="K54" s="277">
        <v>0</v>
      </c>
      <c r="L54" s="228"/>
      <c r="M54" s="277"/>
      <c r="N54" s="568">
        <f>+IFERROR(VLOOKUP(B53,Sheet1!B:D,2,FALSE),0)</f>
        <v>0</v>
      </c>
      <c r="O54" s="572">
        <f>+IFERROR(VLOOKUP(B53,Sheet1!B:D,3,FALSE)+VLOOKUP(B53,Sheet1!B:E,4,FALSE),0)</f>
        <v>0</v>
      </c>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142"/>
        <v>0</v>
      </c>
      <c r="AX54" s="244">
        <f t="shared" si="143"/>
        <v>0</v>
      </c>
      <c r="AY54" s="553">
        <f t="shared" si="144"/>
        <v>0</v>
      </c>
    </row>
    <row r="55" spans="1:51" s="4" customFormat="1" ht="15" customHeight="1" x14ac:dyDescent="0.2">
      <c r="A55" s="195" t="s">
        <v>100</v>
      </c>
      <c r="B55" s="458" t="str">
        <f>+LEFT($E$5,5)&amp;"."&amp;A55&amp;"."&amp;$E$3</f>
        <v>ZK101.K216.C115</v>
      </c>
      <c r="C55" s="168" t="s">
        <v>101</v>
      </c>
      <c r="D55" s="168"/>
      <c r="E55" s="206">
        <f t="shared" ref="E55:L55" si="189">SUM(E56:E57)</f>
        <v>0</v>
      </c>
      <c r="F55" s="321">
        <f t="shared" si="189"/>
        <v>0</v>
      </c>
      <c r="G55" s="206">
        <f t="shared" si="189"/>
        <v>0</v>
      </c>
      <c r="H55" s="444">
        <f t="shared" si="189"/>
        <v>0</v>
      </c>
      <c r="I55" s="206">
        <f t="shared" si="189"/>
        <v>0</v>
      </c>
      <c r="J55" s="321">
        <f t="shared" si="189"/>
        <v>0</v>
      </c>
      <c r="K55" s="206">
        <f t="shared" si="189"/>
        <v>0</v>
      </c>
      <c r="L55" s="206">
        <f t="shared" si="189"/>
        <v>0</v>
      </c>
      <c r="M55" s="206"/>
      <c r="N55" s="265">
        <f>SUM(N56:N57)</f>
        <v>0</v>
      </c>
      <c r="O55" s="265">
        <f>SUM(O56:O57)</f>
        <v>0</v>
      </c>
      <c r="P55" s="369">
        <f>SUM(P56:P57)</f>
        <v>0</v>
      </c>
      <c r="Q55" s="269">
        <f>SUM(Q56:Q57)</f>
        <v>0</v>
      </c>
      <c r="R55" s="401">
        <f t="shared" ref="R55:X55" si="190">SUM(R56:R57)</f>
        <v>0</v>
      </c>
      <c r="S55" s="411">
        <f t="shared" si="190"/>
        <v>0</v>
      </c>
      <c r="T55" s="269">
        <f t="shared" si="190"/>
        <v>0</v>
      </c>
      <c r="U55" s="269">
        <f t="shared" si="190"/>
        <v>0</v>
      </c>
      <c r="V55" s="269">
        <f t="shared" si="190"/>
        <v>0</v>
      </c>
      <c r="W55" s="269">
        <f t="shared" si="190"/>
        <v>0</v>
      </c>
      <c r="X55" s="269">
        <f t="shared" si="190"/>
        <v>0</v>
      </c>
      <c r="Y55" s="269">
        <f t="shared" ref="Y55:AC55" si="191">SUM(Y56:Y57)</f>
        <v>0</v>
      </c>
      <c r="Z55" s="269">
        <f t="shared" si="191"/>
        <v>0</v>
      </c>
      <c r="AA55" s="269">
        <f t="shared" si="191"/>
        <v>0</v>
      </c>
      <c r="AB55" s="269">
        <f t="shared" si="191"/>
        <v>0</v>
      </c>
      <c r="AC55" s="269">
        <f t="shared" si="191"/>
        <v>0</v>
      </c>
      <c r="AD55" s="401">
        <f t="shared" ref="AD55" si="192">SUM(AD56:AD57)</f>
        <v>0</v>
      </c>
      <c r="AE55" s="411">
        <f t="shared" ref="AE55" si="193">SUM(AE56:AE57)</f>
        <v>0</v>
      </c>
      <c r="AF55" s="269">
        <f t="shared" ref="AF55" si="194">SUM(AF56:AF57)</f>
        <v>0</v>
      </c>
      <c r="AG55" s="269">
        <f t="shared" ref="AG55" si="195">SUM(AG56:AG57)</f>
        <v>0</v>
      </c>
      <c r="AH55" s="269">
        <f t="shared" ref="AH55" si="196">SUM(AH56:AH57)</f>
        <v>0</v>
      </c>
      <c r="AI55" s="269">
        <f t="shared" ref="AI55" si="197">SUM(AI56:AI57)</f>
        <v>0</v>
      </c>
      <c r="AJ55" s="269">
        <f t="shared" ref="AJ55" si="198">SUM(AJ56:AJ57)</f>
        <v>0</v>
      </c>
      <c r="AK55" s="269">
        <f t="shared" ref="AK55" si="199">SUM(AK56:AK57)</f>
        <v>0</v>
      </c>
      <c r="AL55" s="269">
        <f t="shared" ref="AL55" si="200">SUM(AL56:AL57)</f>
        <v>0</v>
      </c>
      <c r="AM55" s="269">
        <f t="shared" ref="AM55" si="201">SUM(AM56:AM57)</f>
        <v>0</v>
      </c>
      <c r="AN55" s="269">
        <f t="shared" ref="AN55" si="202">SUM(AN56:AN57)</f>
        <v>0</v>
      </c>
      <c r="AO55" s="269">
        <f t="shared" ref="AO55" si="203">SUM(AO56:AO57)</f>
        <v>0</v>
      </c>
      <c r="AP55" s="401">
        <f t="shared" ref="AP55" si="204">SUM(AP56:AP57)</f>
        <v>0</v>
      </c>
      <c r="AQ55" s="411">
        <f t="shared" ref="AQ55" si="205">SUM(AQ56:AQ57)</f>
        <v>0</v>
      </c>
      <c r="AR55" s="269">
        <f t="shared" ref="AR55" si="206">SUM(AR56:AR57)</f>
        <v>0</v>
      </c>
      <c r="AS55" s="269">
        <f t="shared" ref="AS55" si="207">SUM(AS56:AS57)</f>
        <v>0</v>
      </c>
      <c r="AT55" s="269">
        <f t="shared" ref="AT55" si="208">SUM(AT56:AT57)</f>
        <v>0</v>
      </c>
      <c r="AU55" s="269">
        <f t="shared" ref="AU55" si="209">SUM(AU56:AU57)</f>
        <v>0</v>
      </c>
      <c r="AV55" s="269">
        <f t="shared" ref="AV55" si="210">SUM(AV56:AV57)</f>
        <v>0</v>
      </c>
      <c r="AW55" s="441">
        <f t="shared" si="142"/>
        <v>0</v>
      </c>
      <c r="AX55" s="442">
        <f t="shared" si="143"/>
        <v>0</v>
      </c>
      <c r="AY55" s="443">
        <f t="shared" si="144"/>
        <v>0</v>
      </c>
    </row>
    <row r="56" spans="1:51" s="4" customFormat="1" ht="15" customHeight="1" x14ac:dyDescent="0.2">
      <c r="A56" s="150"/>
      <c r="B56" s="459" t="str">
        <f>+B55</f>
        <v>ZK101.K216.C115</v>
      </c>
      <c r="C56" s="273"/>
      <c r="D56" s="273"/>
      <c r="E56" s="249"/>
      <c r="F56" s="370">
        <f t="shared" si="6"/>
        <v>0</v>
      </c>
      <c r="G56" s="249"/>
      <c r="H56" s="572">
        <f>SUM(N56:AV56)</f>
        <v>0</v>
      </c>
      <c r="I56" s="231"/>
      <c r="J56" s="370">
        <f t="shared" si="8"/>
        <v>0</v>
      </c>
      <c r="K56" s="249">
        <v>0</v>
      </c>
      <c r="L56" s="232"/>
      <c r="M56" s="249"/>
      <c r="N56" s="235"/>
      <c r="O56" s="230"/>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142"/>
        <v>0</v>
      </c>
      <c r="AX56" s="244">
        <f t="shared" si="143"/>
        <v>0</v>
      </c>
      <c r="AY56" s="553">
        <f t="shared" si="144"/>
        <v>0</v>
      </c>
    </row>
    <row r="57" spans="1:51" s="4" customFormat="1" ht="15" customHeight="1" thickBot="1" x14ac:dyDescent="0.25">
      <c r="A57" s="169"/>
      <c r="B57" s="461"/>
      <c r="C57" s="276" t="s">
        <v>301</v>
      </c>
      <c r="D57" s="274"/>
      <c r="E57" s="277"/>
      <c r="F57" s="370">
        <f t="shared" si="6"/>
        <v>0</v>
      </c>
      <c r="G57" s="277">
        <v>0</v>
      </c>
      <c r="H57" s="579">
        <f>SUM(N57:AV57)</f>
        <v>0</v>
      </c>
      <c r="I57" s="227"/>
      <c r="J57" s="370">
        <f t="shared" si="8"/>
        <v>0</v>
      </c>
      <c r="K57" s="277">
        <v>0</v>
      </c>
      <c r="L57" s="228"/>
      <c r="M57" s="277"/>
      <c r="N57" s="568">
        <f>+IFERROR(VLOOKUP(B56,Sheet1!B:D,2,FALSE),0)</f>
        <v>0</v>
      </c>
      <c r="O57" s="572">
        <f>+IFERROR(VLOOKUP(B56,Sheet1!B:D,3,FALSE)+VLOOKUP(B56,Sheet1!B:E,4,FALSE),0)</f>
        <v>0</v>
      </c>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142"/>
        <v>0</v>
      </c>
      <c r="AX57" s="244">
        <f t="shared" si="143"/>
        <v>0</v>
      </c>
      <c r="AY57" s="553">
        <f t="shared" si="144"/>
        <v>0</v>
      </c>
    </row>
    <row r="58" spans="1:51" s="4" customFormat="1" ht="15" customHeight="1" x14ac:dyDescent="0.2">
      <c r="A58" s="195" t="s">
        <v>102</v>
      </c>
      <c r="B58" s="458" t="str">
        <f>+LEFT($E$5,5)&amp;"."&amp;A58&amp;"."&amp;$E$3</f>
        <v>ZK101.K217.C115</v>
      </c>
      <c r="C58" s="168" t="s">
        <v>103</v>
      </c>
      <c r="D58" s="168"/>
      <c r="E58" s="206">
        <f t="shared" ref="E58:L58" si="211">SUM(E59:E60)</f>
        <v>0</v>
      </c>
      <c r="F58" s="321">
        <f t="shared" si="211"/>
        <v>0</v>
      </c>
      <c r="G58" s="206">
        <f t="shared" si="211"/>
        <v>0</v>
      </c>
      <c r="H58" s="444">
        <f t="shared" si="211"/>
        <v>0</v>
      </c>
      <c r="I58" s="206">
        <f t="shared" si="211"/>
        <v>0</v>
      </c>
      <c r="J58" s="321">
        <f t="shared" si="211"/>
        <v>0</v>
      </c>
      <c r="K58" s="206">
        <f t="shared" si="211"/>
        <v>0</v>
      </c>
      <c r="L58" s="206">
        <f t="shared" si="211"/>
        <v>0</v>
      </c>
      <c r="M58" s="206"/>
      <c r="N58" s="265">
        <f>SUM(N59:N60)</f>
        <v>0</v>
      </c>
      <c r="O58" s="265">
        <f>SUM(O59:O60)</f>
        <v>0</v>
      </c>
      <c r="P58" s="369">
        <f>SUM(P59:P60)</f>
        <v>0</v>
      </c>
      <c r="Q58" s="269">
        <f>SUM(Q59:Q60)</f>
        <v>0</v>
      </c>
      <c r="R58" s="401">
        <f t="shared" ref="R58:X58" si="212">SUM(R59:R60)</f>
        <v>0</v>
      </c>
      <c r="S58" s="411">
        <f t="shared" si="212"/>
        <v>0</v>
      </c>
      <c r="T58" s="269">
        <f t="shared" si="212"/>
        <v>0</v>
      </c>
      <c r="U58" s="269">
        <f t="shared" si="212"/>
        <v>0</v>
      </c>
      <c r="V58" s="269">
        <f t="shared" si="212"/>
        <v>0</v>
      </c>
      <c r="W58" s="269">
        <f t="shared" si="212"/>
        <v>0</v>
      </c>
      <c r="X58" s="269">
        <f t="shared" si="212"/>
        <v>0</v>
      </c>
      <c r="Y58" s="269">
        <f t="shared" ref="Y58:AC58" si="213">SUM(Y59:Y60)</f>
        <v>0</v>
      </c>
      <c r="Z58" s="269">
        <f t="shared" si="213"/>
        <v>0</v>
      </c>
      <c r="AA58" s="269">
        <f t="shared" si="213"/>
        <v>0</v>
      </c>
      <c r="AB58" s="269">
        <f t="shared" si="213"/>
        <v>0</v>
      </c>
      <c r="AC58" s="269">
        <f t="shared" si="213"/>
        <v>0</v>
      </c>
      <c r="AD58" s="401">
        <f t="shared" ref="AD58" si="214">SUM(AD59:AD60)</f>
        <v>0</v>
      </c>
      <c r="AE58" s="411">
        <f t="shared" ref="AE58" si="215">SUM(AE59:AE60)</f>
        <v>0</v>
      </c>
      <c r="AF58" s="269">
        <f t="shared" ref="AF58" si="216">SUM(AF59:AF60)</f>
        <v>0</v>
      </c>
      <c r="AG58" s="269">
        <f t="shared" ref="AG58" si="217">SUM(AG59:AG60)</f>
        <v>0</v>
      </c>
      <c r="AH58" s="269">
        <f t="shared" ref="AH58" si="218">SUM(AH59:AH60)</f>
        <v>0</v>
      </c>
      <c r="AI58" s="269">
        <f t="shared" ref="AI58" si="219">SUM(AI59:AI60)</f>
        <v>0</v>
      </c>
      <c r="AJ58" s="269">
        <f t="shared" ref="AJ58" si="220">SUM(AJ59:AJ60)</f>
        <v>0</v>
      </c>
      <c r="AK58" s="269">
        <f t="shared" ref="AK58" si="221">SUM(AK59:AK60)</f>
        <v>0</v>
      </c>
      <c r="AL58" s="269">
        <f t="shared" ref="AL58" si="222">SUM(AL59:AL60)</f>
        <v>0</v>
      </c>
      <c r="AM58" s="269">
        <f t="shared" ref="AM58" si="223">SUM(AM59:AM60)</f>
        <v>0</v>
      </c>
      <c r="AN58" s="269">
        <f t="shared" ref="AN58" si="224">SUM(AN59:AN60)</f>
        <v>0</v>
      </c>
      <c r="AO58" s="269">
        <f t="shared" ref="AO58" si="225">SUM(AO59:AO60)</f>
        <v>0</v>
      </c>
      <c r="AP58" s="401">
        <f t="shared" ref="AP58" si="226">SUM(AP59:AP60)</f>
        <v>0</v>
      </c>
      <c r="AQ58" s="411">
        <f t="shared" ref="AQ58" si="227">SUM(AQ59:AQ60)</f>
        <v>0</v>
      </c>
      <c r="AR58" s="269">
        <f t="shared" ref="AR58" si="228">SUM(AR59:AR60)</f>
        <v>0</v>
      </c>
      <c r="AS58" s="269">
        <f t="shared" ref="AS58" si="229">SUM(AS59:AS60)</f>
        <v>0</v>
      </c>
      <c r="AT58" s="269">
        <f t="shared" ref="AT58" si="230">SUM(AT59:AT60)</f>
        <v>0</v>
      </c>
      <c r="AU58" s="269">
        <f t="shared" ref="AU58" si="231">SUM(AU59:AU60)</f>
        <v>0</v>
      </c>
      <c r="AV58" s="269">
        <f t="shared" ref="AV58" si="232">SUM(AV59:AV60)</f>
        <v>0</v>
      </c>
      <c r="AW58" s="441">
        <f t="shared" si="142"/>
        <v>0</v>
      </c>
      <c r="AX58" s="442">
        <f t="shared" si="143"/>
        <v>0</v>
      </c>
      <c r="AY58" s="443">
        <f t="shared" si="144"/>
        <v>0</v>
      </c>
    </row>
    <row r="59" spans="1:51" s="4" customFormat="1" ht="15" customHeight="1" x14ac:dyDescent="0.2">
      <c r="A59" s="150"/>
      <c r="B59" s="459" t="str">
        <f>+B58</f>
        <v>ZK101.K217.C115</v>
      </c>
      <c r="C59" s="273"/>
      <c r="D59" s="273"/>
      <c r="E59" s="249"/>
      <c r="F59" s="370">
        <f t="shared" si="6"/>
        <v>0</v>
      </c>
      <c r="G59" s="249">
        <v>0</v>
      </c>
      <c r="H59" s="572">
        <f>SUM(N59:AV59)</f>
        <v>0</v>
      </c>
      <c r="I59" s="231"/>
      <c r="J59" s="370">
        <f t="shared" si="8"/>
        <v>0</v>
      </c>
      <c r="K59" s="249">
        <v>0</v>
      </c>
      <c r="L59" s="232"/>
      <c r="M59" s="249"/>
      <c r="N59" s="235"/>
      <c r="O59" s="230"/>
      <c r="P59" s="367"/>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142"/>
        <v>0</v>
      </c>
      <c r="AX59" s="244">
        <f t="shared" si="143"/>
        <v>0</v>
      </c>
      <c r="AY59" s="553">
        <f t="shared" si="144"/>
        <v>0</v>
      </c>
    </row>
    <row r="60" spans="1:51" s="4" customFormat="1" ht="15" customHeight="1" thickBot="1" x14ac:dyDescent="0.25">
      <c r="A60" s="169"/>
      <c r="B60" s="461"/>
      <c r="C60" s="276" t="s">
        <v>301</v>
      </c>
      <c r="D60" s="274"/>
      <c r="E60" s="277"/>
      <c r="F60" s="370">
        <f t="shared" si="6"/>
        <v>0</v>
      </c>
      <c r="G60" s="277">
        <v>0</v>
      </c>
      <c r="H60" s="579">
        <f>SUM(N60:AV60)</f>
        <v>0</v>
      </c>
      <c r="I60" s="227"/>
      <c r="J60" s="370">
        <f t="shared" si="8"/>
        <v>0</v>
      </c>
      <c r="K60" s="277">
        <v>0</v>
      </c>
      <c r="L60" s="228"/>
      <c r="M60" s="277"/>
      <c r="N60" s="568">
        <f>+IFERROR(VLOOKUP(B59,Sheet1!B:D,2,FALSE),0)</f>
        <v>0</v>
      </c>
      <c r="O60" s="572">
        <f>+IFERROR(VLOOKUP(B59,Sheet1!B:D,3,FALSE)+VLOOKUP(B59,Sheet1!B:E,4,FALSE),0)</f>
        <v>0</v>
      </c>
      <c r="P60" s="368"/>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2"/>
        <v>0</v>
      </c>
      <c r="AX60" s="244">
        <f t="shared" si="143"/>
        <v>0</v>
      </c>
      <c r="AY60" s="553">
        <f t="shared" si="144"/>
        <v>0</v>
      </c>
    </row>
    <row r="61" spans="1:51" s="4" customFormat="1" ht="15" customHeight="1" x14ac:dyDescent="0.2">
      <c r="A61" s="195" t="s">
        <v>104</v>
      </c>
      <c r="B61" s="458" t="str">
        <f>+LEFT($E$5,5)&amp;"."&amp;A61&amp;"."&amp;$E$3</f>
        <v>ZK101.K218.C115</v>
      </c>
      <c r="C61" s="168" t="s">
        <v>105</v>
      </c>
      <c r="D61" s="168"/>
      <c r="E61" s="206">
        <f t="shared" ref="E61:L61" si="233">SUM(E62:E63)</f>
        <v>0</v>
      </c>
      <c r="F61" s="321">
        <f t="shared" si="233"/>
        <v>0</v>
      </c>
      <c r="G61" s="206">
        <f t="shared" si="233"/>
        <v>0</v>
      </c>
      <c r="H61" s="444">
        <f t="shared" si="233"/>
        <v>0</v>
      </c>
      <c r="I61" s="206">
        <f t="shared" si="233"/>
        <v>0</v>
      </c>
      <c r="J61" s="321">
        <f t="shared" si="233"/>
        <v>0</v>
      </c>
      <c r="K61" s="206">
        <f t="shared" si="233"/>
        <v>0</v>
      </c>
      <c r="L61" s="206">
        <f t="shared" si="233"/>
        <v>0</v>
      </c>
      <c r="M61" s="206"/>
      <c r="N61" s="265">
        <f>SUM(N62:N63)</f>
        <v>0</v>
      </c>
      <c r="O61" s="265">
        <f>SUM(O62:O63)</f>
        <v>0</v>
      </c>
      <c r="P61" s="369">
        <f>SUM(P62:P63)</f>
        <v>0</v>
      </c>
      <c r="Q61" s="269">
        <f>SUM(Q62:Q63)</f>
        <v>0</v>
      </c>
      <c r="R61" s="401">
        <f t="shared" ref="R61:X61" si="234">SUM(R62:R63)</f>
        <v>0</v>
      </c>
      <c r="S61" s="411">
        <f t="shared" si="234"/>
        <v>0</v>
      </c>
      <c r="T61" s="269">
        <f t="shared" si="234"/>
        <v>0</v>
      </c>
      <c r="U61" s="269">
        <f t="shared" si="234"/>
        <v>0</v>
      </c>
      <c r="V61" s="269">
        <f t="shared" si="234"/>
        <v>0</v>
      </c>
      <c r="W61" s="269">
        <f t="shared" si="234"/>
        <v>0</v>
      </c>
      <c r="X61" s="269">
        <f t="shared" si="234"/>
        <v>0</v>
      </c>
      <c r="Y61" s="269">
        <f t="shared" ref="Y61:AC61" si="235">SUM(Y62:Y63)</f>
        <v>0</v>
      </c>
      <c r="Z61" s="269">
        <f t="shared" si="235"/>
        <v>0</v>
      </c>
      <c r="AA61" s="269">
        <f t="shared" si="235"/>
        <v>0</v>
      </c>
      <c r="AB61" s="269">
        <f t="shared" si="235"/>
        <v>0</v>
      </c>
      <c r="AC61" s="269">
        <f t="shared" si="235"/>
        <v>0</v>
      </c>
      <c r="AD61" s="401">
        <f t="shared" ref="AD61" si="236">SUM(AD62:AD63)</f>
        <v>0</v>
      </c>
      <c r="AE61" s="411">
        <f t="shared" ref="AE61" si="237">SUM(AE62:AE63)</f>
        <v>0</v>
      </c>
      <c r="AF61" s="269">
        <f t="shared" ref="AF61" si="238">SUM(AF62:AF63)</f>
        <v>0</v>
      </c>
      <c r="AG61" s="269">
        <f t="shared" ref="AG61" si="239">SUM(AG62:AG63)</f>
        <v>0</v>
      </c>
      <c r="AH61" s="269">
        <f t="shared" ref="AH61" si="240">SUM(AH62:AH63)</f>
        <v>0</v>
      </c>
      <c r="AI61" s="269">
        <f t="shared" ref="AI61" si="241">SUM(AI62:AI63)</f>
        <v>0</v>
      </c>
      <c r="AJ61" s="269">
        <f t="shared" ref="AJ61" si="242">SUM(AJ62:AJ63)</f>
        <v>0</v>
      </c>
      <c r="AK61" s="269">
        <f t="shared" ref="AK61" si="243">SUM(AK62:AK63)</f>
        <v>0</v>
      </c>
      <c r="AL61" s="269">
        <f t="shared" ref="AL61" si="244">SUM(AL62:AL63)</f>
        <v>0</v>
      </c>
      <c r="AM61" s="269">
        <f t="shared" ref="AM61" si="245">SUM(AM62:AM63)</f>
        <v>0</v>
      </c>
      <c r="AN61" s="269">
        <f t="shared" ref="AN61" si="246">SUM(AN62:AN63)</f>
        <v>0</v>
      </c>
      <c r="AO61" s="269">
        <f t="shared" ref="AO61" si="247">SUM(AO62:AO63)</f>
        <v>0</v>
      </c>
      <c r="AP61" s="401">
        <f t="shared" ref="AP61" si="248">SUM(AP62:AP63)</f>
        <v>0</v>
      </c>
      <c r="AQ61" s="411">
        <f t="shared" ref="AQ61" si="249">SUM(AQ62:AQ63)</f>
        <v>0</v>
      </c>
      <c r="AR61" s="269">
        <f t="shared" ref="AR61" si="250">SUM(AR62:AR63)</f>
        <v>0</v>
      </c>
      <c r="AS61" s="269">
        <f t="shared" ref="AS61" si="251">SUM(AS62:AS63)</f>
        <v>0</v>
      </c>
      <c r="AT61" s="269">
        <f t="shared" ref="AT61" si="252">SUM(AT62:AT63)</f>
        <v>0</v>
      </c>
      <c r="AU61" s="269">
        <f t="shared" ref="AU61" si="253">SUM(AU62:AU63)</f>
        <v>0</v>
      </c>
      <c r="AV61" s="269">
        <f t="shared" ref="AV61" si="254">SUM(AV62:AV63)</f>
        <v>0</v>
      </c>
      <c r="AW61" s="441">
        <f t="shared" si="142"/>
        <v>0</v>
      </c>
      <c r="AX61" s="442">
        <f t="shared" si="143"/>
        <v>0</v>
      </c>
      <c r="AY61" s="443">
        <f t="shared" si="144"/>
        <v>0</v>
      </c>
    </row>
    <row r="62" spans="1:51" s="4" customFormat="1" ht="15" customHeight="1" x14ac:dyDescent="0.2">
      <c r="A62" s="150"/>
      <c r="B62" s="459" t="str">
        <f>+B61</f>
        <v>ZK101.K218.C115</v>
      </c>
      <c r="C62" s="273"/>
      <c r="D62" s="273"/>
      <c r="E62" s="249"/>
      <c r="F62" s="370">
        <f t="shared" si="6"/>
        <v>0</v>
      </c>
      <c r="G62" s="249">
        <v>0</v>
      </c>
      <c r="H62" s="572">
        <f>SUM(N62:AV62)</f>
        <v>0</v>
      </c>
      <c r="I62" s="231"/>
      <c r="J62" s="370">
        <f t="shared" si="8"/>
        <v>0</v>
      </c>
      <c r="K62" s="249">
        <v>0</v>
      </c>
      <c r="L62" s="232"/>
      <c r="M62" s="249"/>
      <c r="N62" s="235"/>
      <c r="O62" s="230"/>
      <c r="P62" s="367"/>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142"/>
        <v>0</v>
      </c>
      <c r="AX62" s="244">
        <f t="shared" si="143"/>
        <v>0</v>
      </c>
      <c r="AY62" s="553">
        <f t="shared" si="144"/>
        <v>0</v>
      </c>
    </row>
    <row r="63" spans="1:51" s="4" customFormat="1" ht="15" customHeight="1" thickBot="1" x14ac:dyDescent="0.25">
      <c r="A63" s="170"/>
      <c r="B63" s="460"/>
      <c r="C63" s="276" t="s">
        <v>301</v>
      </c>
      <c r="D63" s="274"/>
      <c r="E63" s="277"/>
      <c r="F63" s="370">
        <f t="shared" si="6"/>
        <v>0</v>
      </c>
      <c r="G63" s="277">
        <v>0</v>
      </c>
      <c r="H63" s="579">
        <f>SUM(N63:AV63)</f>
        <v>0</v>
      </c>
      <c r="I63" s="227"/>
      <c r="J63" s="370">
        <f t="shared" si="8"/>
        <v>0</v>
      </c>
      <c r="K63" s="277">
        <v>0</v>
      </c>
      <c r="L63" s="228"/>
      <c r="M63" s="277"/>
      <c r="N63" s="568">
        <f>+IFERROR(VLOOKUP(B62,Sheet1!B:D,2,FALSE),0)</f>
        <v>0</v>
      </c>
      <c r="O63" s="572">
        <f>+IFERROR(VLOOKUP(B62,Sheet1!B:D,3,FALSE)+VLOOKUP(B62,Sheet1!B:E,4,FALSE),0)</f>
        <v>0</v>
      </c>
      <c r="P63" s="368"/>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2"/>
        <v>0</v>
      </c>
      <c r="AX63" s="244">
        <f t="shared" si="143"/>
        <v>0</v>
      </c>
      <c r="AY63" s="553">
        <f t="shared" si="144"/>
        <v>0</v>
      </c>
    </row>
    <row r="64" spans="1:51" s="4" customFormat="1" ht="15" customHeight="1" x14ac:dyDescent="0.2">
      <c r="A64" s="197" t="s">
        <v>106</v>
      </c>
      <c r="B64" s="458" t="str">
        <f>+LEFT($E$5,5)&amp;"."&amp;A64&amp;"."&amp;$E$3</f>
        <v>ZK101.K219.C115</v>
      </c>
      <c r="C64" s="567" t="s">
        <v>107</v>
      </c>
      <c r="D64" s="374"/>
      <c r="E64" s="206">
        <f t="shared" ref="E64:L64" si="255">SUM(E65:E66)</f>
        <v>0</v>
      </c>
      <c r="F64" s="321">
        <f t="shared" si="255"/>
        <v>0</v>
      </c>
      <c r="G64" s="206">
        <f t="shared" si="255"/>
        <v>0</v>
      </c>
      <c r="H64" s="444">
        <f t="shared" si="255"/>
        <v>0</v>
      </c>
      <c r="I64" s="208">
        <f t="shared" si="255"/>
        <v>0</v>
      </c>
      <c r="J64" s="321">
        <f t="shared" si="255"/>
        <v>0</v>
      </c>
      <c r="K64" s="206">
        <f t="shared" si="255"/>
        <v>0</v>
      </c>
      <c r="L64" s="208">
        <f t="shared" si="255"/>
        <v>0</v>
      </c>
      <c r="M64" s="208"/>
      <c r="N64" s="265">
        <f>SUM(N65:N66)</f>
        <v>0</v>
      </c>
      <c r="O64" s="265">
        <f>SUM(O65:O66)</f>
        <v>0</v>
      </c>
      <c r="P64" s="369">
        <f>SUM(P65:P66)</f>
        <v>0</v>
      </c>
      <c r="Q64" s="269">
        <f>SUM(Q65:Q66)</f>
        <v>0</v>
      </c>
      <c r="R64" s="401">
        <f t="shared" ref="R64:X64" si="256">SUM(R65:R66)</f>
        <v>0</v>
      </c>
      <c r="S64" s="411">
        <f t="shared" si="256"/>
        <v>0</v>
      </c>
      <c r="T64" s="269">
        <f t="shared" si="256"/>
        <v>0</v>
      </c>
      <c r="U64" s="269">
        <f t="shared" si="256"/>
        <v>0</v>
      </c>
      <c r="V64" s="269">
        <f t="shared" si="256"/>
        <v>0</v>
      </c>
      <c r="W64" s="269">
        <f t="shared" si="256"/>
        <v>0</v>
      </c>
      <c r="X64" s="269">
        <f t="shared" si="256"/>
        <v>0</v>
      </c>
      <c r="Y64" s="269">
        <f t="shared" ref="Y64:AC64" si="257">SUM(Y65:Y66)</f>
        <v>0</v>
      </c>
      <c r="Z64" s="269">
        <f t="shared" si="257"/>
        <v>0</v>
      </c>
      <c r="AA64" s="269">
        <f t="shared" si="257"/>
        <v>0</v>
      </c>
      <c r="AB64" s="269">
        <f t="shared" si="257"/>
        <v>0</v>
      </c>
      <c r="AC64" s="269">
        <f t="shared" si="257"/>
        <v>0</v>
      </c>
      <c r="AD64" s="401">
        <f t="shared" ref="AD64" si="258">SUM(AD65:AD66)</f>
        <v>0</v>
      </c>
      <c r="AE64" s="411">
        <f t="shared" ref="AE64" si="259">SUM(AE65:AE66)</f>
        <v>0</v>
      </c>
      <c r="AF64" s="269">
        <f t="shared" ref="AF64" si="260">SUM(AF65:AF66)</f>
        <v>0</v>
      </c>
      <c r="AG64" s="269">
        <f t="shared" ref="AG64" si="261">SUM(AG65:AG66)</f>
        <v>0</v>
      </c>
      <c r="AH64" s="269">
        <f t="shared" ref="AH64" si="262">SUM(AH65:AH66)</f>
        <v>0</v>
      </c>
      <c r="AI64" s="269">
        <f t="shared" ref="AI64" si="263">SUM(AI65:AI66)</f>
        <v>0</v>
      </c>
      <c r="AJ64" s="269">
        <f t="shared" ref="AJ64" si="264">SUM(AJ65:AJ66)</f>
        <v>0</v>
      </c>
      <c r="AK64" s="269">
        <f t="shared" ref="AK64" si="265">SUM(AK65:AK66)</f>
        <v>0</v>
      </c>
      <c r="AL64" s="269">
        <f t="shared" ref="AL64" si="266">SUM(AL65:AL66)</f>
        <v>0</v>
      </c>
      <c r="AM64" s="269">
        <f t="shared" ref="AM64" si="267">SUM(AM65:AM66)</f>
        <v>0</v>
      </c>
      <c r="AN64" s="269">
        <f t="shared" ref="AN64" si="268">SUM(AN65:AN66)</f>
        <v>0</v>
      </c>
      <c r="AO64" s="269">
        <f t="shared" ref="AO64" si="269">SUM(AO65:AO66)</f>
        <v>0</v>
      </c>
      <c r="AP64" s="401">
        <f t="shared" ref="AP64" si="270">SUM(AP65:AP66)</f>
        <v>0</v>
      </c>
      <c r="AQ64" s="411">
        <f t="shared" ref="AQ64" si="271">SUM(AQ65:AQ66)</f>
        <v>0</v>
      </c>
      <c r="AR64" s="269">
        <f t="shared" ref="AR64" si="272">SUM(AR65:AR66)</f>
        <v>0</v>
      </c>
      <c r="AS64" s="269">
        <f t="shared" ref="AS64" si="273">SUM(AS65:AS66)</f>
        <v>0</v>
      </c>
      <c r="AT64" s="269">
        <f t="shared" ref="AT64" si="274">SUM(AT65:AT66)</f>
        <v>0</v>
      </c>
      <c r="AU64" s="269">
        <f t="shared" ref="AU64" si="275">SUM(AU65:AU66)</f>
        <v>0</v>
      </c>
      <c r="AV64" s="269">
        <f t="shared" ref="AV64" si="276">SUM(AV65:AV66)</f>
        <v>0</v>
      </c>
      <c r="AW64" s="441">
        <f t="shared" si="142"/>
        <v>0</v>
      </c>
      <c r="AX64" s="442">
        <f t="shared" si="143"/>
        <v>0</v>
      </c>
      <c r="AY64" s="443">
        <f t="shared" si="144"/>
        <v>0</v>
      </c>
    </row>
    <row r="65" spans="1:51" s="4" customFormat="1" ht="15" customHeight="1" x14ac:dyDescent="0.2">
      <c r="A65" s="174"/>
      <c r="B65" s="465" t="str">
        <f>+B64</f>
        <v>ZK101.K219.C115</v>
      </c>
      <c r="C65" s="275"/>
      <c r="D65" s="275"/>
      <c r="E65" s="249"/>
      <c r="F65" s="370">
        <f t="shared" si="6"/>
        <v>0</v>
      </c>
      <c r="G65" s="249">
        <v>0</v>
      </c>
      <c r="H65" s="572">
        <f>SUM(N65:AV65)</f>
        <v>0</v>
      </c>
      <c r="I65" s="233"/>
      <c r="J65" s="370"/>
      <c r="K65" s="249">
        <v>0</v>
      </c>
      <c r="L65" s="234"/>
      <c r="M65" s="249"/>
      <c r="N65" s="235"/>
      <c r="O65" s="235"/>
      <c r="P65" s="365"/>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248">
        <f t="shared" si="142"/>
        <v>0</v>
      </c>
      <c r="AX65" s="244">
        <f t="shared" si="143"/>
        <v>0</v>
      </c>
      <c r="AY65" s="553">
        <f t="shared" si="144"/>
        <v>0</v>
      </c>
    </row>
    <row r="66" spans="1:51" s="4" customFormat="1" ht="15" customHeight="1" thickBot="1" x14ac:dyDescent="0.25">
      <c r="A66" s="179"/>
      <c r="B66" s="460"/>
      <c r="C66" s="276" t="s">
        <v>301</v>
      </c>
      <c r="D66" s="276"/>
      <c r="E66" s="277"/>
      <c r="F66" s="371">
        <f t="shared" si="6"/>
        <v>0</v>
      </c>
      <c r="G66" s="277">
        <v>0</v>
      </c>
      <c r="H66" s="579">
        <f>SUM(N66:AV66)</f>
        <v>0</v>
      </c>
      <c r="I66" s="227"/>
      <c r="J66" s="371">
        <f t="shared" si="8"/>
        <v>0</v>
      </c>
      <c r="K66" s="277">
        <v>0</v>
      </c>
      <c r="L66" s="228"/>
      <c r="M66" s="277"/>
      <c r="N66" s="611">
        <f>+IFERROR(VLOOKUP(B65,Sheet1!B:D,2,FALSE),0)</f>
        <v>0</v>
      </c>
      <c r="O66" s="611">
        <f>+IFERROR(VLOOKUP(B65,Sheet1!B:D,3,FALSE)+VLOOKUP(B65,Sheet1!B:E,4,FALSE),0)</f>
        <v>0</v>
      </c>
      <c r="P66" s="413"/>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142"/>
        <v>0</v>
      </c>
      <c r="AX66" s="244">
        <f t="shared" si="143"/>
        <v>0</v>
      </c>
      <c r="AY66" s="553">
        <f t="shared" si="144"/>
        <v>0</v>
      </c>
    </row>
    <row r="67" spans="1:51" s="4" customFormat="1" ht="15" customHeight="1" x14ac:dyDescent="0.2">
      <c r="A67" s="558" t="s">
        <v>267</v>
      </c>
      <c r="B67" s="548" t="str">
        <f>+LEFT($E$5,5)&amp;"."&amp;A67&amp;"."&amp;$E$3</f>
        <v>ZK101.K200.C115</v>
      </c>
      <c r="C67" s="452" t="s">
        <v>268</v>
      </c>
      <c r="D67" s="453"/>
      <c r="E67" s="555">
        <f t="shared" ref="E67:L67" si="277">SUM(E68:E69)</f>
        <v>0</v>
      </c>
      <c r="F67" s="549">
        <f t="shared" si="277"/>
        <v>0</v>
      </c>
      <c r="G67" s="555">
        <f t="shared" si="277"/>
        <v>0</v>
      </c>
      <c r="H67" s="610">
        <f t="shared" si="277"/>
        <v>0</v>
      </c>
      <c r="I67" s="559">
        <f t="shared" si="277"/>
        <v>0</v>
      </c>
      <c r="J67" s="549">
        <f t="shared" si="277"/>
        <v>0</v>
      </c>
      <c r="K67" s="555">
        <f t="shared" si="277"/>
        <v>0</v>
      </c>
      <c r="L67" s="559">
        <f t="shared" si="277"/>
        <v>0</v>
      </c>
      <c r="M67" s="559"/>
      <c r="N67" s="481">
        <f>SUM(N68:N69)</f>
        <v>0</v>
      </c>
      <c r="O67" s="481">
        <f>SUM(O68:O69)</f>
        <v>0</v>
      </c>
      <c r="P67" s="556">
        <f>SUM(P68:P69)</f>
        <v>0</v>
      </c>
      <c r="Q67" s="482">
        <f>SUM(Q68:Q69)</f>
        <v>0</v>
      </c>
      <c r="R67" s="483">
        <f t="shared" ref="R67:AV67" si="278">SUM(R68:R69)</f>
        <v>0</v>
      </c>
      <c r="S67" s="484">
        <f t="shared" si="278"/>
        <v>0</v>
      </c>
      <c r="T67" s="482">
        <f t="shared" si="278"/>
        <v>0</v>
      </c>
      <c r="U67" s="482">
        <f t="shared" si="278"/>
        <v>0</v>
      </c>
      <c r="V67" s="482">
        <f t="shared" si="278"/>
        <v>0</v>
      </c>
      <c r="W67" s="482">
        <f t="shared" si="278"/>
        <v>0</v>
      </c>
      <c r="X67" s="482">
        <f t="shared" si="278"/>
        <v>0</v>
      </c>
      <c r="Y67" s="482">
        <f t="shared" si="278"/>
        <v>0</v>
      </c>
      <c r="Z67" s="482">
        <f t="shared" si="278"/>
        <v>0</v>
      </c>
      <c r="AA67" s="482">
        <f t="shared" si="278"/>
        <v>0</v>
      </c>
      <c r="AB67" s="482">
        <f t="shared" si="278"/>
        <v>0</v>
      </c>
      <c r="AC67" s="482">
        <f t="shared" si="278"/>
        <v>0</v>
      </c>
      <c r="AD67" s="483">
        <f t="shared" si="278"/>
        <v>0</v>
      </c>
      <c r="AE67" s="484">
        <f t="shared" si="278"/>
        <v>0</v>
      </c>
      <c r="AF67" s="482">
        <f t="shared" si="278"/>
        <v>0</v>
      </c>
      <c r="AG67" s="482">
        <f t="shared" si="278"/>
        <v>0</v>
      </c>
      <c r="AH67" s="482">
        <f t="shared" si="278"/>
        <v>0</v>
      </c>
      <c r="AI67" s="482">
        <f t="shared" si="278"/>
        <v>0</v>
      </c>
      <c r="AJ67" s="482">
        <f t="shared" si="278"/>
        <v>0</v>
      </c>
      <c r="AK67" s="482">
        <f t="shared" si="278"/>
        <v>0</v>
      </c>
      <c r="AL67" s="482">
        <f t="shared" si="278"/>
        <v>0</v>
      </c>
      <c r="AM67" s="482">
        <f t="shared" si="278"/>
        <v>0</v>
      </c>
      <c r="AN67" s="482">
        <f t="shared" si="278"/>
        <v>0</v>
      </c>
      <c r="AO67" s="482">
        <f t="shared" si="278"/>
        <v>0</v>
      </c>
      <c r="AP67" s="483">
        <f t="shared" si="278"/>
        <v>0</v>
      </c>
      <c r="AQ67" s="484">
        <f t="shared" si="278"/>
        <v>0</v>
      </c>
      <c r="AR67" s="482">
        <f t="shared" si="278"/>
        <v>0</v>
      </c>
      <c r="AS67" s="482">
        <f t="shared" si="278"/>
        <v>0</v>
      </c>
      <c r="AT67" s="482">
        <f t="shared" si="278"/>
        <v>0</v>
      </c>
      <c r="AU67" s="482">
        <f t="shared" si="278"/>
        <v>0</v>
      </c>
      <c r="AV67" s="482">
        <f t="shared" si="278"/>
        <v>0</v>
      </c>
      <c r="AW67" s="248">
        <f t="shared" si="142"/>
        <v>0</v>
      </c>
      <c r="AX67" s="244">
        <f t="shared" si="143"/>
        <v>0</v>
      </c>
      <c r="AY67" s="553">
        <f t="shared" si="144"/>
        <v>0</v>
      </c>
    </row>
    <row r="68" spans="1:51" s="4" customFormat="1" ht="15" customHeight="1" x14ac:dyDescent="0.2">
      <c r="A68" s="174"/>
      <c r="B68" s="465" t="str">
        <f>+B67</f>
        <v>ZK101.K200.C115</v>
      </c>
      <c r="C68" s="275"/>
      <c r="D68" s="275"/>
      <c r="E68" s="249"/>
      <c r="F68" s="552">
        <f t="shared" ref="F68:F69" si="279">-E68+G68</f>
        <v>0</v>
      </c>
      <c r="G68" s="249">
        <v>0</v>
      </c>
      <c r="H68" s="220">
        <f>SUM(N68:AV68)</f>
        <v>0</v>
      </c>
      <c r="I68" s="233"/>
      <c r="J68" s="552"/>
      <c r="K68" s="249">
        <v>0</v>
      </c>
      <c r="L68" s="234"/>
      <c r="M68" s="249"/>
      <c r="N68" s="235"/>
      <c r="O68" s="235"/>
      <c r="P68" s="365"/>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248">
        <f t="shared" si="142"/>
        <v>0</v>
      </c>
      <c r="AX68" s="244">
        <f t="shared" si="143"/>
        <v>0</v>
      </c>
      <c r="AY68" s="553">
        <f t="shared" si="144"/>
        <v>0</v>
      </c>
    </row>
    <row r="69" spans="1:51" s="4" customFormat="1" ht="15" customHeight="1" thickBot="1" x14ac:dyDescent="0.25">
      <c r="A69" s="179"/>
      <c r="B69" s="460"/>
      <c r="C69" s="276" t="s">
        <v>301</v>
      </c>
      <c r="D69" s="276"/>
      <c r="E69" s="277"/>
      <c r="F69" s="560">
        <f t="shared" si="279"/>
        <v>0</v>
      </c>
      <c r="G69" s="277">
        <v>0</v>
      </c>
      <c r="H69" s="226">
        <f>SUM(N69:AV69)</f>
        <v>0</v>
      </c>
      <c r="I69" s="227"/>
      <c r="J69" s="560">
        <f t="shared" ref="J69" si="280">-I69+K69</f>
        <v>0</v>
      </c>
      <c r="K69" s="277">
        <v>0</v>
      </c>
      <c r="L69" s="228"/>
      <c r="M69" s="277"/>
      <c r="N69" s="236">
        <f>+IFERROR(VLOOKUP(B68,Sheet1!B:D,2,FALSE),0)</f>
        <v>0</v>
      </c>
      <c r="O69" s="495">
        <f>+IFERROR(VLOOKUP(B68,Sheet1!B:D,3,FALSE)+VLOOKUP(B68,Sheet1!B:E,4,FALSE),0)</f>
        <v>0</v>
      </c>
      <c r="P69" s="365"/>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si="142"/>
        <v>0</v>
      </c>
      <c r="AX69" s="244">
        <f t="shared" si="143"/>
        <v>0</v>
      </c>
      <c r="AY69" s="553">
        <f t="shared" si="144"/>
        <v>0</v>
      </c>
    </row>
    <row r="70" spans="1:51" ht="15.75" thickBot="1" x14ac:dyDescent="0.3">
      <c r="A70" s="177"/>
      <c r="B70" s="466"/>
      <c r="C70" s="178"/>
      <c r="D70" s="375"/>
      <c r="E70" s="209"/>
      <c r="F70" s="209"/>
      <c r="G70" s="209"/>
      <c r="H70" s="237"/>
      <c r="I70" s="224"/>
      <c r="J70" s="209"/>
      <c r="K70" s="238"/>
      <c r="L70" s="239"/>
      <c r="M70" s="239"/>
      <c r="N70" s="237"/>
      <c r="O70" s="237"/>
      <c r="P70" s="268"/>
      <c r="Q70" s="270"/>
      <c r="R70" s="404"/>
      <c r="S70" s="414"/>
      <c r="T70" s="270"/>
      <c r="U70" s="270"/>
      <c r="V70" s="270"/>
      <c r="W70" s="270"/>
      <c r="X70" s="270"/>
      <c r="Y70" s="270"/>
      <c r="Z70" s="270"/>
      <c r="AA70" s="270"/>
      <c r="AB70" s="270"/>
      <c r="AC70" s="270"/>
      <c r="AD70" s="404"/>
      <c r="AE70" s="414"/>
      <c r="AF70" s="270"/>
      <c r="AG70" s="270"/>
      <c r="AH70" s="270"/>
      <c r="AI70" s="270"/>
      <c r="AJ70" s="270"/>
      <c r="AK70" s="270"/>
      <c r="AL70" s="270"/>
      <c r="AM70" s="270"/>
      <c r="AN70" s="270"/>
      <c r="AO70" s="270"/>
      <c r="AP70" s="404"/>
      <c r="AQ70" s="414"/>
      <c r="AR70" s="270"/>
      <c r="AS70" s="270"/>
      <c r="AT70" s="270"/>
      <c r="AU70" s="270"/>
      <c r="AV70" s="270"/>
      <c r="AW70" s="248">
        <f t="shared" si="142"/>
        <v>0</v>
      </c>
      <c r="AX70" s="244">
        <f t="shared" si="143"/>
        <v>0</v>
      </c>
      <c r="AY70" s="553">
        <f t="shared" si="144"/>
        <v>0</v>
      </c>
    </row>
    <row r="71" spans="1:51" s="565" customFormat="1" ht="22.5" customHeight="1" thickBot="1" x14ac:dyDescent="0.3">
      <c r="A71" s="175"/>
      <c r="B71" s="175"/>
      <c r="C71" s="176"/>
      <c r="D71" s="17"/>
      <c r="E71" s="240">
        <f t="shared" ref="E71:AV71" si="281">SUM(E8,E25,E29,E37,E40,E43,E46,E49,E52,E55,E58,E61,E64,E67)</f>
        <v>32000</v>
      </c>
      <c r="F71" s="328">
        <f t="shared" si="281"/>
        <v>0</v>
      </c>
      <c r="G71" s="240">
        <f t="shared" si="281"/>
        <v>32000</v>
      </c>
      <c r="H71" s="240">
        <f t="shared" si="281"/>
        <v>32000</v>
      </c>
      <c r="I71" s="241">
        <f t="shared" si="281"/>
        <v>0</v>
      </c>
      <c r="J71" s="328">
        <f t="shared" si="281"/>
        <v>0</v>
      </c>
      <c r="K71" s="241">
        <f t="shared" si="281"/>
        <v>0</v>
      </c>
      <c r="L71" s="241">
        <f t="shared" si="281"/>
        <v>0</v>
      </c>
      <c r="M71" s="241">
        <f t="shared" si="281"/>
        <v>0</v>
      </c>
      <c r="N71" s="240">
        <f t="shared" si="281"/>
        <v>0</v>
      </c>
      <c r="O71" s="240">
        <f t="shared" si="281"/>
        <v>0</v>
      </c>
      <c r="P71" s="240">
        <f t="shared" si="281"/>
        <v>0</v>
      </c>
      <c r="Q71" s="240">
        <f t="shared" si="281"/>
        <v>0</v>
      </c>
      <c r="R71" s="405">
        <f t="shared" si="281"/>
        <v>0</v>
      </c>
      <c r="S71" s="397">
        <f t="shared" si="281"/>
        <v>0</v>
      </c>
      <c r="T71" s="240">
        <f t="shared" si="281"/>
        <v>0</v>
      </c>
      <c r="U71" s="240">
        <f t="shared" si="281"/>
        <v>0</v>
      </c>
      <c r="V71" s="240">
        <f t="shared" si="281"/>
        <v>0</v>
      </c>
      <c r="W71" s="240">
        <f t="shared" si="281"/>
        <v>0</v>
      </c>
      <c r="X71" s="240">
        <f t="shared" si="281"/>
        <v>0</v>
      </c>
      <c r="Y71" s="240">
        <f t="shared" si="281"/>
        <v>0</v>
      </c>
      <c r="Z71" s="240">
        <f t="shared" si="281"/>
        <v>3900</v>
      </c>
      <c r="AA71" s="240">
        <f t="shared" si="281"/>
        <v>0</v>
      </c>
      <c r="AB71" s="240">
        <f t="shared" si="281"/>
        <v>9600</v>
      </c>
      <c r="AC71" s="240">
        <f t="shared" si="281"/>
        <v>0</v>
      </c>
      <c r="AD71" s="405">
        <f t="shared" si="281"/>
        <v>0</v>
      </c>
      <c r="AE71" s="397">
        <f t="shared" si="281"/>
        <v>2500</v>
      </c>
      <c r="AF71" s="240">
        <f t="shared" si="281"/>
        <v>0</v>
      </c>
      <c r="AG71" s="240">
        <f t="shared" si="281"/>
        <v>0</v>
      </c>
      <c r="AH71" s="240">
        <f t="shared" si="281"/>
        <v>2500</v>
      </c>
      <c r="AI71" s="240">
        <f t="shared" si="281"/>
        <v>0</v>
      </c>
      <c r="AJ71" s="240">
        <f t="shared" si="281"/>
        <v>0</v>
      </c>
      <c r="AK71" s="240">
        <f t="shared" si="281"/>
        <v>11000</v>
      </c>
      <c r="AL71" s="240">
        <f t="shared" si="281"/>
        <v>0</v>
      </c>
      <c r="AM71" s="240">
        <f t="shared" si="281"/>
        <v>2500</v>
      </c>
      <c r="AN71" s="240">
        <f t="shared" si="281"/>
        <v>0</v>
      </c>
      <c r="AO71" s="240">
        <f t="shared" si="281"/>
        <v>0</v>
      </c>
      <c r="AP71" s="405">
        <f t="shared" si="281"/>
        <v>0</v>
      </c>
      <c r="AQ71" s="397">
        <f t="shared" si="281"/>
        <v>0</v>
      </c>
      <c r="AR71" s="240">
        <f t="shared" si="281"/>
        <v>0</v>
      </c>
      <c r="AS71" s="240">
        <f t="shared" si="281"/>
        <v>0</v>
      </c>
      <c r="AT71" s="240">
        <f t="shared" si="281"/>
        <v>0</v>
      </c>
      <c r="AU71" s="240">
        <f t="shared" si="281"/>
        <v>0</v>
      </c>
      <c r="AV71" s="240">
        <f t="shared" si="281"/>
        <v>0</v>
      </c>
      <c r="AW71" s="240">
        <f t="shared" si="142"/>
        <v>32000</v>
      </c>
      <c r="AX71" s="240">
        <f t="shared" si="143"/>
        <v>32000</v>
      </c>
      <c r="AY71" s="445">
        <f t="shared" si="144"/>
        <v>0</v>
      </c>
    </row>
    <row r="72" spans="1:51" hidden="1" x14ac:dyDescent="0.25">
      <c r="A72" s="447"/>
      <c r="B72" s="447"/>
      <c r="C72" s="447"/>
      <c r="D72" s="447"/>
      <c r="E72" s="852"/>
      <c r="F72" s="852"/>
      <c r="G72" s="852"/>
      <c r="H72" s="852"/>
      <c r="I72" s="853"/>
      <c r="J72" s="854"/>
      <c r="K72" s="854"/>
      <c r="L72" s="854"/>
      <c r="M72" s="855"/>
      <c r="N72" s="487"/>
      <c r="O72" s="487"/>
      <c r="P72" s="487"/>
      <c r="Q72" s="488"/>
      <c r="R72" s="488"/>
      <c r="S72" s="488"/>
      <c r="T72" s="488"/>
      <c r="U72" s="488"/>
      <c r="V72" s="488"/>
      <c r="W72" s="488"/>
      <c r="X72" s="488"/>
      <c r="Y72" s="488"/>
      <c r="Z72" s="488"/>
      <c r="AA72" s="488"/>
      <c r="AB72" s="488"/>
      <c r="AC72" s="488"/>
      <c r="AD72" s="488"/>
      <c r="AE72" s="488"/>
      <c r="AF72" s="488"/>
      <c r="AG72" s="488"/>
      <c r="AH72" s="488"/>
      <c r="AI72" s="488"/>
      <c r="AJ72" s="488"/>
      <c r="AK72" s="488"/>
      <c r="AL72" s="488"/>
      <c r="AM72" s="488"/>
      <c r="AN72" s="488"/>
      <c r="AO72" s="488"/>
      <c r="AP72" s="488"/>
      <c r="AQ72" s="488"/>
      <c r="AR72" s="488"/>
      <c r="AS72" s="488"/>
      <c r="AT72" s="488"/>
      <c r="AU72" s="488"/>
      <c r="AV72" s="488"/>
    </row>
    <row r="73" spans="1:51" hidden="1" x14ac:dyDescent="0.25">
      <c r="A73" s="447"/>
      <c r="B73" s="447"/>
      <c r="C73" s="447"/>
      <c r="D73" s="447"/>
    </row>
    <row r="74" spans="1:51" ht="15.75" hidden="1" thickBot="1" x14ac:dyDescent="0.3"/>
    <row r="75" spans="1:51" ht="15.75" hidden="1" thickBot="1" x14ac:dyDescent="0.3">
      <c r="C75" s="456" t="s">
        <v>58</v>
      </c>
      <c r="E75" s="566"/>
      <c r="F75" s="566"/>
      <c r="G75" s="566"/>
      <c r="H75" s="490">
        <f>+SUM(H64,H61,H58,H55,H52,H49,H46,H43,H37,H29,H25,H8)*0.2</f>
        <v>6400</v>
      </c>
      <c r="I75" s="566"/>
      <c r="J75" s="566"/>
      <c r="K75" s="566"/>
      <c r="L75" s="566"/>
      <c r="M75" s="566"/>
      <c r="N75" s="490">
        <f>+SUM(N64,N61,N58,N55,N52,N49,N46,N43,N37,N29,N25,N8)*0.2</f>
        <v>0</v>
      </c>
      <c r="O75" s="490"/>
      <c r="P75" s="490">
        <f t="shared" ref="P75:AX75" si="282">+SUM(P64,P61,P58,P55,P52,P49,P46,P43,P37,P29,P25,P8)*0.2</f>
        <v>0</v>
      </c>
      <c r="Q75" s="490">
        <f t="shared" si="282"/>
        <v>0</v>
      </c>
      <c r="R75" s="490">
        <f t="shared" si="282"/>
        <v>0</v>
      </c>
      <c r="S75" s="490">
        <f t="shared" si="282"/>
        <v>0</v>
      </c>
      <c r="T75" s="490">
        <f t="shared" si="282"/>
        <v>0</v>
      </c>
      <c r="U75" s="490">
        <f t="shared" si="282"/>
        <v>0</v>
      </c>
      <c r="V75" s="490">
        <f t="shared" si="282"/>
        <v>0</v>
      </c>
      <c r="W75" s="490">
        <f t="shared" si="282"/>
        <v>0</v>
      </c>
      <c r="X75" s="490">
        <f t="shared" si="282"/>
        <v>0</v>
      </c>
      <c r="Y75" s="490">
        <f t="shared" si="282"/>
        <v>0</v>
      </c>
      <c r="Z75" s="490">
        <f t="shared" si="282"/>
        <v>780</v>
      </c>
      <c r="AA75" s="490">
        <f t="shared" si="282"/>
        <v>0</v>
      </c>
      <c r="AB75" s="490">
        <f t="shared" si="282"/>
        <v>1920</v>
      </c>
      <c r="AC75" s="490">
        <f t="shared" si="282"/>
        <v>0</v>
      </c>
      <c r="AD75" s="490">
        <f t="shared" si="282"/>
        <v>0</v>
      </c>
      <c r="AE75" s="490">
        <f t="shared" si="282"/>
        <v>500</v>
      </c>
      <c r="AF75" s="490">
        <f t="shared" si="282"/>
        <v>0</v>
      </c>
      <c r="AG75" s="490">
        <f t="shared" si="282"/>
        <v>0</v>
      </c>
      <c r="AH75" s="490">
        <f t="shared" si="282"/>
        <v>500</v>
      </c>
      <c r="AI75" s="490">
        <f t="shared" si="282"/>
        <v>0</v>
      </c>
      <c r="AJ75" s="490">
        <f t="shared" si="282"/>
        <v>0</v>
      </c>
      <c r="AK75" s="490">
        <f t="shared" si="282"/>
        <v>2200</v>
      </c>
      <c r="AL75" s="490">
        <f t="shared" si="282"/>
        <v>0</v>
      </c>
      <c r="AM75" s="490">
        <f t="shared" si="282"/>
        <v>500</v>
      </c>
      <c r="AN75" s="490">
        <f t="shared" si="282"/>
        <v>0</v>
      </c>
      <c r="AO75" s="490">
        <f t="shared" si="282"/>
        <v>0</v>
      </c>
      <c r="AP75" s="490">
        <f t="shared" si="282"/>
        <v>0</v>
      </c>
      <c r="AQ75" s="490">
        <f t="shared" si="282"/>
        <v>0</v>
      </c>
      <c r="AR75" s="490">
        <f t="shared" si="282"/>
        <v>0</v>
      </c>
      <c r="AS75" s="490">
        <f t="shared" si="282"/>
        <v>0</v>
      </c>
      <c r="AT75" s="490">
        <f t="shared" si="282"/>
        <v>0</v>
      </c>
      <c r="AU75" s="490">
        <f t="shared" si="282"/>
        <v>0</v>
      </c>
      <c r="AV75" s="490">
        <f t="shared" si="282"/>
        <v>0</v>
      </c>
      <c r="AW75" s="490">
        <f t="shared" si="282"/>
        <v>6400</v>
      </c>
      <c r="AX75" s="490">
        <f t="shared" si="282"/>
        <v>6400</v>
      </c>
    </row>
    <row r="76" spans="1:51" ht="15.75" hidden="1" thickBot="1" x14ac:dyDescent="0.3">
      <c r="C76" s="456" t="s">
        <v>59</v>
      </c>
      <c r="E76" s="566"/>
      <c r="F76" s="566"/>
      <c r="G76" s="566"/>
      <c r="H76" s="490">
        <f>SUM(H71:H75)</f>
        <v>38400</v>
      </c>
      <c r="I76" s="566"/>
      <c r="J76" s="566"/>
      <c r="K76" s="566"/>
      <c r="L76" s="566"/>
      <c r="M76" s="566"/>
      <c r="N76" s="490">
        <f>SUM(N71:N75)</f>
        <v>0</v>
      </c>
      <c r="O76" s="490"/>
      <c r="P76" s="490">
        <f t="shared" ref="P76:AC76" si="283">SUM(P71:P75)</f>
        <v>0</v>
      </c>
      <c r="Q76" s="490">
        <f t="shared" si="283"/>
        <v>0</v>
      </c>
      <c r="R76" s="490">
        <f t="shared" si="283"/>
        <v>0</v>
      </c>
      <c r="S76" s="490">
        <f t="shared" si="283"/>
        <v>0</v>
      </c>
      <c r="T76" s="490">
        <f t="shared" si="283"/>
        <v>0</v>
      </c>
      <c r="U76" s="490">
        <f t="shared" si="283"/>
        <v>0</v>
      </c>
      <c r="V76" s="490">
        <f t="shared" si="283"/>
        <v>0</v>
      </c>
      <c r="W76" s="490">
        <f t="shared" si="283"/>
        <v>0</v>
      </c>
      <c r="X76" s="490">
        <f t="shared" si="283"/>
        <v>0</v>
      </c>
      <c r="Y76" s="490">
        <f t="shared" si="283"/>
        <v>0</v>
      </c>
      <c r="Z76" s="490">
        <f t="shared" si="283"/>
        <v>4680</v>
      </c>
      <c r="AA76" s="490">
        <f t="shared" si="283"/>
        <v>0</v>
      </c>
      <c r="AB76" s="490">
        <f t="shared" si="283"/>
        <v>11520</v>
      </c>
      <c r="AC76" s="490">
        <f t="shared" si="283"/>
        <v>0</v>
      </c>
      <c r="AD76" s="490">
        <f t="shared" ref="AD76:AV76" si="284">SUM(AD71:AD75)</f>
        <v>0</v>
      </c>
      <c r="AE76" s="490">
        <f t="shared" si="284"/>
        <v>3000</v>
      </c>
      <c r="AF76" s="490">
        <f t="shared" si="284"/>
        <v>0</v>
      </c>
      <c r="AG76" s="490">
        <f t="shared" si="284"/>
        <v>0</v>
      </c>
      <c r="AH76" s="490">
        <f t="shared" si="284"/>
        <v>3000</v>
      </c>
      <c r="AI76" s="490">
        <f t="shared" si="284"/>
        <v>0</v>
      </c>
      <c r="AJ76" s="490">
        <f t="shared" si="284"/>
        <v>0</v>
      </c>
      <c r="AK76" s="490">
        <f t="shared" si="284"/>
        <v>13200</v>
      </c>
      <c r="AL76" s="490">
        <f t="shared" si="284"/>
        <v>0</v>
      </c>
      <c r="AM76" s="490">
        <f t="shared" si="284"/>
        <v>3000</v>
      </c>
      <c r="AN76" s="490">
        <f t="shared" si="284"/>
        <v>0</v>
      </c>
      <c r="AO76" s="490">
        <f t="shared" si="284"/>
        <v>0</v>
      </c>
      <c r="AP76" s="490">
        <f t="shared" si="284"/>
        <v>0</v>
      </c>
      <c r="AQ76" s="490">
        <f t="shared" si="284"/>
        <v>0</v>
      </c>
      <c r="AR76" s="490">
        <f t="shared" si="284"/>
        <v>0</v>
      </c>
      <c r="AS76" s="490">
        <f t="shared" si="284"/>
        <v>0</v>
      </c>
      <c r="AT76" s="490">
        <f t="shared" si="284"/>
        <v>0</v>
      </c>
      <c r="AU76" s="490">
        <f t="shared" si="284"/>
        <v>0</v>
      </c>
      <c r="AV76" s="490">
        <f t="shared" si="284"/>
        <v>0</v>
      </c>
      <c r="AW76" s="490">
        <f>SUM(AW71:AW75)</f>
        <v>38400</v>
      </c>
      <c r="AX76" s="490">
        <f>SUM(AX71:AX75)</f>
        <v>38400</v>
      </c>
    </row>
  </sheetData>
  <sheetProtection algorithmName="SHA-512" hashValue="F/YofEnEPCvRmDSdVvLiK5197NKYfjakFObv8RuT2Ny+CpObdXdEU+w2q/ZROOB+z1tM9pYblkJMUDoj19Dttw==" saltValue="M+fcMLrYHS4KYwfr+II1eA==" spinCount="100000" sheet="1" objects="1" scenarios="1" formatColumns="0" formatRows="0" insertRows="0"/>
  <mergeCells count="11">
    <mergeCell ref="E72:H72"/>
    <mergeCell ref="I72:M72"/>
    <mergeCell ref="P3:AV3"/>
    <mergeCell ref="P5:AV5"/>
    <mergeCell ref="E6:H6"/>
    <mergeCell ref="I6:M6"/>
    <mergeCell ref="H4:M4"/>
    <mergeCell ref="H3:M3"/>
    <mergeCell ref="P6:AD6"/>
    <mergeCell ref="AE6:AP6"/>
    <mergeCell ref="AQ6:AV6"/>
  </mergeCells>
  <conditionalFormatting sqref="AY9:AY66 AY70:AY71">
    <cfRule type="cellIs" dxfId="175" priority="141" operator="lessThan">
      <formula>0</formula>
    </cfRule>
  </conditionalFormatting>
  <conditionalFormatting sqref="AY8">
    <cfRule type="cellIs" dxfId="174" priority="140" operator="lessThan">
      <formula>0</formula>
    </cfRule>
  </conditionalFormatting>
  <conditionalFormatting sqref="AY67:AY69">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71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D062A1-2817-4757-9640-00CA03C2AA97}"/>
</file>

<file path=customXml/itemProps2.xml><?xml version="1.0" encoding="utf-8"?>
<ds:datastoreItem xmlns:ds="http://schemas.openxmlformats.org/officeDocument/2006/customXml" ds:itemID="{DDC8BB9C-308C-4D99-A403-FEFF46442018}">
  <ds:schemaRefs>
    <ds:schemaRef ds:uri="http://schemas.microsoft.com/office/2006/metadata/properties"/>
    <ds:schemaRef ds:uri="http://schemas.openxmlformats.org/package/2006/metadata/core-properties"/>
    <ds:schemaRef ds:uri="http://purl.org/dc/elements/1.1/"/>
    <ds:schemaRef ds:uri="http://schemas.microsoft.com/office/2006/documentManagement/types"/>
    <ds:schemaRef ds:uri="http://purl.org/dc/dcmitype/"/>
    <ds:schemaRef ds:uri="http://www.w3.org/XML/1998/namespace"/>
    <ds:schemaRef ds:uri="http://schemas.microsoft.com/office/infopath/2007/PartnerControls"/>
    <ds:schemaRef ds:uri="http://purl.org/dc/terms/"/>
    <ds:schemaRef ds:uri="80129174-c05c-43cc-8e32-21fcbdfe51bb"/>
  </ds:schemaRefs>
</ds:datastoreItem>
</file>

<file path=customXml/itemProps3.xml><?xml version="1.0" encoding="utf-8"?>
<ds:datastoreItem xmlns:ds="http://schemas.openxmlformats.org/officeDocument/2006/customXml" ds:itemID="{7EC2DBB6-718D-46CD-96B6-2FBD327C58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Atkinsonm</cp:lastModifiedBy>
  <cp:lastPrinted>2016-01-13T17:50:45Z</cp:lastPrinted>
  <dcterms:created xsi:type="dcterms:W3CDTF">2015-11-05T11:22:29Z</dcterms:created>
  <dcterms:modified xsi:type="dcterms:W3CDTF">2016-11-10T10:08:38Z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