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hull2017.sharepoint.com/Projects/Back to Ours/A_Budget/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6" i="1"/>
  <c r="F8" i="1"/>
  <c r="F10" i="1"/>
  <c r="E27" i="1"/>
  <c r="F27" i="1" s="1"/>
  <c r="D28" i="1"/>
  <c r="E25" i="1"/>
  <c r="F25" i="1" s="1"/>
  <c r="E24" i="1"/>
  <c r="E23" i="1"/>
  <c r="F23" i="1" s="1"/>
  <c r="E22" i="1"/>
  <c r="F22" i="1" s="1"/>
  <c r="E19" i="1"/>
  <c r="F19" i="1" s="1"/>
  <c r="E18" i="1"/>
  <c r="F18" i="1" s="1"/>
  <c r="E17" i="1"/>
  <c r="F17" i="1" s="1"/>
  <c r="D20" i="1"/>
  <c r="E15" i="1"/>
  <c r="F15" i="1" s="1"/>
  <c r="E14" i="1"/>
  <c r="F14" i="1" s="1"/>
  <c r="E13" i="1"/>
  <c r="F13" i="1" s="1"/>
  <c r="E10" i="1"/>
  <c r="E9" i="1"/>
  <c r="F9" i="1" s="1"/>
  <c r="E8" i="1"/>
  <c r="E7" i="1"/>
  <c r="F7" i="1" s="1"/>
  <c r="E6" i="1"/>
  <c r="E5" i="1"/>
  <c r="F5" i="1" s="1"/>
  <c r="D11" i="1"/>
  <c r="E4" i="1" l="1"/>
  <c r="F4" i="1" s="1"/>
  <c r="F11" i="1" s="1"/>
  <c r="E26" i="1"/>
  <c r="E11" i="1"/>
  <c r="D30" i="1"/>
  <c r="E16" i="1"/>
  <c r="F16" i="1" s="1"/>
  <c r="F20" i="1" s="1"/>
  <c r="E28" i="1" l="1"/>
  <c r="F26" i="1"/>
  <c r="F28" i="1" s="1"/>
  <c r="F30" i="1"/>
  <c r="E20" i="1"/>
  <c r="E30" i="1" l="1"/>
</calcChain>
</file>

<file path=xl/sharedStrings.xml><?xml version="1.0" encoding="utf-8"?>
<sst xmlns="http://schemas.openxmlformats.org/spreadsheetml/2006/main" count="66" uniqueCount="36">
  <si>
    <t>WEST</t>
  </si>
  <si>
    <t>Picture House</t>
  </si>
  <si>
    <t>The Funny Thing About</t>
  </si>
  <si>
    <t>Yvette</t>
  </si>
  <si>
    <t>Word on the Street</t>
  </si>
  <si>
    <t>The Band</t>
  </si>
  <si>
    <t>The Boy Who Bit Picasso</t>
  </si>
  <si>
    <t>Tipping Point</t>
  </si>
  <si>
    <t>NORTH</t>
  </si>
  <si>
    <t>EAST</t>
  </si>
  <si>
    <t>Total for May 17 festival</t>
  </si>
  <si>
    <t>Analysis Code</t>
  </si>
  <si>
    <t xml:space="preserve">Gross Ticket sales </t>
  </si>
  <si>
    <t>Net Ticket sales</t>
  </si>
  <si>
    <t>VAT</t>
  </si>
  <si>
    <t>C703</t>
  </si>
  <si>
    <t>C704</t>
  </si>
  <si>
    <t>C706</t>
  </si>
  <si>
    <t>C707</t>
  </si>
  <si>
    <t>C708</t>
  </si>
  <si>
    <t>C709</t>
  </si>
  <si>
    <t>C710</t>
  </si>
  <si>
    <t>C712</t>
  </si>
  <si>
    <t>C713</t>
  </si>
  <si>
    <t>C714</t>
  </si>
  <si>
    <t>C715</t>
  </si>
  <si>
    <t>C716</t>
  </si>
  <si>
    <t>C717</t>
  </si>
  <si>
    <t>C718</t>
  </si>
  <si>
    <t>C720</t>
  </si>
  <si>
    <t>C721</t>
  </si>
  <si>
    <t>C722</t>
  </si>
  <si>
    <t>C723</t>
  </si>
  <si>
    <t>C724</t>
  </si>
  <si>
    <t>C725</t>
  </si>
  <si>
    <t>Back to Ours-May Festival-Ticket sales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</si>
</sst>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£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0" fillId="0" borderId="0" xfId="0" applyFill="1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164" fontId="0" fillId="0" borderId="1" xfId="1" applyNumberFormat="1" applyFont="1" applyBorder="1"/>
    <xf numFmtId="164" fontId="0" fillId="0" borderId="1" xfId="0" applyNumberFormat="1" applyBorder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Font="1"/>
    <xf numFmtId="0" fontId="4" fillId="0" borderId="1" xfId="0" applyFont="1" applyBorder="1" applyAlignment="1">
      <alignment horizontal="right" wrapText="1"/>
    </xf>
    <xf numFmtId="164" fontId="5" fillId="0" borderId="0" xfId="1" applyNumberFormat="1" applyFont="1" applyFill="1"/>
    <xf numFmtId="164" fontId="5" fillId="0" borderId="1" xfId="1" applyNumberFormat="1" applyFont="1" applyFill="1" applyBorder="1"/>
    <xf numFmtId="164" fontId="4" fillId="0" borderId="0" xfId="1" applyNumberFormat="1" applyFont="1" applyFill="1"/>
    <xf numFmtId="164" fontId="4" fillId="0" borderId="0" xfId="0" applyNumberFormat="1" applyFont="1" applyFill="1"/>
    <xf numFmtId="164" fontId="5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4" fillId="0" borderId="0" xfId="0" applyFont="1" applyBorder="1" applyAlignment="1">
      <alignment horizontal="right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H14" sqref="H14"/>
    </sheetView>
  </sheetViews>
  <sheetFormatPr defaultRowHeight="15" x14ac:dyDescent="0.25"/>
  <cols>
    <col min="1" max="1" width="13.42578125" bestFit="1" customWidth="1"/>
    <col min="2" max="2" width="7.28515625" customWidth="1"/>
    <col min="3" max="3" width="22.5703125" customWidth="1"/>
    <col min="4" max="4" width="14.7109375" style="20" customWidth="1"/>
    <col min="5" max="5" width="13.5703125" customWidth="1"/>
    <col min="6" max="6" width="10" customWidth="1"/>
    <col min="7" max="7" width="2.7109375" customWidth="1"/>
  </cols>
  <sheetData>
    <row r="1" spans="1:6" x14ac:dyDescent="0.25">
      <c r="A1" s="1" t="s">
        <v>35</v>
      </c>
      <c r="B1" s="1"/>
      <c r="D1" s="21"/>
    </row>
    <row r="2" spans="1:6" x14ac:dyDescent="0.25">
      <c r="B2" s="1"/>
      <c r="D2" s="21"/>
    </row>
    <row r="3" spans="1:6" ht="30" x14ac:dyDescent="0.25">
      <c r="A3" s="12" t="s">
        <v>11</v>
      </c>
      <c r="D3" s="13" t="s">
        <v>12</v>
      </c>
      <c r="E3" s="2" t="s">
        <v>13</v>
      </c>
      <c r="F3" s="3" t="s">
        <v>14</v>
      </c>
    </row>
    <row r="4" spans="1:6" x14ac:dyDescent="0.25">
      <c r="A4" t="s">
        <v>15</v>
      </c>
      <c r="B4" s="4" t="s">
        <v>0</v>
      </c>
      <c r="C4" s="4" t="s">
        <v>1</v>
      </c>
      <c r="D4" s="14">
        <v>697.5</v>
      </c>
      <c r="E4" s="5">
        <f t="shared" ref="E4:E10" si="0">D4/1.2</f>
        <v>581.25</v>
      </c>
      <c r="F4" s="7">
        <f>D4-E4</f>
        <v>116.25</v>
      </c>
    </row>
    <row r="5" spans="1:6" x14ac:dyDescent="0.25">
      <c r="A5" t="s">
        <v>16</v>
      </c>
      <c r="B5" s="4" t="s">
        <v>0</v>
      </c>
      <c r="C5" s="4" t="s">
        <v>2</v>
      </c>
      <c r="D5" s="14">
        <v>552.5</v>
      </c>
      <c r="E5" s="6">
        <f t="shared" si="0"/>
        <v>460.41666666666669</v>
      </c>
      <c r="F5" s="7">
        <f t="shared" ref="F5:F10" si="1">D5-E5</f>
        <v>92.083333333333314</v>
      </c>
    </row>
    <row r="6" spans="1:6" x14ac:dyDescent="0.25">
      <c r="A6" t="s">
        <v>17</v>
      </c>
      <c r="B6" s="4" t="s">
        <v>0</v>
      </c>
      <c r="C6" s="4" t="s">
        <v>3</v>
      </c>
      <c r="D6" s="14">
        <v>135</v>
      </c>
      <c r="E6" s="6">
        <f t="shared" si="0"/>
        <v>112.5</v>
      </c>
      <c r="F6" s="7">
        <f t="shared" si="1"/>
        <v>22.5</v>
      </c>
    </row>
    <row r="7" spans="1:6" x14ac:dyDescent="0.25">
      <c r="A7" t="s">
        <v>18</v>
      </c>
      <c r="B7" s="4" t="s">
        <v>0</v>
      </c>
      <c r="C7" s="4" t="s">
        <v>4</v>
      </c>
      <c r="D7" s="14">
        <v>265</v>
      </c>
      <c r="E7" s="6">
        <f t="shared" si="0"/>
        <v>220.83333333333334</v>
      </c>
      <c r="F7" s="7">
        <f t="shared" si="1"/>
        <v>44.166666666666657</v>
      </c>
    </row>
    <row r="8" spans="1:6" x14ac:dyDescent="0.25">
      <c r="A8" t="s">
        <v>19</v>
      </c>
      <c r="B8" s="4" t="s">
        <v>0</v>
      </c>
      <c r="C8" s="4" t="s">
        <v>5</v>
      </c>
      <c r="D8" s="14">
        <v>535</v>
      </c>
      <c r="E8" s="6">
        <f t="shared" si="0"/>
        <v>445.83333333333337</v>
      </c>
      <c r="F8" s="7">
        <f t="shared" si="1"/>
        <v>89.166666666666629</v>
      </c>
    </row>
    <row r="9" spans="1:6" x14ac:dyDescent="0.25">
      <c r="A9" t="s">
        <v>20</v>
      </c>
      <c r="B9" s="4" t="s">
        <v>0</v>
      </c>
      <c r="C9" s="4" t="s">
        <v>6</v>
      </c>
      <c r="D9" s="14">
        <v>437.5</v>
      </c>
      <c r="E9" s="6">
        <f t="shared" si="0"/>
        <v>364.58333333333337</v>
      </c>
      <c r="F9" s="7">
        <f t="shared" si="1"/>
        <v>72.916666666666629</v>
      </c>
    </row>
    <row r="10" spans="1:6" x14ac:dyDescent="0.25">
      <c r="A10" t="s">
        <v>21</v>
      </c>
      <c r="B10" s="4" t="s">
        <v>0</v>
      </c>
      <c r="C10" s="4" t="s">
        <v>7</v>
      </c>
      <c r="D10" s="15">
        <v>3050</v>
      </c>
      <c r="E10" s="8">
        <f t="shared" si="0"/>
        <v>2541.666666666667</v>
      </c>
      <c r="F10" s="9">
        <f t="shared" si="1"/>
        <v>508.33333333333303</v>
      </c>
    </row>
    <row r="11" spans="1:6" x14ac:dyDescent="0.25">
      <c r="B11" s="4"/>
      <c r="C11" s="4"/>
      <c r="D11" s="16">
        <f>SUM(D4:D10)</f>
        <v>5672.5</v>
      </c>
      <c r="E11" s="10">
        <f>SUM(E4:E10)</f>
        <v>4727.0833333333339</v>
      </c>
      <c r="F11" s="10">
        <f>SUM(F4:F10)</f>
        <v>945.41666666666629</v>
      </c>
    </row>
    <row r="12" spans="1:6" x14ac:dyDescent="0.25">
      <c r="B12" s="4"/>
      <c r="C12" s="4"/>
      <c r="D12" s="14"/>
      <c r="E12" s="6"/>
    </row>
    <row r="13" spans="1:6" x14ac:dyDescent="0.25">
      <c r="A13" t="s">
        <v>22</v>
      </c>
      <c r="B13" s="4" t="s">
        <v>8</v>
      </c>
      <c r="C13" s="4" t="s">
        <v>2</v>
      </c>
      <c r="D13" s="14">
        <v>210</v>
      </c>
      <c r="E13" s="6">
        <f t="shared" ref="E13:E19" si="2">D13/1.2</f>
        <v>175</v>
      </c>
      <c r="F13" s="7">
        <f t="shared" ref="F13:F27" si="3">D13-E13</f>
        <v>35</v>
      </c>
    </row>
    <row r="14" spans="1:6" x14ac:dyDescent="0.25">
      <c r="A14" t="s">
        <v>23</v>
      </c>
      <c r="B14" s="4" t="s">
        <v>8</v>
      </c>
      <c r="C14" s="4" t="s">
        <v>7</v>
      </c>
      <c r="D14" s="14">
        <v>1930</v>
      </c>
      <c r="E14" s="5">
        <f t="shared" si="2"/>
        <v>1608.3333333333335</v>
      </c>
      <c r="F14" s="7">
        <f t="shared" si="3"/>
        <v>321.66666666666652</v>
      </c>
    </row>
    <row r="15" spans="1:6" x14ac:dyDescent="0.25">
      <c r="A15" t="s">
        <v>24</v>
      </c>
      <c r="B15" s="4" t="s">
        <v>8</v>
      </c>
      <c r="C15" s="4" t="s">
        <v>4</v>
      </c>
      <c r="D15" s="14">
        <v>177.5</v>
      </c>
      <c r="E15" s="6">
        <f t="shared" si="2"/>
        <v>147.91666666666669</v>
      </c>
      <c r="F15" s="7">
        <f t="shared" si="3"/>
        <v>29.583333333333314</v>
      </c>
    </row>
    <row r="16" spans="1:6" x14ac:dyDescent="0.25">
      <c r="A16" t="s">
        <v>25</v>
      </c>
      <c r="B16" s="4" t="s">
        <v>8</v>
      </c>
      <c r="C16" s="4" t="s">
        <v>1</v>
      </c>
      <c r="D16" s="14">
        <v>435</v>
      </c>
      <c r="E16" s="6">
        <f t="shared" si="2"/>
        <v>362.5</v>
      </c>
      <c r="F16" s="7">
        <f t="shared" si="3"/>
        <v>72.5</v>
      </c>
    </row>
    <row r="17" spans="1:6" x14ac:dyDescent="0.25">
      <c r="A17" t="s">
        <v>26</v>
      </c>
      <c r="B17" s="4" t="s">
        <v>8</v>
      </c>
      <c r="C17" s="4" t="s">
        <v>3</v>
      </c>
      <c r="D17" s="14">
        <v>150</v>
      </c>
      <c r="E17" s="6">
        <f t="shared" si="2"/>
        <v>125</v>
      </c>
      <c r="F17" s="7">
        <f t="shared" si="3"/>
        <v>25</v>
      </c>
    </row>
    <row r="18" spans="1:6" x14ac:dyDescent="0.25">
      <c r="A18" t="s">
        <v>27</v>
      </c>
      <c r="B18" s="4" t="s">
        <v>8</v>
      </c>
      <c r="C18" s="4" t="s">
        <v>6</v>
      </c>
      <c r="D18" s="14">
        <v>412.5</v>
      </c>
      <c r="E18" s="6">
        <f t="shared" si="2"/>
        <v>343.75</v>
      </c>
      <c r="F18" s="7">
        <f t="shared" si="3"/>
        <v>68.75</v>
      </c>
    </row>
    <row r="19" spans="1:6" x14ac:dyDescent="0.25">
      <c r="A19" t="s">
        <v>28</v>
      </c>
      <c r="B19" s="4" t="s">
        <v>8</v>
      </c>
      <c r="C19" s="4" t="s">
        <v>5</v>
      </c>
      <c r="D19" s="15">
        <v>160</v>
      </c>
      <c r="E19" s="8">
        <f t="shared" si="2"/>
        <v>133.33333333333334</v>
      </c>
      <c r="F19" s="9">
        <f t="shared" si="3"/>
        <v>26.666666666666657</v>
      </c>
    </row>
    <row r="20" spans="1:6" x14ac:dyDescent="0.25">
      <c r="B20" s="4"/>
      <c r="C20" s="4"/>
      <c r="D20" s="16">
        <f>SUM(D13:D19)</f>
        <v>3475</v>
      </c>
      <c r="E20" s="10">
        <f>SUM(E13:E19)</f>
        <v>2895.8333333333335</v>
      </c>
      <c r="F20" s="10">
        <f>SUM(F13:F19)</f>
        <v>579.1666666666664</v>
      </c>
    </row>
    <row r="21" spans="1:6" x14ac:dyDescent="0.25">
      <c r="B21" s="4"/>
      <c r="C21" s="4"/>
      <c r="D21" s="14"/>
      <c r="E21" s="6"/>
      <c r="F21" s="7"/>
    </row>
    <row r="22" spans="1:6" x14ac:dyDescent="0.25">
      <c r="A22" t="s">
        <v>29</v>
      </c>
      <c r="B22" s="4" t="s">
        <v>9</v>
      </c>
      <c r="C22" s="4" t="s">
        <v>4</v>
      </c>
      <c r="D22" s="14">
        <v>242.5</v>
      </c>
      <c r="E22" s="5">
        <f t="shared" ref="E22:E27" si="4">D22/1.2</f>
        <v>202.08333333333334</v>
      </c>
      <c r="F22" s="7">
        <f t="shared" si="3"/>
        <v>40.416666666666657</v>
      </c>
    </row>
    <row r="23" spans="1:6" x14ac:dyDescent="0.25">
      <c r="A23" t="s">
        <v>30</v>
      </c>
      <c r="B23" s="4" t="s">
        <v>9</v>
      </c>
      <c r="C23" s="4" t="s">
        <v>2</v>
      </c>
      <c r="D23" s="14">
        <v>535</v>
      </c>
      <c r="E23" s="6">
        <f t="shared" si="4"/>
        <v>445.83333333333337</v>
      </c>
      <c r="F23" s="7">
        <f t="shared" si="3"/>
        <v>89.166666666666629</v>
      </c>
    </row>
    <row r="24" spans="1:6" x14ac:dyDescent="0.25">
      <c r="A24" t="s">
        <v>31</v>
      </c>
      <c r="B24" s="4" t="s">
        <v>9</v>
      </c>
      <c r="C24" s="4" t="s">
        <v>5</v>
      </c>
      <c r="D24" s="14">
        <v>1075</v>
      </c>
      <c r="E24" s="6">
        <f t="shared" si="4"/>
        <v>895.83333333333337</v>
      </c>
      <c r="F24" s="7">
        <f t="shared" si="3"/>
        <v>179.16666666666663</v>
      </c>
    </row>
    <row r="25" spans="1:6" x14ac:dyDescent="0.25">
      <c r="A25" t="s">
        <v>32</v>
      </c>
      <c r="B25" s="4" t="s">
        <v>9</v>
      </c>
      <c r="C25" s="4" t="s">
        <v>3</v>
      </c>
      <c r="D25" s="14">
        <v>95</v>
      </c>
      <c r="E25" s="6">
        <f t="shared" si="4"/>
        <v>79.166666666666671</v>
      </c>
      <c r="F25" s="7">
        <f t="shared" si="3"/>
        <v>15.833333333333329</v>
      </c>
    </row>
    <row r="26" spans="1:6" x14ac:dyDescent="0.25">
      <c r="A26" t="s">
        <v>33</v>
      </c>
      <c r="B26" s="4" t="s">
        <v>9</v>
      </c>
      <c r="C26" s="4" t="s">
        <v>1</v>
      </c>
      <c r="D26" s="14">
        <v>480</v>
      </c>
      <c r="E26" s="6">
        <f t="shared" si="4"/>
        <v>400</v>
      </c>
      <c r="F26" s="7">
        <f t="shared" si="3"/>
        <v>80</v>
      </c>
    </row>
    <row r="27" spans="1:6" x14ac:dyDescent="0.25">
      <c r="A27" t="s">
        <v>34</v>
      </c>
      <c r="B27" s="4" t="s">
        <v>9</v>
      </c>
      <c r="C27" s="4" t="s">
        <v>6</v>
      </c>
      <c r="D27" s="15">
        <v>255</v>
      </c>
      <c r="E27" s="8">
        <f t="shared" si="4"/>
        <v>212.5</v>
      </c>
      <c r="F27" s="9">
        <f t="shared" si="3"/>
        <v>42.5</v>
      </c>
    </row>
    <row r="28" spans="1:6" x14ac:dyDescent="0.25">
      <c r="D28" s="17">
        <f>SUM(D22:D27)</f>
        <v>2682.5</v>
      </c>
      <c r="E28" s="11">
        <f>SUM(E22:E27)</f>
        <v>2235.416666666667</v>
      </c>
      <c r="F28" s="11">
        <f>SUM(F22:F27)</f>
        <v>447.0833333333332</v>
      </c>
    </row>
    <row r="29" spans="1:6" x14ac:dyDescent="0.25">
      <c r="D29" s="18"/>
      <c r="E29" s="7"/>
    </row>
    <row r="30" spans="1:6" x14ac:dyDescent="0.25">
      <c r="C30" s="12" t="s">
        <v>10</v>
      </c>
      <c r="D30" s="19">
        <f>D11+D20+D28</f>
        <v>11830</v>
      </c>
      <c r="E30" s="11">
        <f>E11+E20+E28</f>
        <v>9858.3333333333358</v>
      </c>
      <c r="F30" s="11">
        <f>F11+F20+F28</f>
        <v>1971.6666666666658</v>
      </c>
    </row>
    <row r="32" spans="1:6" x14ac:dyDescent="0.25">
      <c r="D32" s="1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0A3F811-55FC-4B8E-8A71-B3E23A0401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25218C-B5FA-41DE-B79B-0CC4A451A341}"/>
</file>

<file path=customXml/itemProps3.xml><?xml version="1.0" encoding="utf-8"?>
<ds:datastoreItem xmlns:ds="http://schemas.openxmlformats.org/officeDocument/2006/customXml" ds:itemID="{00137FEA-CB81-4DB3-ABCD-633D68118451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958b15ed-c521-4290-b073-2e98d4cc1d7f"/>
    <ds:schemaRef ds:uri="http://purl.org/dc/elements/1.1/"/>
    <ds:schemaRef ds:uri="http://purl.org/dc/terms/"/>
    <ds:schemaRef ds:uri="80129174-c05c-43cc-8e32-21fcbdfe51bb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Hull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Sutcliffe Kirsty (2017)</dc:creator>
  <cp:lastModifiedBy>Sutcliffe Kirsty (2017)</cp:lastModifiedBy>
  <dcterms:created xsi:type="dcterms:W3CDTF">2017-06-23T08:37:28Z</dcterms:created>
  <dcterms:modified xsi:type="dcterms:W3CDTF">2017-07-03T15:46:48Z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