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ll2017.sharepoint.com/Projects/Back to Ours/A_Budget/"/>
    </mc:Choice>
  </mc:AlternateContent>
  <bookViews>
    <workbookView xWindow="0" yWindow="0" windowWidth="28800" windowHeight="11610" activeTab="1"/>
  </bookViews>
  <sheets>
    <sheet name="17.10.17" sheetId="1" r:id="rId1"/>
    <sheet name="17.11.17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2" l="1"/>
  <c r="B12" i="2" l="1"/>
  <c r="B11" i="2"/>
  <c r="B5" i="2"/>
  <c r="B7" i="2" s="1"/>
  <c r="B15" i="2" l="1"/>
  <c r="B17" i="2" s="1"/>
  <c r="B23" i="2" s="1"/>
  <c r="B12" i="1"/>
  <c r="B14" i="1" l="1"/>
  <c r="B15" i="1" l="1"/>
  <c r="B5" i="1" l="1"/>
  <c r="B7" i="1"/>
  <c r="B17" i="1" s="1"/>
  <c r="B23" i="1" s="1"/>
</calcChain>
</file>

<file path=xl/comments1.xml><?xml version="1.0" encoding="utf-8"?>
<comments xmlns="http://schemas.openxmlformats.org/spreadsheetml/2006/main">
  <authors>
    <author>Kirsty Sutcliffe</author>
  </authors>
  <commentList>
    <comment ref="B11" authorId="0" shapeId="0">
      <text>
        <r>
          <rPr>
            <b/>
            <sz val="9"/>
            <color indexed="81"/>
            <rFont val="Tahoma"/>
            <charset val="1"/>
          </rPr>
          <t>Kirsty Sutcliffe:</t>
        </r>
        <r>
          <rPr>
            <sz val="9"/>
            <color indexed="81"/>
            <rFont val="Tahoma"/>
            <charset val="1"/>
          </rPr>
          <t xml:space="preserve">
£12,058 is from core costs</t>
        </r>
      </text>
    </comment>
    <comment ref="B12" authorId="0" shapeId="0">
      <text>
        <r>
          <rPr>
            <b/>
            <sz val="9"/>
            <color indexed="81"/>
            <rFont val="Tahoma"/>
            <charset val="1"/>
          </rPr>
          <t>Kirsty Sutcliffe:</t>
        </r>
        <r>
          <rPr>
            <sz val="9"/>
            <color indexed="81"/>
            <rFont val="Tahoma"/>
            <charset val="1"/>
          </rPr>
          <t xml:space="preserve">
£5,819 is core costs</t>
        </r>
      </text>
    </comment>
  </commentList>
</comments>
</file>

<file path=xl/sharedStrings.xml><?xml version="1.0" encoding="utf-8"?>
<sst xmlns="http://schemas.openxmlformats.org/spreadsheetml/2006/main" count="33" uniqueCount="21">
  <si>
    <t>Net contribution</t>
  </si>
  <si>
    <t>Revised ticket sales</t>
  </si>
  <si>
    <t>Remote box office</t>
  </si>
  <si>
    <t>Core</t>
  </si>
  <si>
    <t>Back to Ours</t>
  </si>
  <si>
    <t>Actual spend to date:</t>
  </si>
  <si>
    <t>Feb 17 Festival</t>
  </si>
  <si>
    <t>May 17 Festival</t>
  </si>
  <si>
    <t>Available for Oct 17 and Feb 18 festival</t>
  </si>
  <si>
    <t>Forecast for Oct 17 festival</t>
  </si>
  <si>
    <t>Potential amount left for Feb 18 Festival</t>
  </si>
  <si>
    <t>£12,058 relates to Feb 17, £3,694 relates to May, balance relates to Oct</t>
  </si>
  <si>
    <t>Original ticket income was £53,148, difference of £12,588</t>
  </si>
  <si>
    <t>total available to spend</t>
  </si>
  <si>
    <t>As at 17.10.17</t>
  </si>
  <si>
    <t>Increaased £4,227 re Robertsons invoice for venue hire</t>
  </si>
  <si>
    <t>As at 17.11.17</t>
  </si>
  <si>
    <t>Includes £2,345 cost to be journalled here from Digital</t>
  </si>
  <si>
    <t>Other Core</t>
  </si>
  <si>
    <t>Forecast amount to move to salaries re Feb 18 festival</t>
  </si>
  <si>
    <t>Avaialble to spend on Feb 18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</si>
</sst>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2" fillId="0" borderId="0" xfId="0" applyFont="1"/>
    <xf numFmtId="17" fontId="0" fillId="0" borderId="0" xfId="0" applyNumberFormat="1"/>
    <xf numFmtId="164" fontId="2" fillId="0" borderId="0" xfId="1" applyNumberFormat="1" applyFont="1"/>
    <xf numFmtId="0" fontId="3" fillId="0" borderId="0" xfId="0" applyFont="1"/>
    <xf numFmtId="164" fontId="2" fillId="0" borderId="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30" sqref="A30"/>
    </sheetView>
  </sheetViews>
  <sheetFormatPr defaultRowHeight="15" x14ac:dyDescent="0.25"/>
  <cols>
    <col min="1" max="1" width="37.28515625" bestFit="1" customWidth="1"/>
    <col min="2" max="2" width="11.5703125" style="1" bestFit="1" customWidth="1"/>
  </cols>
  <sheetData>
    <row r="1" spans="1:4" x14ac:dyDescent="0.25">
      <c r="A1" s="6" t="s">
        <v>4</v>
      </c>
    </row>
    <row r="3" spans="1:4" x14ac:dyDescent="0.25">
      <c r="A3" t="s">
        <v>0</v>
      </c>
      <c r="B3" s="1">
        <v>336250</v>
      </c>
    </row>
    <row r="5" spans="1:4" x14ac:dyDescent="0.25">
      <c r="A5" t="s">
        <v>1</v>
      </c>
      <c r="B5" s="1">
        <f>20750+19810</f>
        <v>40560</v>
      </c>
      <c r="D5" t="s">
        <v>12</v>
      </c>
    </row>
    <row r="6" spans="1:4" x14ac:dyDescent="0.25">
      <c r="B6" s="2"/>
    </row>
    <row r="7" spans="1:4" x14ac:dyDescent="0.25">
      <c r="A7" t="s">
        <v>13</v>
      </c>
      <c r="B7" s="5">
        <f>SUM(B3:B6)</f>
        <v>376810</v>
      </c>
    </row>
    <row r="10" spans="1:4" x14ac:dyDescent="0.25">
      <c r="A10" s="3" t="s">
        <v>5</v>
      </c>
    </row>
    <row r="11" spans="1:4" x14ac:dyDescent="0.25">
      <c r="A11" s="4" t="s">
        <v>6</v>
      </c>
      <c r="B11" s="1">
        <v>44887</v>
      </c>
    </row>
    <row r="12" spans="1:4" x14ac:dyDescent="0.25">
      <c r="A12" t="s">
        <v>7</v>
      </c>
      <c r="B12" s="1">
        <f>73885+4227</f>
        <v>78112</v>
      </c>
      <c r="D12" t="s">
        <v>15</v>
      </c>
    </row>
    <row r="13" spans="1:4" x14ac:dyDescent="0.25">
      <c r="A13" t="s">
        <v>2</v>
      </c>
      <c r="B13" s="1">
        <v>6300</v>
      </c>
    </row>
    <row r="14" spans="1:4" x14ac:dyDescent="0.25">
      <c r="A14" t="s">
        <v>3</v>
      </c>
      <c r="B14" s="2">
        <f>17532+2125</f>
        <v>19657</v>
      </c>
      <c r="D14" t="s">
        <v>11</v>
      </c>
    </row>
    <row r="15" spans="1:4" x14ac:dyDescent="0.25">
      <c r="B15" s="5">
        <f>SUM(B11:B14)</f>
        <v>148956</v>
      </c>
    </row>
    <row r="17" spans="1:4" ht="15.75" thickBot="1" x14ac:dyDescent="0.3">
      <c r="A17" s="3" t="s">
        <v>8</v>
      </c>
      <c r="B17" s="7">
        <f>B7-B15</f>
        <v>227854</v>
      </c>
    </row>
    <row r="18" spans="1:4" ht="15.75" thickTop="1" x14ac:dyDescent="0.25"/>
    <row r="20" spans="1:4" x14ac:dyDescent="0.25">
      <c r="A20" t="s">
        <v>9</v>
      </c>
      <c r="B20" s="1">
        <v>97530</v>
      </c>
      <c r="D20" t="s">
        <v>14</v>
      </c>
    </row>
    <row r="23" spans="1:4" x14ac:dyDescent="0.25">
      <c r="A23" t="s">
        <v>10</v>
      </c>
      <c r="B23" s="1">
        <f>B17-B20</f>
        <v>130324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H27" sqref="H27"/>
    </sheetView>
  </sheetViews>
  <sheetFormatPr defaultRowHeight="15" x14ac:dyDescent="0.25"/>
  <cols>
    <col min="1" max="1" width="49.5703125" bestFit="1" customWidth="1"/>
    <col min="2" max="2" width="11.5703125" style="1" customWidth="1"/>
  </cols>
  <sheetData>
    <row r="1" spans="1:4" x14ac:dyDescent="0.25">
      <c r="A1" s="6" t="s">
        <v>4</v>
      </c>
    </row>
    <row r="3" spans="1:4" x14ac:dyDescent="0.25">
      <c r="A3" t="s">
        <v>0</v>
      </c>
      <c r="B3" s="1">
        <v>336250</v>
      </c>
    </row>
    <row r="5" spans="1:4" x14ac:dyDescent="0.25">
      <c r="A5" t="s">
        <v>1</v>
      </c>
      <c r="B5" s="1">
        <f>20750+19810</f>
        <v>40560</v>
      </c>
      <c r="D5" t="s">
        <v>12</v>
      </c>
    </row>
    <row r="6" spans="1:4" x14ac:dyDescent="0.25">
      <c r="B6" s="2"/>
    </row>
    <row r="7" spans="1:4" x14ac:dyDescent="0.25">
      <c r="A7" t="s">
        <v>13</v>
      </c>
      <c r="B7" s="5">
        <f>SUM(B3:B6)</f>
        <v>376810</v>
      </c>
    </row>
    <row r="10" spans="1:4" x14ac:dyDescent="0.25">
      <c r="A10" s="3" t="s">
        <v>5</v>
      </c>
    </row>
    <row r="11" spans="1:4" x14ac:dyDescent="0.25">
      <c r="A11" s="4" t="s">
        <v>6</v>
      </c>
      <c r="B11" s="1">
        <f>44887+12058</f>
        <v>56945</v>
      </c>
    </row>
    <row r="12" spans="1:4" x14ac:dyDescent="0.25">
      <c r="A12" t="s">
        <v>7</v>
      </c>
      <c r="B12" s="1">
        <f>77841+5819</f>
        <v>83660</v>
      </c>
      <c r="D12" t="s">
        <v>17</v>
      </c>
    </row>
    <row r="13" spans="1:4" x14ac:dyDescent="0.25">
      <c r="A13" t="s">
        <v>2</v>
      </c>
      <c r="B13" s="1">
        <v>6300</v>
      </c>
    </row>
    <row r="14" spans="1:4" x14ac:dyDescent="0.25">
      <c r="A14" t="s">
        <v>18</v>
      </c>
      <c r="B14" s="2">
        <v>2711</v>
      </c>
    </row>
    <row r="15" spans="1:4" x14ac:dyDescent="0.25">
      <c r="B15" s="5">
        <f>SUM(B11:B14)</f>
        <v>149616</v>
      </c>
    </row>
    <row r="17" spans="1:4" ht="15.75" thickBot="1" x14ac:dyDescent="0.3">
      <c r="A17" s="3" t="s">
        <v>8</v>
      </c>
      <c r="B17" s="7">
        <f>B7-B15</f>
        <v>227194</v>
      </c>
    </row>
    <row r="18" spans="1:4" ht="15.75" thickTop="1" x14ac:dyDescent="0.25"/>
    <row r="20" spans="1:4" x14ac:dyDescent="0.25">
      <c r="A20" t="s">
        <v>9</v>
      </c>
      <c r="B20" s="1">
        <v>99571</v>
      </c>
      <c r="D20" t="s">
        <v>16</v>
      </c>
    </row>
    <row r="23" spans="1:4" x14ac:dyDescent="0.25">
      <c r="A23" t="s">
        <v>10</v>
      </c>
      <c r="B23" s="1">
        <f>B17-B20</f>
        <v>127623</v>
      </c>
    </row>
    <row r="24" spans="1:4" x14ac:dyDescent="0.25">
      <c r="A24" t="s">
        <v>19</v>
      </c>
      <c r="B24" s="1">
        <v>10000</v>
      </c>
    </row>
    <row r="26" spans="1:4" x14ac:dyDescent="0.25">
      <c r="A26" s="3" t="s">
        <v>20</v>
      </c>
      <c r="B26" s="5">
        <f>B23-B24</f>
        <v>117623</v>
      </c>
    </row>
  </sheetData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5350BE-036F-4D5F-89C2-FAA3273AF3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87E5B-1160-4D7D-B0AC-FE36B7710EF0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58b15ed-c521-4290-b073-2e98d4cc1d7f"/>
    <ds:schemaRef ds:uri="80129174-c05c-43cc-8e32-21fcbdfe51b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EED79BF-6D31-4476-9F39-14F47F8C02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17.10.17</vt:lpstr>
      <vt:lpstr>17.11.17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Sutcliffe</dc:creator>
  <cp:lastModifiedBy>Kirsty Sutcliffe</cp:lastModifiedBy>
  <cp:lastPrinted>2017-10-09T13:59:46Z</cp:lastPrinted>
  <dcterms:created xsi:type="dcterms:W3CDTF">2017-10-09T13:51:36Z</dcterms:created>
  <dcterms:modified xsi:type="dcterms:W3CDTF">2017-11-17T18:08:28Z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