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m-pc\WORK\Hull 17\LOGG\lone twin And Now\"/>
    </mc:Choice>
  </mc:AlternateContent>
  <bookViews>
    <workbookView xWindow="0" yWindow="0" windowWidth="20490" windowHeight="7530"/>
  </bookViews>
  <sheets>
    <sheet name="AndNow" sheetId="1" r:id="rId1"/>
  </sheets>
  <calcPr calcId="171026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E111" i="1"/>
  <c r="E105" i="1"/>
  <c r="E97" i="1"/>
  <c r="E66" i="1"/>
  <c r="E56" i="1"/>
  <c r="E37" i="1"/>
  <c r="E23" i="1"/>
  <c r="E14" i="1"/>
  <c r="E6" i="1"/>
  <c r="L121" i="1"/>
  <c r="C117" i="1"/>
  <c r="E118" i="1"/>
  <c r="C119" i="1"/>
  <c r="C120" i="1"/>
</calcChain>
</file>

<file path=xl/sharedStrings.xml><?xml version="1.0" encoding="utf-8"?>
<sst xmlns="http://schemas.openxmlformats.org/spreadsheetml/2006/main" count="322" uniqueCount="205">
  <si>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</si>
  <si>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</si>
  <si>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</si>
  <si>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</si>
  <si>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</si>
  <si>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</si>
  <si>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</si>
  <si>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</si>
  <si>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</si>
  <si>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</si>
  <si>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</si>
  <si>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</si>
  <si>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Entry/exit lighting </t>
  </si>
  <si>
    <t xml:space="preserve">TGPS </t>
  </si>
  <si>
    <t xml:space="preserve">festoon </t>
  </si>
  <si>
    <t>LIGHTING SUB-TOTAL</t>
  </si>
  <si>
    <t xml:space="preserve">AUDIO </t>
  </si>
  <si>
    <t xml:space="preserve">Performance pa </t>
  </si>
  <si>
    <t xml:space="preserve">3d productions </t>
  </si>
  <si>
    <t xml:space="preserve">Ground stacked v system with in fills </t>
  </si>
  <si>
    <t>inc crew, radio mics etc</t>
  </si>
  <si>
    <t xml:space="preserve">delivery </t>
  </si>
  <si>
    <t>inc above</t>
  </si>
  <si>
    <t xml:space="preserve">FOH </t>
  </si>
  <si>
    <t>AUDIO SUB-TOTAL</t>
  </si>
  <si>
    <t xml:space="preserve">STRUCTURES </t>
  </si>
  <si>
    <t xml:space="preserve">Backstage tent </t>
  </si>
  <si>
    <t xml:space="preserve">Nationwide </t>
  </si>
  <si>
    <t xml:space="preserve">6m x 9m </t>
  </si>
  <si>
    <t xml:space="preserve">Furniture </t>
  </si>
  <si>
    <t xml:space="preserve">20 x chairs, 10 x trestles </t>
  </si>
  <si>
    <t xml:space="preserve">delivery/collection </t>
  </si>
  <si>
    <t>3d</t>
  </si>
  <si>
    <t>Us to provide 2 local crew to assist</t>
  </si>
  <si>
    <t>STRUCTURES  SUB-TOTAL</t>
  </si>
  <si>
    <t>POWER &amp; DISTRO</t>
  </si>
  <si>
    <t xml:space="preserve">Backstage/show power </t>
  </si>
  <si>
    <t xml:space="preserve">John F Hunts </t>
  </si>
  <si>
    <t>40KVA</t>
  </si>
  <si>
    <t xml:space="preserve">Entry exit power </t>
  </si>
  <si>
    <t>2 x 20KVA</t>
  </si>
  <si>
    <t xml:space="preserve">For festoon </t>
  </si>
  <si>
    <t xml:space="preserve">tank </t>
  </si>
  <si>
    <t xml:space="preserve">For 40KVA </t>
  </si>
  <si>
    <t xml:space="preserve">Fuel </t>
  </si>
  <si>
    <t xml:space="preserve">Delivery/collection </t>
  </si>
  <si>
    <t xml:space="preserve">Distro </t>
  </si>
  <si>
    <t>TGPS</t>
  </si>
  <si>
    <t xml:space="preserve">As required </t>
  </si>
  <si>
    <t xml:space="preserve">Tower lights </t>
  </si>
  <si>
    <t xml:space="preserve">2 x LED tower </t>
  </si>
  <si>
    <t>POWER &amp; DISTRO  SUB-TOTAL</t>
  </si>
  <si>
    <t>PLANT &amp; BARRIERS</t>
  </si>
  <si>
    <t xml:space="preserve">Ped barrier </t>
  </si>
  <si>
    <t>Actavo</t>
  </si>
  <si>
    <t xml:space="preserve">Heras </t>
  </si>
  <si>
    <t xml:space="preserve">with double clips </t>
  </si>
  <si>
    <t xml:space="preserve">Scaff </t>
  </si>
  <si>
    <t xml:space="preserve">Putlog </t>
  </si>
  <si>
    <t xml:space="preserve">extensions </t>
  </si>
  <si>
    <t xml:space="preserve">Delivered Saturday 8th July, collected Monday 17th </t>
  </si>
  <si>
    <t xml:space="preserve">Telehandler </t>
  </si>
  <si>
    <t>Add Plant</t>
  </si>
  <si>
    <t xml:space="preserve">9m telehandler </t>
  </si>
  <si>
    <t xml:space="preserve">Man basket </t>
  </si>
  <si>
    <t xml:space="preserve">Container </t>
  </si>
  <si>
    <t>20' container for storage of pyro</t>
  </si>
  <si>
    <t>Maybe able to use existing one?</t>
  </si>
  <si>
    <t>PLANT SUB-TOTAL</t>
  </si>
  <si>
    <t>CREW</t>
  </si>
  <si>
    <t xml:space="preserve">Pre get-in crew </t>
  </si>
  <si>
    <t xml:space="preserve">The Music Consortium </t>
  </si>
  <si>
    <t>Lay turf, fencing etc</t>
  </si>
  <si>
    <t xml:space="preserve">Get-in crew </t>
  </si>
  <si>
    <t>To do putlog, scaff, Fencing etc</t>
  </si>
  <si>
    <t xml:space="preserve">Get-out crew </t>
  </si>
  <si>
    <t>CREW SUB-TOTAL</t>
  </si>
  <si>
    <t>MISCELLANEOUS</t>
  </si>
  <si>
    <t xml:space="preserve">Turf </t>
  </si>
  <si>
    <t xml:space="preserve">Hessian </t>
  </si>
  <si>
    <t>Hull 17</t>
  </si>
  <si>
    <t xml:space="preserve">200m </t>
  </si>
  <si>
    <t xml:space="preserve">use from periplum </t>
  </si>
  <si>
    <t xml:space="preserve">Rope </t>
  </si>
  <si>
    <t>For front line</t>
  </si>
  <si>
    <t xml:space="preserve">Road Pins </t>
  </si>
  <si>
    <t xml:space="preserve">Urn </t>
  </si>
  <si>
    <t>Catering eqpt</t>
  </si>
  <si>
    <t>tea, coffee, cups etc</t>
  </si>
  <si>
    <t>comms</t>
  </si>
  <si>
    <t>Hull CC</t>
  </si>
  <si>
    <t xml:space="preserve">Radios </t>
  </si>
  <si>
    <t>using channels 9-12 back to back</t>
  </si>
  <si>
    <t xml:space="preserve">Cleansing </t>
  </si>
  <si>
    <t xml:space="preserve">Sweep on Sunday afternoon/Monday morning </t>
  </si>
  <si>
    <t xml:space="preserve">Bins </t>
  </si>
  <si>
    <t xml:space="preserve">3 x 1100l bins </t>
  </si>
  <si>
    <t xml:space="preserve">Skip </t>
  </si>
  <si>
    <t xml:space="preserve">Backstage toilets </t>
  </si>
  <si>
    <t xml:space="preserve">2 x single plastic units </t>
  </si>
  <si>
    <t xml:space="preserve">Servicing </t>
  </si>
  <si>
    <t xml:space="preserve">Public toilets </t>
  </si>
  <si>
    <t xml:space="preserve">20 singles plus 3 accessible units </t>
  </si>
  <si>
    <t xml:space="preserve">water bowser </t>
  </si>
  <si>
    <t>GAP</t>
  </si>
  <si>
    <t xml:space="preserve">Delivery &amp; collection </t>
  </si>
  <si>
    <t>MISCELLANEOUS SUB-TOTAL</t>
  </si>
  <si>
    <t>STEWARDING</t>
  </si>
  <si>
    <t xml:space="preserve">Build stewarding security </t>
  </si>
  <si>
    <t xml:space="preserve">Prestige </t>
  </si>
  <si>
    <t xml:space="preserve">Event stewarding </t>
  </si>
  <si>
    <t>as per spreadsheet</t>
  </si>
  <si>
    <t xml:space="preserve">Lost kids </t>
  </si>
  <si>
    <t xml:space="preserve">2 staff for 4 hours </t>
  </si>
  <si>
    <t xml:space="preserve"> £15.75 per hour</t>
  </si>
  <si>
    <t>STEWARDING SUB-TOTAL</t>
  </si>
  <si>
    <t>H&amp;S</t>
  </si>
  <si>
    <t>Medical</t>
  </si>
  <si>
    <t xml:space="preserve">Heart </t>
  </si>
  <si>
    <t xml:space="preserve">inc treatment centre </t>
  </si>
  <si>
    <t xml:space="preserve">Fire extinguishers </t>
  </si>
  <si>
    <t>H&amp;S SUB-TOTAL</t>
  </si>
  <si>
    <t>TM</t>
  </si>
  <si>
    <t xml:space="preserve">No waiting restrictions </t>
  </si>
  <si>
    <t xml:space="preserve">Centurion </t>
  </si>
  <si>
    <t>Sat 15th 0700-0000</t>
  </si>
  <si>
    <t xml:space="preserve">Missing cones 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</si>
  <si>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</si>
  <si>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</si>
  <si>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</si>
  <si>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</si>
  <si>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</si>
  <si>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</si>
  <si>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</si>
  <si>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</si>
  <si>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</si>
  <si>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</si>
  <si>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Delivered Thursday 7th, collected Monday 17th</t>
  </si>
  <si>
    <t>Delivered Thursday 6th, collected Monday 17th</t>
  </si>
  <si>
    <t xml:space="preserve">Delivered Thursday 6th July, collected Monday 17th </t>
  </si>
  <si>
    <t xml:space="preserve"> 9am Thursday 6th - 9pm Sunday 16th. 300 hrs @ £12.50 per hour </t>
  </si>
  <si>
    <t>received quote 23/06</t>
  </si>
  <si>
    <t xml:space="preserve">delivereurs 6th, collected Mon 17th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</si>
  <si>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</si>
  <si>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t>labour</t>
  </si>
  <si>
    <t xml:space="preserve">1 SIA 1500-1900 Monday, Weds &amp; Thurs </t>
  </si>
  <si>
    <t>delivered Thurs 7th, collected Sunday 16th</t>
  </si>
  <si>
    <t>75 panels of ped</t>
  </si>
  <si>
    <t>80 panels of Heras</t>
  </si>
  <si>
    <t xml:space="preserve">serviced Mon 10th, Weds 12th &amp; Sat 15th </t>
  </si>
  <si>
    <t xml:space="preserve">50 x 5' scaff poles </t>
  </si>
  <si>
    <t xml:space="preserve">50 x 14' poles </t>
  </si>
  <si>
    <t>100 x swivels</t>
  </si>
  <si>
    <t xml:space="preserve">200m2 of turf, to lay on top of existing turf </t>
  </si>
  <si>
    <t xml:space="preserve">flooring </t>
  </si>
  <si>
    <t>----------</t>
  </si>
  <si>
    <t xml:space="preserve">satellite security </t>
  </si>
  <si>
    <t>Ordered 28/06</t>
  </si>
  <si>
    <t>ordered 28/06</t>
  </si>
  <si>
    <t>2 men Thursday 7th 1000-1800</t>
  </si>
  <si>
    <t>cable ramp</t>
  </si>
  <si>
    <t>30 panels, for FOH run</t>
  </si>
  <si>
    <t xml:space="preserve">brass band stage </t>
  </si>
  <si>
    <t xml:space="preserve">2 men Sun 1000-1800 </t>
  </si>
  <si>
    <t>2 men Fri 14th 1000-1800, Sat 15th 1100-0100</t>
  </si>
  <si>
    <t>ordered 29/06</t>
  </si>
  <si>
    <t>crown lawns</t>
  </si>
  <si>
    <t>2 layers10m x 10m @ £2.71 per sq.m.</t>
  </si>
  <si>
    <t>received verbal quote 30/06</t>
  </si>
  <si>
    <t xml:space="preserve">crate crew </t>
  </si>
  <si>
    <t xml:space="preserve">to move crate on 7th July </t>
  </si>
  <si>
    <t xml:space="preserve">paint and stuff </t>
  </si>
  <si>
    <t>B&amp;Q</t>
  </si>
  <si>
    <t>TG CC 08/07</t>
  </si>
  <si>
    <t xml:space="preserve">spray paint </t>
  </si>
  <si>
    <t xml:space="preserve">Hobby craft </t>
  </si>
  <si>
    <t xml:space="preserve">for heralding </t>
  </si>
  <si>
    <t xml:space="preserve">cash </t>
  </si>
  <si>
    <t xml:space="preserve">12 cubic yard </t>
  </si>
  <si>
    <t xml:space="preserve">Walkers skip hire </t>
  </si>
  <si>
    <t>delivered Friday, call Monday for collection</t>
  </si>
  <si>
    <t>ordered 12/07</t>
  </si>
  <si>
    <t>cash on delivery - £240</t>
  </si>
  <si>
    <t xml:space="preserve">ground scanner </t>
  </si>
  <si>
    <t xml:space="preserve">HSS </t>
  </si>
  <si>
    <t>paid on TGE CC</t>
  </si>
  <si>
    <t>to scan ground for Putlog</t>
  </si>
  <si>
    <t>16' x 16' c/w treads</t>
  </si>
  <si>
    <t xml:space="preserve">additional audio </t>
  </si>
  <si>
    <t>extra speakers for platform</t>
  </si>
  <si>
    <t>extra cable</t>
  </si>
  <si>
    <t xml:space="preserve">additional get-out crew </t>
  </si>
  <si>
    <t xml:space="preserve">1 extra man for 5 hours on Saturday night </t>
  </si>
  <si>
    <t>ordered 13/07</t>
  </si>
  <si>
    <t xml:space="preserve">Ian </t>
  </si>
  <si>
    <t xml:space="preserve">cleaning crew </t>
  </si>
  <si>
    <t xml:space="preserve">Ian &amp; laura </t>
  </si>
  <si>
    <t xml:space="preserve">to finally clear site on 17th </t>
  </si>
  <si>
    <t>received total 21/07</t>
  </si>
  <si>
    <r>
      <rPr>
        <b/>
        <sz val="10"/>
        <color theme="1"/>
        <rFont val="Arial"/>
        <family val="2"/>
      </rPr>
      <t>ESTIMATE</t>
    </r>
    <r>
      <rPr>
        <sz val="10"/>
        <color theme="1"/>
        <rFont val="Arial"/>
        <family val="2"/>
      </rPr>
      <t>, charged at £5 per cone</t>
    </r>
  </si>
  <si>
    <t>LAD events</t>
  </si>
  <si>
    <t xml:space="preserve">structure  lighting </t>
  </si>
  <si>
    <t>4 x LED fixtures to light structure</t>
  </si>
  <si>
    <t xml:space="preserve">damaged panels </t>
  </si>
  <si>
    <t xml:space="preserve">replacemt cost for 4 damaged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</si>
</sst>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8" fillId="0" borderId="4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0" fillId="0" borderId="4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8" fillId="3" borderId="4" xfId="0" quotePrefix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3" xfId="0" quotePrefix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7" fillId="0" borderId="4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2" fontId="18" fillId="0" borderId="4" xfId="0" applyNumberFormat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4" fontId="15" fillId="4" borderId="4" xfId="0" quotePrefix="1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4" xfId="0" quotePrefix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64" fontId="16" fillId="0" borderId="4" xfId="0" applyNumberFormat="1" applyFont="1" applyFill="1" applyBorder="1" applyAlignment="1">
      <alignment horizontal="center" wrapText="1"/>
    </xf>
    <xf numFmtId="0" fontId="16" fillId="0" borderId="4" xfId="0" quotePrefix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0" fontId="16" fillId="3" borderId="1" xfId="0" quotePrefix="1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8" fillId="3" borderId="2" xfId="0" quotePrefix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15" fillId="5" borderId="1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20" fillId="0" borderId="4" xfId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8" fillId="6" borderId="4" xfId="0" quotePrefix="1" applyFont="1" applyFill="1" applyBorder="1" applyAlignment="1">
      <alignment horizontal="center" wrapText="1"/>
    </xf>
    <xf numFmtId="0" fontId="8" fillId="6" borderId="0" xfId="0" quotePrefix="1" applyFont="1" applyFill="1" applyBorder="1" applyAlignment="1">
      <alignment horizontal="center" wrapText="1"/>
    </xf>
    <xf numFmtId="0" fontId="10" fillId="6" borderId="4" xfId="0" quotePrefix="1" applyFont="1" applyFill="1" applyBorder="1" applyAlignment="1">
      <alignment horizontal="center" wrapText="1"/>
    </xf>
    <xf numFmtId="0" fontId="15" fillId="6" borderId="4" xfId="0" quotePrefix="1" applyFont="1" applyFill="1" applyBorder="1" applyAlignment="1">
      <alignment horizontal="center" wrapText="1"/>
    </xf>
    <xf numFmtId="0" fontId="2" fillId="6" borderId="4" xfId="0" quotePrefix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16" fontId="3" fillId="0" borderId="4" xfId="0" applyNumberFormat="1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center" wrapText="1"/>
    </xf>
    <xf numFmtId="16" fontId="4" fillId="0" borderId="4" xfId="0" applyNumberFormat="1" applyFont="1" applyFill="1" applyBorder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16" fontId="2" fillId="0" borderId="4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" fontId="15" fillId="0" borderId="4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0" fontId="15" fillId="5" borderId="1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E11" sqref="E11"/>
    </sheetView>
  </sheetViews>
  <sheetFormatPr defaultRowHeight="15" x14ac:dyDescent="0.25"/>
  <cols>
    <col min="1" max="1" width="25.7109375" style="82" customWidth="1"/>
    <col min="2" max="2" width="21.85546875" style="82" customWidth="1"/>
    <col min="3" max="3" width="10.28515625" style="82" customWidth="1"/>
    <col min="4" max="4" width="12.5703125" style="82" customWidth="1"/>
    <col min="5" max="5" width="11" style="82" customWidth="1"/>
    <col min="6" max="6" width="31.7109375" style="82" customWidth="1"/>
    <col min="7" max="7" width="27.42578125" style="82" customWidth="1"/>
    <col min="8" max="8" width="26.5703125" style="82" customWidth="1"/>
    <col min="9" max="9" width="42.140625" style="83" customWidth="1"/>
    <col min="10" max="10" width="20.42578125" style="5" customWidth="1"/>
    <col min="11" max="11" width="15.85546875" style="84" customWidth="1"/>
    <col min="12" max="12" width="12" style="82" customWidth="1"/>
    <col min="13" max="16384" width="9.140625" style="85"/>
  </cols>
  <sheetData>
    <row r="1" spans="1:12" s="15" customFormat="1" ht="28.5" thickBot="1" x14ac:dyDescent="0.3">
      <c r="A1" s="10" t="s">
        <v>0</v>
      </c>
      <c r="B1" s="10" t="s">
        <v>1</v>
      </c>
      <c r="C1" s="10" t="s">
        <v>143</v>
      </c>
      <c r="D1" s="11" t="s">
        <v>2</v>
      </c>
      <c r="E1" s="12" t="s">
        <v>3</v>
      </c>
      <c r="F1" s="13" t="s">
        <v>4</v>
      </c>
      <c r="G1" s="10" t="s">
        <v>5</v>
      </c>
      <c r="H1" s="10" t="s">
        <v>6</v>
      </c>
      <c r="I1" s="14" t="s">
        <v>7</v>
      </c>
      <c r="J1" s="1" t="s">
        <v>8</v>
      </c>
      <c r="K1" s="10" t="s">
        <v>9</v>
      </c>
      <c r="L1" s="10" t="s">
        <v>10</v>
      </c>
    </row>
    <row r="2" spans="1:12" s="23" customFormat="1" ht="15.75" x14ac:dyDescent="0.25">
      <c r="A2" s="124" t="s">
        <v>11</v>
      </c>
      <c r="B2" s="125"/>
      <c r="C2" s="16"/>
      <c r="D2" s="16"/>
      <c r="E2" s="17"/>
      <c r="F2" s="18"/>
      <c r="G2" s="19"/>
      <c r="H2" s="19"/>
      <c r="I2" s="20"/>
      <c r="J2" s="9"/>
      <c r="K2" s="21"/>
      <c r="L2" s="22"/>
    </row>
    <row r="3" spans="1:12" s="26" customFormat="1" ht="12.75" x14ac:dyDescent="0.2">
      <c r="A3" s="24" t="s">
        <v>12</v>
      </c>
      <c r="B3" s="19" t="s">
        <v>13</v>
      </c>
      <c r="C3" s="19">
        <v>100</v>
      </c>
      <c r="D3" s="19"/>
      <c r="E3" s="22"/>
      <c r="F3" s="18" t="s">
        <v>14</v>
      </c>
      <c r="G3" s="19"/>
      <c r="H3" s="19"/>
      <c r="I3" s="25"/>
      <c r="J3" s="6"/>
      <c r="K3" s="19"/>
      <c r="L3" s="22">
        <v>2000</v>
      </c>
    </row>
    <row r="4" spans="1:12" s="26" customFormat="1" ht="12.75" x14ac:dyDescent="0.2">
      <c r="A4" s="111" t="s">
        <v>201</v>
      </c>
      <c r="B4" s="112" t="s">
        <v>200</v>
      </c>
      <c r="C4" s="113">
        <v>280</v>
      </c>
      <c r="D4" s="24"/>
      <c r="E4" s="22"/>
      <c r="F4" s="7" t="s">
        <v>202</v>
      </c>
      <c r="G4" s="6"/>
      <c r="H4" s="19"/>
      <c r="I4" s="25"/>
      <c r="J4" s="108">
        <v>42940</v>
      </c>
      <c r="K4" s="19"/>
      <c r="L4" s="22"/>
    </row>
    <row r="5" spans="1:12" s="26" customFormat="1" ht="12.75" x14ac:dyDescent="0.2">
      <c r="A5" s="24"/>
      <c r="B5" s="19"/>
      <c r="C5" s="27"/>
      <c r="E5" s="28"/>
      <c r="F5" s="18"/>
      <c r="G5" s="19"/>
      <c r="H5" s="19"/>
      <c r="I5" s="20"/>
      <c r="J5" s="9"/>
      <c r="K5" s="21"/>
      <c r="L5" s="22"/>
    </row>
    <row r="6" spans="1:12" s="23" customFormat="1" x14ac:dyDescent="0.25">
      <c r="A6" s="120" t="s">
        <v>15</v>
      </c>
      <c r="B6" s="121"/>
      <c r="C6" s="29"/>
      <c r="D6" s="29"/>
      <c r="E6" s="30">
        <f>SUM(C3:C5)</f>
        <v>380</v>
      </c>
      <c r="F6" s="31"/>
      <c r="G6" s="32"/>
      <c r="H6" s="32"/>
      <c r="I6" s="33"/>
      <c r="J6" s="3"/>
      <c r="K6" s="34"/>
      <c r="L6" s="35"/>
    </row>
    <row r="7" spans="1:12" s="23" customFormat="1" ht="15.75" x14ac:dyDescent="0.25">
      <c r="A7" s="118" t="s">
        <v>16</v>
      </c>
      <c r="B7" s="119"/>
      <c r="C7" s="17"/>
      <c r="D7" s="17"/>
      <c r="E7" s="17"/>
      <c r="F7" s="18"/>
      <c r="G7" s="19"/>
      <c r="H7" s="19"/>
      <c r="I7" s="20"/>
      <c r="J7" s="9"/>
      <c r="K7" s="21"/>
      <c r="L7" s="22"/>
    </row>
    <row r="8" spans="1:12" s="26" customFormat="1" ht="25.5" x14ac:dyDescent="0.2">
      <c r="A8" s="94" t="s">
        <v>17</v>
      </c>
      <c r="B8" s="93" t="s">
        <v>18</v>
      </c>
      <c r="C8" s="93">
        <v>3128.24</v>
      </c>
      <c r="D8" s="28"/>
      <c r="E8" s="28"/>
      <c r="F8" s="18" t="s">
        <v>19</v>
      </c>
      <c r="G8" s="19" t="s">
        <v>20</v>
      </c>
      <c r="H8" s="6" t="s">
        <v>165</v>
      </c>
      <c r="I8" s="25"/>
      <c r="J8" s="108">
        <v>42936</v>
      </c>
      <c r="K8" s="19"/>
      <c r="L8" s="22">
        <v>180000</v>
      </c>
    </row>
    <row r="9" spans="1:12" s="26" customFormat="1" ht="12.75" x14ac:dyDescent="0.2">
      <c r="A9" s="102" t="s">
        <v>144</v>
      </c>
      <c r="B9" s="103" t="s">
        <v>18</v>
      </c>
      <c r="C9" s="93">
        <v>910</v>
      </c>
      <c r="D9" s="28"/>
      <c r="E9" s="28"/>
      <c r="F9" s="18"/>
      <c r="G9" s="19"/>
      <c r="H9" s="6" t="s">
        <v>165</v>
      </c>
      <c r="I9" s="25"/>
      <c r="J9" s="108">
        <v>42936</v>
      </c>
      <c r="K9" s="19"/>
      <c r="L9" s="8" t="s">
        <v>155</v>
      </c>
    </row>
    <row r="10" spans="1:12" s="26" customFormat="1" ht="12.75" x14ac:dyDescent="0.2">
      <c r="A10" s="94" t="s">
        <v>21</v>
      </c>
      <c r="B10" s="93" t="s">
        <v>18</v>
      </c>
      <c r="C10" s="93" t="s">
        <v>22</v>
      </c>
      <c r="D10" s="28"/>
      <c r="E10" s="28"/>
      <c r="F10" s="18"/>
      <c r="G10" s="19"/>
      <c r="H10" s="6" t="s">
        <v>165</v>
      </c>
      <c r="I10" s="25"/>
      <c r="J10" s="108">
        <v>42936</v>
      </c>
      <c r="K10" s="19"/>
      <c r="L10" s="8" t="s">
        <v>155</v>
      </c>
    </row>
    <row r="11" spans="1:12" s="26" customFormat="1" ht="12.75" x14ac:dyDescent="0.2">
      <c r="A11" s="94" t="s">
        <v>23</v>
      </c>
      <c r="B11" s="93" t="s">
        <v>18</v>
      </c>
      <c r="C11" s="93">
        <v>150</v>
      </c>
      <c r="D11" s="28"/>
      <c r="E11" s="28"/>
      <c r="F11" s="18"/>
      <c r="G11" s="19"/>
      <c r="H11" s="6" t="s">
        <v>165</v>
      </c>
      <c r="I11" s="25"/>
      <c r="J11" s="108">
        <v>42936</v>
      </c>
      <c r="K11" s="19"/>
      <c r="L11" s="22">
        <v>2500</v>
      </c>
    </row>
    <row r="12" spans="1:12" s="26" customFormat="1" ht="12.75" x14ac:dyDescent="0.2">
      <c r="A12" s="102" t="s">
        <v>188</v>
      </c>
      <c r="B12" s="103" t="s">
        <v>18</v>
      </c>
      <c r="C12" s="93">
        <v>217.87</v>
      </c>
      <c r="D12" s="28"/>
      <c r="E12" s="28"/>
      <c r="F12" s="7" t="s">
        <v>189</v>
      </c>
      <c r="G12" s="19"/>
      <c r="H12" s="6"/>
      <c r="I12" s="25"/>
      <c r="J12" s="108">
        <v>42936</v>
      </c>
      <c r="K12" s="19"/>
      <c r="L12" s="22"/>
    </row>
    <row r="13" spans="1:12" s="26" customFormat="1" ht="12.75" x14ac:dyDescent="0.2">
      <c r="A13" s="24"/>
      <c r="B13" s="19"/>
      <c r="C13" s="19"/>
      <c r="D13" s="28"/>
      <c r="E13" s="28"/>
      <c r="F13" s="18"/>
      <c r="G13" s="19"/>
      <c r="H13" s="19"/>
      <c r="I13" s="25"/>
      <c r="J13" s="6"/>
      <c r="K13" s="19"/>
      <c r="L13" s="22"/>
    </row>
    <row r="14" spans="1:12" s="26" customFormat="1" ht="12.75" x14ac:dyDescent="0.2">
      <c r="A14" s="120" t="s">
        <v>24</v>
      </c>
      <c r="B14" s="121"/>
      <c r="C14" s="29"/>
      <c r="D14" s="29"/>
      <c r="E14" s="30">
        <f>SUM(C8:C13)</f>
        <v>4406.1099999999997</v>
      </c>
      <c r="F14" s="31"/>
      <c r="G14" s="32"/>
      <c r="H14" s="32"/>
      <c r="I14" s="33"/>
      <c r="J14" s="3"/>
      <c r="K14" s="34"/>
      <c r="L14" s="35"/>
    </row>
    <row r="15" spans="1:12" s="23" customFormat="1" ht="15.75" x14ac:dyDescent="0.25">
      <c r="A15" s="118" t="s">
        <v>25</v>
      </c>
      <c r="B15" s="119"/>
      <c r="C15" s="36"/>
      <c r="D15" s="36"/>
      <c r="E15" s="17"/>
      <c r="F15" s="18"/>
      <c r="G15" s="19"/>
      <c r="H15" s="19"/>
      <c r="I15" s="20"/>
      <c r="J15" s="9"/>
      <c r="K15" s="21"/>
      <c r="L15" s="22"/>
    </row>
    <row r="16" spans="1:12" s="39" customFormat="1" ht="12.75" x14ac:dyDescent="0.2">
      <c r="A16" s="92" t="s">
        <v>26</v>
      </c>
      <c r="B16" s="92" t="s">
        <v>27</v>
      </c>
      <c r="C16" s="93">
        <v>465</v>
      </c>
      <c r="D16" s="38"/>
      <c r="E16" s="37"/>
      <c r="F16" s="18" t="s">
        <v>28</v>
      </c>
      <c r="G16" s="38"/>
      <c r="H16" s="6" t="s">
        <v>158</v>
      </c>
      <c r="I16" s="25"/>
      <c r="J16" s="108">
        <v>42936</v>
      </c>
      <c r="K16" s="19"/>
      <c r="L16" s="22">
        <v>5800</v>
      </c>
    </row>
    <row r="17" spans="1:12" s="39" customFormat="1" ht="12.75" x14ac:dyDescent="0.2">
      <c r="A17" s="96" t="s">
        <v>154</v>
      </c>
      <c r="B17" s="96" t="s">
        <v>27</v>
      </c>
      <c r="C17" s="93">
        <v>162</v>
      </c>
      <c r="D17" s="38"/>
      <c r="E17" s="37"/>
      <c r="F17" s="7" t="s">
        <v>28</v>
      </c>
      <c r="G17" s="38"/>
      <c r="H17" s="6" t="s">
        <v>158</v>
      </c>
      <c r="I17" s="25"/>
      <c r="J17" s="108">
        <v>42936</v>
      </c>
      <c r="K17" s="19"/>
      <c r="L17" s="22"/>
    </row>
    <row r="18" spans="1:12" s="39" customFormat="1" ht="12.75" customHeight="1" x14ac:dyDescent="0.2">
      <c r="A18" s="92" t="s">
        <v>29</v>
      </c>
      <c r="B18" s="92" t="s">
        <v>27</v>
      </c>
      <c r="C18" s="93">
        <v>66.5</v>
      </c>
      <c r="D18" s="19"/>
      <c r="E18" s="37"/>
      <c r="F18" s="18" t="s">
        <v>30</v>
      </c>
      <c r="G18" s="19"/>
      <c r="H18" s="6" t="s">
        <v>158</v>
      </c>
      <c r="I18" s="25"/>
      <c r="J18" s="108">
        <v>42936</v>
      </c>
      <c r="K18" s="19"/>
      <c r="L18" s="22">
        <v>640</v>
      </c>
    </row>
    <row r="19" spans="1:12" s="39" customFormat="1" ht="25.5" x14ac:dyDescent="0.2">
      <c r="A19" s="92" t="s">
        <v>31</v>
      </c>
      <c r="B19" s="92" t="s">
        <v>27</v>
      </c>
      <c r="C19" s="93">
        <v>250</v>
      </c>
      <c r="D19" s="19"/>
      <c r="E19" s="37"/>
      <c r="F19" s="18" t="s">
        <v>137</v>
      </c>
      <c r="G19" s="19"/>
      <c r="H19" s="6" t="s">
        <v>158</v>
      </c>
      <c r="I19" s="25"/>
      <c r="J19" s="108">
        <v>42936</v>
      </c>
      <c r="K19" s="19"/>
      <c r="L19" s="8" t="s">
        <v>155</v>
      </c>
    </row>
    <row r="20" spans="1:12" s="39" customFormat="1" ht="12.75" x14ac:dyDescent="0.2">
      <c r="A20" s="37"/>
      <c r="B20" s="37"/>
      <c r="C20" s="19"/>
      <c r="D20" s="19"/>
      <c r="E20" s="37"/>
      <c r="F20" s="18"/>
      <c r="G20" s="19"/>
      <c r="H20" s="19"/>
      <c r="I20" s="25"/>
      <c r="J20" s="6"/>
      <c r="K20" s="19"/>
      <c r="L20" s="22"/>
    </row>
    <row r="21" spans="1:12" s="39" customFormat="1" ht="25.5" x14ac:dyDescent="0.2">
      <c r="A21" s="96" t="s">
        <v>162</v>
      </c>
      <c r="B21" s="92" t="s">
        <v>32</v>
      </c>
      <c r="C21" s="93">
        <v>218.51</v>
      </c>
      <c r="D21" s="19"/>
      <c r="E21" s="37"/>
      <c r="F21" s="7" t="s">
        <v>187</v>
      </c>
      <c r="G21" s="19" t="s">
        <v>33</v>
      </c>
      <c r="H21" s="6" t="s">
        <v>165</v>
      </c>
      <c r="I21" s="25"/>
      <c r="J21" s="108">
        <v>42936</v>
      </c>
      <c r="K21" s="19"/>
      <c r="L21" s="8" t="s">
        <v>22</v>
      </c>
    </row>
    <row r="22" spans="1:12" s="26" customFormat="1" ht="12.75" x14ac:dyDescent="0.2">
      <c r="A22" s="24"/>
      <c r="B22" s="19"/>
      <c r="C22" s="28"/>
      <c r="D22" s="40"/>
      <c r="E22" s="41"/>
      <c r="F22" s="18"/>
      <c r="G22" s="19"/>
      <c r="H22" s="19"/>
      <c r="I22" s="25"/>
      <c r="J22" s="6"/>
      <c r="K22" s="19"/>
      <c r="L22" s="22"/>
    </row>
    <row r="23" spans="1:12" s="23" customFormat="1" x14ac:dyDescent="0.25">
      <c r="A23" s="120" t="s">
        <v>34</v>
      </c>
      <c r="B23" s="121"/>
      <c r="C23" s="29"/>
      <c r="D23" s="29"/>
      <c r="E23" s="30">
        <f>SUM(C16:C22)</f>
        <v>1162.01</v>
      </c>
      <c r="F23" s="31"/>
      <c r="G23" s="32"/>
      <c r="H23" s="32"/>
      <c r="I23" s="33"/>
      <c r="J23" s="3"/>
      <c r="K23" s="34"/>
      <c r="L23" s="35"/>
    </row>
    <row r="24" spans="1:12" s="23" customFormat="1" ht="15.75" x14ac:dyDescent="0.25">
      <c r="A24" s="118" t="s">
        <v>35</v>
      </c>
      <c r="B24" s="119"/>
      <c r="C24" s="17"/>
      <c r="D24" s="17"/>
      <c r="E24" s="17"/>
      <c r="F24" s="18"/>
      <c r="G24" s="19"/>
      <c r="H24" s="19"/>
      <c r="I24" s="20"/>
      <c r="J24" s="9"/>
      <c r="K24" s="21"/>
      <c r="L24" s="22"/>
    </row>
    <row r="25" spans="1:12" s="39" customFormat="1" ht="12.75" customHeight="1" x14ac:dyDescent="0.2">
      <c r="A25" s="92" t="s">
        <v>36</v>
      </c>
      <c r="B25" s="93" t="s">
        <v>37</v>
      </c>
      <c r="C25" s="92">
        <v>135</v>
      </c>
      <c r="D25" s="37"/>
      <c r="E25" s="37"/>
      <c r="F25" s="18" t="s">
        <v>38</v>
      </c>
      <c r="G25" s="19"/>
      <c r="H25" s="6" t="s">
        <v>157</v>
      </c>
      <c r="I25" s="25"/>
      <c r="J25" s="6"/>
      <c r="K25" s="19"/>
      <c r="L25" s="22">
        <v>13500</v>
      </c>
    </row>
    <row r="26" spans="1:12" s="39" customFormat="1" ht="12.75" customHeight="1" x14ac:dyDescent="0.2">
      <c r="A26" s="92" t="s">
        <v>39</v>
      </c>
      <c r="B26" s="93" t="s">
        <v>37</v>
      </c>
      <c r="C26" s="92">
        <v>250</v>
      </c>
      <c r="D26" s="37"/>
      <c r="E26" s="37"/>
      <c r="F26" s="18" t="s">
        <v>40</v>
      </c>
      <c r="G26" s="19" t="s">
        <v>41</v>
      </c>
      <c r="H26" s="6" t="s">
        <v>157</v>
      </c>
      <c r="I26" s="25"/>
      <c r="J26" s="6"/>
      <c r="K26" s="19"/>
      <c r="L26" s="22">
        <v>19990</v>
      </c>
    </row>
    <row r="27" spans="1:12" s="26" customFormat="1" ht="12.75" x14ac:dyDescent="0.2">
      <c r="A27" s="94" t="s">
        <v>42</v>
      </c>
      <c r="B27" s="93" t="s">
        <v>37</v>
      </c>
      <c r="C27" s="93">
        <v>25</v>
      </c>
      <c r="D27" s="28"/>
      <c r="E27" s="28"/>
      <c r="F27" s="18" t="s">
        <v>43</v>
      </c>
      <c r="G27" s="19"/>
      <c r="H27" s="6" t="s">
        <v>157</v>
      </c>
      <c r="I27" s="25"/>
      <c r="J27" s="6"/>
      <c r="K27" s="19"/>
      <c r="L27" s="22">
        <v>1500</v>
      </c>
    </row>
    <row r="28" spans="1:12" s="26" customFormat="1" ht="12.75" x14ac:dyDescent="0.2">
      <c r="A28" s="94" t="s">
        <v>44</v>
      </c>
      <c r="B28" s="93" t="s">
        <v>37</v>
      </c>
      <c r="C28" s="103">
        <v>291.75</v>
      </c>
      <c r="D28" s="28"/>
      <c r="E28" s="28"/>
      <c r="F28" s="18"/>
      <c r="G28" s="19"/>
      <c r="H28" s="6" t="s">
        <v>198</v>
      </c>
      <c r="I28" s="25"/>
      <c r="J28" s="6"/>
      <c r="K28" s="19"/>
      <c r="L28" s="22">
        <v>700</v>
      </c>
    </row>
    <row r="29" spans="1:12" s="26" customFormat="1" ht="25.5" x14ac:dyDescent="0.2">
      <c r="A29" s="94" t="s">
        <v>45</v>
      </c>
      <c r="B29" s="93" t="s">
        <v>37</v>
      </c>
      <c r="C29" s="93">
        <v>1120</v>
      </c>
      <c r="D29" s="28"/>
      <c r="E29" s="28"/>
      <c r="F29" s="18" t="s">
        <v>138</v>
      </c>
      <c r="G29" s="19"/>
      <c r="H29" s="6" t="s">
        <v>157</v>
      </c>
      <c r="I29" s="25"/>
      <c r="J29" s="6"/>
      <c r="K29" s="19"/>
      <c r="L29" s="8" t="s">
        <v>155</v>
      </c>
    </row>
    <row r="30" spans="1:12" s="26" customFormat="1" ht="12.75" x14ac:dyDescent="0.2">
      <c r="A30" s="24"/>
      <c r="B30" s="19"/>
      <c r="C30" s="19"/>
      <c r="D30" s="28"/>
      <c r="E30" s="28"/>
      <c r="F30" s="18"/>
      <c r="G30" s="19"/>
      <c r="H30" s="19"/>
      <c r="I30" s="25"/>
      <c r="J30" s="6"/>
      <c r="K30" s="19"/>
      <c r="L30" s="22"/>
    </row>
    <row r="31" spans="1:12" s="26" customFormat="1" ht="12.75" x14ac:dyDescent="0.2">
      <c r="A31" s="24" t="s">
        <v>46</v>
      </c>
      <c r="B31" s="19" t="s">
        <v>47</v>
      </c>
      <c r="C31" s="19">
        <v>100</v>
      </c>
      <c r="D31" s="28"/>
      <c r="E31" s="28"/>
      <c r="F31" s="18" t="s">
        <v>48</v>
      </c>
      <c r="G31" s="19"/>
      <c r="H31" s="19"/>
      <c r="I31" s="25"/>
      <c r="J31" s="6"/>
      <c r="K31" s="19"/>
      <c r="L31" s="22">
        <v>1200</v>
      </c>
    </row>
    <row r="32" spans="1:12" s="26" customFormat="1" ht="12.75" x14ac:dyDescent="0.2">
      <c r="A32" s="102" t="s">
        <v>160</v>
      </c>
      <c r="B32" s="103" t="s">
        <v>18</v>
      </c>
      <c r="C32" s="93">
        <v>256</v>
      </c>
      <c r="D32" s="28"/>
      <c r="E32" s="28"/>
      <c r="F32" s="7" t="s">
        <v>161</v>
      </c>
      <c r="G32" s="19"/>
      <c r="H32" s="6" t="s">
        <v>165</v>
      </c>
      <c r="I32" s="25"/>
      <c r="J32" s="108">
        <v>42936</v>
      </c>
      <c r="K32" s="19"/>
      <c r="L32" s="22"/>
    </row>
    <row r="33" spans="1:12" s="26" customFormat="1" ht="12.75" x14ac:dyDescent="0.2">
      <c r="A33" s="102" t="s">
        <v>190</v>
      </c>
      <c r="B33" s="103" t="s">
        <v>18</v>
      </c>
      <c r="C33" s="93">
        <v>4.8</v>
      </c>
      <c r="D33" s="28"/>
      <c r="E33" s="28"/>
      <c r="F33" s="7"/>
      <c r="G33" s="19"/>
      <c r="H33" s="6"/>
      <c r="I33" s="25"/>
      <c r="J33" s="108">
        <v>42936</v>
      </c>
      <c r="K33" s="19"/>
      <c r="L33" s="22"/>
    </row>
    <row r="34" spans="1:12" s="26" customFormat="1" ht="12.75" x14ac:dyDescent="0.2">
      <c r="A34" s="24"/>
      <c r="B34" s="19"/>
      <c r="C34" s="19"/>
      <c r="D34" s="28"/>
      <c r="E34" s="28"/>
      <c r="F34" s="18"/>
      <c r="G34" s="19"/>
      <c r="H34" s="19"/>
      <c r="I34" s="25"/>
      <c r="J34" s="6"/>
      <c r="K34" s="19"/>
      <c r="L34" s="22"/>
    </row>
    <row r="35" spans="1:12" s="26" customFormat="1" ht="12.75" x14ac:dyDescent="0.2">
      <c r="A35" s="94" t="s">
        <v>49</v>
      </c>
      <c r="B35" s="93" t="s">
        <v>37</v>
      </c>
      <c r="C35" s="93">
        <v>240</v>
      </c>
      <c r="D35" s="28"/>
      <c r="E35" s="28"/>
      <c r="F35" s="18" t="s">
        <v>50</v>
      </c>
      <c r="G35" s="19"/>
      <c r="H35" s="6" t="s">
        <v>157</v>
      </c>
      <c r="I35" s="25"/>
      <c r="J35" s="6"/>
      <c r="K35" s="19"/>
      <c r="L35" s="22">
        <v>21000</v>
      </c>
    </row>
    <row r="36" spans="1:12" s="23" customFormat="1" x14ac:dyDescent="0.25">
      <c r="A36" s="24"/>
      <c r="B36" s="19"/>
      <c r="C36" s="19"/>
      <c r="D36" s="42"/>
      <c r="E36" s="42"/>
      <c r="F36" s="18"/>
      <c r="G36" s="19"/>
      <c r="H36" s="19"/>
      <c r="I36" s="20"/>
      <c r="J36" s="9"/>
      <c r="K36" s="21"/>
      <c r="L36" s="22"/>
    </row>
    <row r="37" spans="1:12" s="23" customFormat="1" x14ac:dyDescent="0.25">
      <c r="A37" s="120" t="s">
        <v>51</v>
      </c>
      <c r="B37" s="121"/>
      <c r="C37" s="29"/>
      <c r="D37" s="29"/>
      <c r="E37" s="30">
        <f>SUM(C25:C36)</f>
        <v>2422.5500000000002</v>
      </c>
      <c r="F37" s="31"/>
      <c r="G37" s="32"/>
      <c r="H37" s="32"/>
      <c r="I37" s="33"/>
      <c r="J37" s="3"/>
      <c r="K37" s="34"/>
      <c r="L37" s="35"/>
    </row>
    <row r="38" spans="1:12" s="23" customFormat="1" ht="15.75" x14ac:dyDescent="0.25">
      <c r="A38" s="118" t="s">
        <v>52</v>
      </c>
      <c r="B38" s="119"/>
      <c r="C38" s="36"/>
      <c r="D38" s="36"/>
      <c r="E38" s="17"/>
      <c r="F38" s="18"/>
      <c r="G38" s="19"/>
      <c r="H38" s="19"/>
      <c r="I38" s="20"/>
      <c r="J38" s="9"/>
      <c r="K38" s="21"/>
      <c r="L38" s="22"/>
    </row>
    <row r="39" spans="1:12" s="26" customFormat="1" ht="12.75" x14ac:dyDescent="0.2">
      <c r="A39" s="92" t="s">
        <v>53</v>
      </c>
      <c r="B39" s="92" t="s">
        <v>54</v>
      </c>
      <c r="C39" s="99">
        <v>206.25</v>
      </c>
      <c r="D39" s="28"/>
      <c r="E39" s="28"/>
      <c r="F39" s="7" t="s">
        <v>147</v>
      </c>
      <c r="G39" s="19"/>
      <c r="H39" s="6" t="s">
        <v>165</v>
      </c>
      <c r="I39" s="20"/>
      <c r="J39" s="9"/>
      <c r="K39" s="21"/>
      <c r="L39" s="22">
        <v>2925</v>
      </c>
    </row>
    <row r="40" spans="1:12" s="26" customFormat="1" ht="12.75" x14ac:dyDescent="0.2">
      <c r="A40" s="92" t="s">
        <v>55</v>
      </c>
      <c r="B40" s="92" t="s">
        <v>54</v>
      </c>
      <c r="C40" s="99">
        <v>240</v>
      </c>
      <c r="D40" s="28"/>
      <c r="E40" s="28"/>
      <c r="F40" s="7" t="s">
        <v>148</v>
      </c>
      <c r="G40" s="19" t="s">
        <v>56</v>
      </c>
      <c r="H40" s="6" t="s">
        <v>165</v>
      </c>
      <c r="I40" s="20"/>
      <c r="J40" s="9"/>
      <c r="K40" s="21"/>
      <c r="L40" s="22">
        <v>3476.8</v>
      </c>
    </row>
    <row r="41" spans="1:12" s="26" customFormat="1" ht="25.5" x14ac:dyDescent="0.2">
      <c r="A41" s="96" t="s">
        <v>203</v>
      </c>
      <c r="B41" s="96" t="s">
        <v>54</v>
      </c>
      <c r="C41" s="99">
        <v>140</v>
      </c>
      <c r="D41" s="28"/>
      <c r="E41" s="28"/>
      <c r="F41" s="7" t="s">
        <v>204</v>
      </c>
      <c r="G41" s="19"/>
      <c r="H41" s="6"/>
      <c r="I41" s="20"/>
      <c r="J41" s="9"/>
      <c r="K41" s="21"/>
      <c r="L41" s="22"/>
    </row>
    <row r="42" spans="1:12" s="26" customFormat="1" ht="12.75" x14ac:dyDescent="0.2">
      <c r="A42" s="92" t="s">
        <v>57</v>
      </c>
      <c r="B42" s="92" t="s">
        <v>54</v>
      </c>
      <c r="C42" s="99">
        <v>27</v>
      </c>
      <c r="D42" s="28"/>
      <c r="E42" s="28"/>
      <c r="F42" s="7" t="s">
        <v>150</v>
      </c>
      <c r="G42" s="19" t="s">
        <v>58</v>
      </c>
      <c r="H42" s="6" t="s">
        <v>165</v>
      </c>
      <c r="I42" s="20"/>
      <c r="J42" s="9"/>
      <c r="K42" s="21"/>
      <c r="L42" s="22">
        <v>100</v>
      </c>
    </row>
    <row r="43" spans="1:12" s="26" customFormat="1" ht="12.75" x14ac:dyDescent="0.2">
      <c r="A43" s="92" t="s">
        <v>57</v>
      </c>
      <c r="B43" s="92" t="s">
        <v>54</v>
      </c>
      <c r="C43" s="99">
        <v>76</v>
      </c>
      <c r="D43" s="28"/>
      <c r="E43" s="28"/>
      <c r="F43" s="7" t="s">
        <v>151</v>
      </c>
      <c r="G43" s="19" t="s">
        <v>59</v>
      </c>
      <c r="H43" s="6" t="s">
        <v>165</v>
      </c>
      <c r="I43" s="20"/>
      <c r="J43" s="9"/>
      <c r="K43" s="21"/>
      <c r="L43" s="22">
        <v>280</v>
      </c>
    </row>
    <row r="44" spans="1:12" s="26" customFormat="1" ht="12.75" x14ac:dyDescent="0.2">
      <c r="A44" s="92" t="s">
        <v>57</v>
      </c>
      <c r="B44" s="92" t="s">
        <v>54</v>
      </c>
      <c r="C44" s="99">
        <v>6.8</v>
      </c>
      <c r="D44" s="28"/>
      <c r="E44" s="28"/>
      <c r="F44" s="7" t="s">
        <v>152</v>
      </c>
      <c r="G44" s="19"/>
      <c r="H44" s="6" t="s">
        <v>165</v>
      </c>
      <c r="I44" s="20"/>
      <c r="J44" s="9"/>
      <c r="K44" s="21"/>
      <c r="L44" s="22">
        <v>200</v>
      </c>
    </row>
    <row r="45" spans="1:12" s="26" customFormat="1" ht="25.5" x14ac:dyDescent="0.2">
      <c r="A45" s="92" t="s">
        <v>45</v>
      </c>
      <c r="B45" s="92" t="s">
        <v>54</v>
      </c>
      <c r="C45" s="99">
        <v>200</v>
      </c>
      <c r="D45" s="28"/>
      <c r="E45" s="28"/>
      <c r="F45" s="18" t="s">
        <v>139</v>
      </c>
      <c r="G45" s="19"/>
      <c r="H45" s="6" t="s">
        <v>165</v>
      </c>
      <c r="I45" s="20"/>
      <c r="J45" s="9"/>
      <c r="K45" s="21"/>
      <c r="L45" s="8" t="s">
        <v>155</v>
      </c>
    </row>
    <row r="46" spans="1:12" s="26" customFormat="1" ht="12.75" x14ac:dyDescent="0.2">
      <c r="A46" s="37"/>
      <c r="B46" s="37"/>
      <c r="C46" s="28"/>
      <c r="D46" s="28"/>
      <c r="E46" s="28"/>
      <c r="F46" s="18"/>
      <c r="G46" s="19"/>
      <c r="H46" s="19"/>
      <c r="I46" s="20"/>
      <c r="J46" s="9"/>
      <c r="K46" s="21"/>
      <c r="L46" s="22"/>
    </row>
    <row r="47" spans="1:12" s="26" customFormat="1" ht="12.75" x14ac:dyDescent="0.2">
      <c r="A47" s="92" t="s">
        <v>61</v>
      </c>
      <c r="B47" s="93" t="s">
        <v>62</v>
      </c>
      <c r="C47" s="99">
        <v>275</v>
      </c>
      <c r="D47" s="28"/>
      <c r="E47" s="28"/>
      <c r="F47" s="18" t="s">
        <v>63</v>
      </c>
      <c r="G47" s="19"/>
      <c r="H47" s="6" t="s">
        <v>165</v>
      </c>
      <c r="I47" s="20"/>
      <c r="J47" s="9"/>
      <c r="K47" s="21"/>
      <c r="L47" s="22">
        <v>38000</v>
      </c>
    </row>
    <row r="48" spans="1:12" s="26" customFormat="1" ht="12.75" x14ac:dyDescent="0.2">
      <c r="A48" s="92" t="s">
        <v>64</v>
      </c>
      <c r="B48" s="93" t="s">
        <v>62</v>
      </c>
      <c r="C48" s="100">
        <v>50</v>
      </c>
      <c r="D48" s="28"/>
      <c r="E48" s="28"/>
      <c r="F48" s="18"/>
      <c r="G48" s="19"/>
      <c r="H48" s="6" t="s">
        <v>165</v>
      </c>
      <c r="I48" s="20"/>
      <c r="J48" s="9"/>
      <c r="K48" s="21"/>
      <c r="L48" s="22">
        <v>1500</v>
      </c>
    </row>
    <row r="49" spans="1:17" s="26" customFormat="1" ht="12.75" x14ac:dyDescent="0.2">
      <c r="A49" s="92" t="s">
        <v>44</v>
      </c>
      <c r="B49" s="93" t="s">
        <v>62</v>
      </c>
      <c r="C49" s="100">
        <v>50</v>
      </c>
      <c r="D49" s="28"/>
      <c r="E49" s="28"/>
      <c r="F49" s="18"/>
      <c r="G49" s="19"/>
      <c r="H49" s="6" t="s">
        <v>165</v>
      </c>
      <c r="I49" s="20"/>
      <c r="J49" s="9"/>
      <c r="K49" s="21"/>
      <c r="L49" s="8" t="s">
        <v>155</v>
      </c>
    </row>
    <row r="50" spans="1:17" s="26" customFormat="1" ht="12.75" x14ac:dyDescent="0.2">
      <c r="A50" s="92" t="s">
        <v>45</v>
      </c>
      <c r="B50" s="93" t="s">
        <v>62</v>
      </c>
      <c r="C50" s="99">
        <v>160</v>
      </c>
      <c r="D50" s="28"/>
      <c r="E50" s="28"/>
      <c r="F50" s="18"/>
      <c r="G50" s="19"/>
      <c r="H50" s="6" t="s">
        <v>165</v>
      </c>
      <c r="I50" s="20"/>
      <c r="J50" s="9"/>
      <c r="K50" s="21"/>
      <c r="L50" s="8" t="s">
        <v>155</v>
      </c>
    </row>
    <row r="51" spans="1:17" s="26" customFormat="1" ht="12.75" x14ac:dyDescent="0.2">
      <c r="A51" s="37"/>
      <c r="B51" s="37"/>
      <c r="C51" s="28"/>
      <c r="D51" s="28"/>
      <c r="E51" s="28"/>
      <c r="F51" s="18"/>
      <c r="G51" s="19"/>
      <c r="H51" s="19"/>
      <c r="I51" s="20"/>
      <c r="J51" s="9"/>
      <c r="K51" s="21"/>
      <c r="L51" s="22"/>
    </row>
    <row r="52" spans="1:17" s="26" customFormat="1" ht="12.75" x14ac:dyDescent="0.2">
      <c r="A52" s="96" t="s">
        <v>183</v>
      </c>
      <c r="B52" s="96" t="s">
        <v>184</v>
      </c>
      <c r="C52" s="99">
        <v>78.34</v>
      </c>
      <c r="D52" s="28"/>
      <c r="E52" s="28"/>
      <c r="F52" s="7" t="s">
        <v>186</v>
      </c>
      <c r="G52" s="19"/>
      <c r="H52" s="19"/>
      <c r="I52" s="20"/>
      <c r="J52" s="107">
        <v>42926</v>
      </c>
      <c r="K52" s="9" t="s">
        <v>185</v>
      </c>
      <c r="L52" s="22"/>
    </row>
    <row r="53" spans="1:17" s="26" customFormat="1" ht="12.75" x14ac:dyDescent="0.2">
      <c r="A53" s="37"/>
      <c r="B53" s="37"/>
      <c r="C53" s="28"/>
      <c r="D53" s="28"/>
      <c r="E53" s="28"/>
      <c r="F53" s="18"/>
      <c r="G53" s="19"/>
      <c r="H53" s="19"/>
      <c r="I53" s="20"/>
      <c r="J53" s="9"/>
      <c r="K53" s="21"/>
      <c r="L53" s="22"/>
    </row>
    <row r="54" spans="1:17" s="26" customFormat="1" ht="25.5" x14ac:dyDescent="0.2">
      <c r="A54" s="92" t="s">
        <v>65</v>
      </c>
      <c r="B54" s="93" t="s">
        <v>62</v>
      </c>
      <c r="C54" s="101">
        <v>48</v>
      </c>
      <c r="D54" s="8"/>
      <c r="E54" s="28"/>
      <c r="F54" s="18" t="s">
        <v>66</v>
      </c>
      <c r="G54" s="38" t="s">
        <v>67</v>
      </c>
      <c r="H54" s="6" t="s">
        <v>165</v>
      </c>
      <c r="I54" s="20"/>
      <c r="J54" s="9"/>
      <c r="K54" s="21"/>
      <c r="L54" s="22">
        <v>3000</v>
      </c>
    </row>
    <row r="55" spans="1:17" s="26" customFormat="1" ht="25.5" x14ac:dyDescent="0.2">
      <c r="A55" s="92" t="s">
        <v>31</v>
      </c>
      <c r="B55" s="93" t="s">
        <v>62</v>
      </c>
      <c r="C55" s="93">
        <v>100</v>
      </c>
      <c r="D55" s="19"/>
      <c r="E55" s="28"/>
      <c r="F55" s="18" t="s">
        <v>60</v>
      </c>
      <c r="G55" s="19"/>
      <c r="H55" s="6" t="s">
        <v>165</v>
      </c>
      <c r="I55" s="20"/>
      <c r="J55" s="9"/>
      <c r="K55" s="21"/>
      <c r="L55" s="8" t="s">
        <v>155</v>
      </c>
    </row>
    <row r="56" spans="1:17" s="23" customFormat="1" x14ac:dyDescent="0.25">
      <c r="A56" s="120" t="s">
        <v>68</v>
      </c>
      <c r="B56" s="121"/>
      <c r="C56" s="29"/>
      <c r="D56" s="29"/>
      <c r="E56" s="30">
        <f>SUM(C39:C55)</f>
        <v>1657.3899999999999</v>
      </c>
      <c r="F56" s="31"/>
      <c r="G56" s="32"/>
      <c r="H56" s="32"/>
      <c r="I56" s="33"/>
      <c r="J56" s="3"/>
      <c r="K56" s="34"/>
      <c r="L56" s="35"/>
    </row>
    <row r="57" spans="1:17" s="23" customFormat="1" ht="15.75" x14ac:dyDescent="0.25">
      <c r="A57" s="118" t="s">
        <v>69</v>
      </c>
      <c r="B57" s="119"/>
      <c r="C57" s="17"/>
      <c r="D57" s="17"/>
      <c r="E57" s="17"/>
      <c r="F57" s="18"/>
      <c r="G57" s="19"/>
      <c r="H57" s="19"/>
      <c r="I57" s="20"/>
      <c r="J57" s="9"/>
      <c r="K57" s="21"/>
      <c r="L57" s="22"/>
    </row>
    <row r="58" spans="1:17" s="26" customFormat="1" x14ac:dyDescent="0.25">
      <c r="A58" s="92" t="s">
        <v>70</v>
      </c>
      <c r="B58" s="92" t="s">
        <v>71</v>
      </c>
      <c r="C58" s="97">
        <v>247.2</v>
      </c>
      <c r="D58" s="43"/>
      <c r="E58" s="43"/>
      <c r="F58" s="7" t="s">
        <v>159</v>
      </c>
      <c r="G58" s="19" t="s">
        <v>72</v>
      </c>
      <c r="H58" s="6" t="s">
        <v>165</v>
      </c>
      <c r="I58" s="44"/>
      <c r="J58" s="110">
        <v>42934</v>
      </c>
      <c r="K58" s="45"/>
      <c r="L58" s="8" t="s">
        <v>155</v>
      </c>
      <c r="M58" s="46"/>
      <c r="N58" s="43"/>
      <c r="O58" s="23"/>
      <c r="P58" s="23"/>
      <c r="Q58" s="23"/>
    </row>
    <row r="59" spans="1:17" s="26" customFormat="1" ht="26.25" x14ac:dyDescent="0.25">
      <c r="A59" s="92" t="s">
        <v>73</v>
      </c>
      <c r="B59" s="92" t="s">
        <v>71</v>
      </c>
      <c r="C59" s="97">
        <v>618</v>
      </c>
      <c r="D59" s="43"/>
      <c r="E59" s="43"/>
      <c r="F59" s="7" t="s">
        <v>164</v>
      </c>
      <c r="G59" s="47" t="s">
        <v>74</v>
      </c>
      <c r="H59" s="6" t="s">
        <v>165</v>
      </c>
      <c r="I59" s="44"/>
      <c r="J59" s="110">
        <v>42934</v>
      </c>
      <c r="K59" s="45"/>
      <c r="L59" s="8" t="s">
        <v>155</v>
      </c>
      <c r="M59" s="46"/>
      <c r="N59" s="43"/>
      <c r="O59" s="23"/>
      <c r="P59" s="23"/>
      <c r="Q59" s="23"/>
    </row>
    <row r="60" spans="1:17" s="26" customFormat="1" x14ac:dyDescent="0.25">
      <c r="A60" s="92" t="s">
        <v>75</v>
      </c>
      <c r="B60" s="92" t="s">
        <v>71</v>
      </c>
      <c r="C60" s="98">
        <v>247.2</v>
      </c>
      <c r="D60" s="43"/>
      <c r="E60" s="43"/>
      <c r="F60" s="7" t="s">
        <v>163</v>
      </c>
      <c r="G60" s="43"/>
      <c r="H60" s="6" t="s">
        <v>165</v>
      </c>
      <c r="I60" s="44"/>
      <c r="J60" s="110">
        <v>42934</v>
      </c>
      <c r="K60" s="45"/>
      <c r="L60" s="8" t="s">
        <v>155</v>
      </c>
      <c r="M60" s="23"/>
      <c r="N60" s="48"/>
      <c r="O60" s="23"/>
      <c r="P60" s="23"/>
      <c r="Q60" s="23"/>
    </row>
    <row r="61" spans="1:17" s="26" customFormat="1" ht="26.25" x14ac:dyDescent="0.25">
      <c r="A61" s="96" t="s">
        <v>191</v>
      </c>
      <c r="B61" s="96" t="s">
        <v>71</v>
      </c>
      <c r="C61" s="98">
        <v>77.25</v>
      </c>
      <c r="D61" s="43"/>
      <c r="E61" s="43"/>
      <c r="F61" s="7" t="s">
        <v>192</v>
      </c>
      <c r="G61" s="43"/>
      <c r="H61" s="6" t="s">
        <v>193</v>
      </c>
      <c r="I61" s="44"/>
      <c r="J61" s="110">
        <v>42934</v>
      </c>
      <c r="K61" s="45"/>
      <c r="L61" s="8"/>
      <c r="M61" s="23"/>
      <c r="N61" s="48"/>
      <c r="O61" s="23"/>
      <c r="P61" s="23"/>
      <c r="Q61" s="23"/>
    </row>
    <row r="62" spans="1:17" s="26" customFormat="1" x14ac:dyDescent="0.25">
      <c r="A62" s="96" t="s">
        <v>195</v>
      </c>
      <c r="B62" s="96" t="s">
        <v>196</v>
      </c>
      <c r="C62" s="98">
        <v>200</v>
      </c>
      <c r="D62" s="43"/>
      <c r="E62" s="43"/>
      <c r="F62" s="7" t="s">
        <v>197</v>
      </c>
      <c r="G62" s="43"/>
      <c r="H62" s="6"/>
      <c r="I62" s="44"/>
      <c r="J62" s="110">
        <v>42934</v>
      </c>
      <c r="K62" s="45"/>
      <c r="L62" s="8"/>
      <c r="M62" s="23"/>
      <c r="N62" s="48"/>
      <c r="O62" s="23"/>
      <c r="P62" s="23"/>
      <c r="Q62" s="23"/>
    </row>
    <row r="63" spans="1:17" s="26" customFormat="1" x14ac:dyDescent="0.25">
      <c r="A63" s="37"/>
      <c r="B63" s="37"/>
      <c r="C63" s="105"/>
      <c r="D63" s="43"/>
      <c r="E63" s="43"/>
      <c r="F63" s="7"/>
      <c r="G63" s="43"/>
      <c r="H63" s="6"/>
      <c r="I63" s="44"/>
      <c r="J63" s="110"/>
      <c r="K63" s="45"/>
      <c r="L63" s="8"/>
      <c r="M63" s="23"/>
      <c r="N63" s="48"/>
      <c r="O63" s="23"/>
      <c r="P63" s="23"/>
      <c r="Q63" s="23"/>
    </row>
    <row r="64" spans="1:17" s="26" customFormat="1" x14ac:dyDescent="0.25">
      <c r="A64" s="96" t="s">
        <v>169</v>
      </c>
      <c r="B64" s="96" t="s">
        <v>194</v>
      </c>
      <c r="C64" s="98">
        <v>70</v>
      </c>
      <c r="D64" s="43"/>
      <c r="E64" s="43"/>
      <c r="F64" s="7" t="s">
        <v>170</v>
      </c>
      <c r="G64" s="43"/>
      <c r="H64" s="6"/>
      <c r="I64" s="44"/>
      <c r="J64" s="104"/>
      <c r="K64" s="45"/>
      <c r="L64" s="8"/>
      <c r="M64" s="23"/>
      <c r="N64" s="48"/>
      <c r="O64" s="23"/>
      <c r="P64" s="23"/>
      <c r="Q64" s="23"/>
    </row>
    <row r="65" spans="1:12" s="26" customFormat="1" ht="12.75" x14ac:dyDescent="0.2">
      <c r="A65" s="37"/>
      <c r="B65" s="37"/>
      <c r="C65" s="49"/>
      <c r="D65" s="19"/>
      <c r="E65" s="28"/>
      <c r="F65" s="18"/>
      <c r="G65" s="19"/>
      <c r="H65" s="19"/>
      <c r="I65" s="20"/>
      <c r="J65" s="9"/>
      <c r="K65" s="21"/>
      <c r="L65" s="22"/>
    </row>
    <row r="66" spans="1:12" s="23" customFormat="1" x14ac:dyDescent="0.25">
      <c r="A66" s="120" t="s">
        <v>76</v>
      </c>
      <c r="B66" s="121"/>
      <c r="C66" s="29"/>
      <c r="D66" s="29"/>
      <c r="E66" s="30">
        <f>SUM(C58:C65)</f>
        <v>1459.65</v>
      </c>
      <c r="F66" s="31"/>
      <c r="G66" s="32"/>
      <c r="H66" s="32"/>
      <c r="I66" s="33"/>
      <c r="J66" s="3"/>
      <c r="K66" s="34"/>
      <c r="L66" s="35"/>
    </row>
    <row r="67" spans="1:12" s="23" customFormat="1" ht="15.75" x14ac:dyDescent="0.25">
      <c r="A67" s="118" t="s">
        <v>77</v>
      </c>
      <c r="B67" s="119"/>
      <c r="C67" s="36"/>
      <c r="D67" s="36"/>
      <c r="E67" s="17"/>
      <c r="F67" s="18"/>
      <c r="G67" s="19"/>
      <c r="H67" s="19"/>
      <c r="I67" s="20"/>
      <c r="J67" s="9"/>
      <c r="K67" s="21"/>
      <c r="L67" s="22"/>
    </row>
    <row r="68" spans="1:12" s="23" customFormat="1" ht="12.75" customHeight="1" x14ac:dyDescent="0.25">
      <c r="A68" s="24"/>
      <c r="B68" s="19"/>
      <c r="C68" s="19"/>
      <c r="D68" s="42"/>
      <c r="E68" s="42"/>
      <c r="F68" s="18"/>
      <c r="G68" s="19"/>
      <c r="H68" s="19"/>
      <c r="I68" s="20"/>
      <c r="J68" s="9"/>
      <c r="K68" s="21"/>
      <c r="L68" s="22"/>
    </row>
    <row r="69" spans="1:12" s="23" customFormat="1" ht="26.25" x14ac:dyDescent="0.25">
      <c r="A69" s="94" t="s">
        <v>78</v>
      </c>
      <c r="B69" s="103" t="s">
        <v>166</v>
      </c>
      <c r="C69" s="93">
        <v>542</v>
      </c>
      <c r="D69" s="42"/>
      <c r="E69" s="42"/>
      <c r="F69" s="7" t="s">
        <v>153</v>
      </c>
      <c r="G69" s="6" t="s">
        <v>167</v>
      </c>
      <c r="H69" s="6" t="s">
        <v>168</v>
      </c>
      <c r="I69" s="91"/>
      <c r="J69" s="9"/>
      <c r="K69" s="106">
        <v>42921</v>
      </c>
      <c r="L69" s="22">
        <v>542</v>
      </c>
    </row>
    <row r="70" spans="1:12" s="23" customFormat="1" ht="12.75" customHeight="1" x14ac:dyDescent="0.25">
      <c r="A70" s="24"/>
      <c r="B70" s="19"/>
      <c r="C70" s="19"/>
      <c r="D70" s="42"/>
      <c r="E70" s="42"/>
      <c r="F70" s="18"/>
      <c r="G70" s="19"/>
      <c r="H70" s="19"/>
      <c r="I70" s="20"/>
      <c r="J70" s="9"/>
      <c r="K70" s="21"/>
      <c r="L70" s="22"/>
    </row>
    <row r="71" spans="1:12" s="23" customFormat="1" ht="12.75" customHeight="1" x14ac:dyDescent="0.25">
      <c r="A71" s="24" t="s">
        <v>79</v>
      </c>
      <c r="B71" s="19" t="s">
        <v>80</v>
      </c>
      <c r="C71" s="19">
        <v>0</v>
      </c>
      <c r="D71" s="42"/>
      <c r="E71" s="42"/>
      <c r="F71" s="18" t="s">
        <v>81</v>
      </c>
      <c r="G71" s="19" t="s">
        <v>82</v>
      </c>
      <c r="H71" s="19"/>
      <c r="I71" s="20"/>
      <c r="J71" s="9"/>
      <c r="K71" s="21"/>
      <c r="L71" s="22">
        <v>500</v>
      </c>
    </row>
    <row r="72" spans="1:12" s="23" customFormat="1" ht="12.75" customHeight="1" x14ac:dyDescent="0.25">
      <c r="A72" s="24" t="s">
        <v>83</v>
      </c>
      <c r="B72" s="19" t="s">
        <v>80</v>
      </c>
      <c r="C72" s="19">
        <v>0</v>
      </c>
      <c r="D72" s="42"/>
      <c r="E72" s="42"/>
      <c r="F72" s="18" t="s">
        <v>84</v>
      </c>
      <c r="G72" s="19" t="s">
        <v>82</v>
      </c>
      <c r="H72" s="19"/>
      <c r="I72" s="20"/>
      <c r="J72" s="9"/>
      <c r="K72" s="21"/>
      <c r="L72" s="22">
        <v>500</v>
      </c>
    </row>
    <row r="73" spans="1:12" s="23" customFormat="1" ht="12.75" customHeight="1" x14ac:dyDescent="0.25">
      <c r="A73" s="24"/>
      <c r="B73" s="19"/>
      <c r="C73" s="19"/>
      <c r="D73" s="42"/>
      <c r="E73" s="42"/>
      <c r="F73" s="18"/>
      <c r="G73" s="19"/>
      <c r="H73" s="19"/>
      <c r="I73" s="20"/>
      <c r="J73" s="9"/>
      <c r="K73" s="21"/>
      <c r="L73" s="22"/>
    </row>
    <row r="74" spans="1:12" s="23" customFormat="1" ht="12.75" customHeight="1" x14ac:dyDescent="0.25">
      <c r="A74" s="24" t="s">
        <v>85</v>
      </c>
      <c r="B74" s="19" t="s">
        <v>80</v>
      </c>
      <c r="C74" s="19">
        <v>0</v>
      </c>
      <c r="D74" s="42"/>
      <c r="E74" s="42"/>
      <c r="F74" s="18"/>
      <c r="G74" s="19"/>
      <c r="H74" s="19"/>
      <c r="I74" s="20"/>
      <c r="J74" s="9"/>
      <c r="K74" s="21"/>
      <c r="L74" s="22">
        <v>150</v>
      </c>
    </row>
    <row r="75" spans="1:12" s="23" customFormat="1" ht="12.75" customHeight="1" x14ac:dyDescent="0.25">
      <c r="A75" s="24" t="s">
        <v>83</v>
      </c>
      <c r="B75" s="19" t="s">
        <v>80</v>
      </c>
      <c r="C75" s="19">
        <v>0</v>
      </c>
      <c r="D75" s="42"/>
      <c r="E75" s="42"/>
      <c r="F75" s="18"/>
      <c r="G75" s="19"/>
      <c r="H75" s="19"/>
      <c r="I75" s="20"/>
      <c r="J75" s="9"/>
      <c r="K75" s="21"/>
      <c r="L75" s="22">
        <v>250</v>
      </c>
    </row>
    <row r="76" spans="1:12" s="23" customFormat="1" ht="12.75" customHeight="1" x14ac:dyDescent="0.25">
      <c r="A76" s="24"/>
      <c r="B76" s="19"/>
      <c r="C76" s="19"/>
      <c r="D76" s="42"/>
      <c r="E76" s="42"/>
      <c r="F76" s="18"/>
      <c r="G76" s="19"/>
      <c r="H76" s="19"/>
      <c r="I76" s="20"/>
      <c r="J76" s="9"/>
      <c r="K76" s="21"/>
      <c r="L76" s="22"/>
    </row>
    <row r="77" spans="1:12" s="23" customFormat="1" ht="12.75" customHeight="1" x14ac:dyDescent="0.25">
      <c r="A77" s="24" t="s">
        <v>86</v>
      </c>
      <c r="B77" s="19" t="s">
        <v>80</v>
      </c>
      <c r="C77" s="19">
        <v>0</v>
      </c>
      <c r="D77" s="42"/>
      <c r="E77" s="42"/>
      <c r="F77" s="18"/>
      <c r="G77" s="19"/>
      <c r="H77" s="19"/>
      <c r="I77" s="20"/>
      <c r="J77" s="9"/>
      <c r="K77" s="21"/>
      <c r="L77" s="22">
        <v>100</v>
      </c>
    </row>
    <row r="78" spans="1:12" s="23" customFormat="1" ht="12.75" customHeight="1" x14ac:dyDescent="0.25">
      <c r="A78" s="24" t="s">
        <v>87</v>
      </c>
      <c r="B78" s="19" t="s">
        <v>80</v>
      </c>
      <c r="C78" s="21">
        <v>0</v>
      </c>
      <c r="D78" s="42"/>
      <c r="E78" s="42"/>
      <c r="F78" s="18" t="s">
        <v>88</v>
      </c>
      <c r="G78" s="19"/>
      <c r="H78" s="19"/>
      <c r="I78" s="20"/>
      <c r="J78" s="9"/>
      <c r="K78" s="21"/>
      <c r="L78" s="22">
        <v>150</v>
      </c>
    </row>
    <row r="79" spans="1:12" s="23" customFormat="1" ht="12.75" customHeight="1" x14ac:dyDescent="0.25">
      <c r="A79" s="24"/>
      <c r="B79" s="19"/>
      <c r="C79" s="19"/>
      <c r="D79" s="42"/>
      <c r="E79" s="42"/>
      <c r="F79" s="18"/>
      <c r="G79" s="19"/>
      <c r="H79" s="19"/>
      <c r="I79" s="20"/>
      <c r="J79" s="9"/>
      <c r="K79" s="21"/>
      <c r="L79" s="22"/>
    </row>
    <row r="80" spans="1:12" s="23" customFormat="1" ht="12.75" customHeight="1" x14ac:dyDescent="0.25">
      <c r="A80" s="102" t="s">
        <v>171</v>
      </c>
      <c r="B80" s="103" t="s">
        <v>172</v>
      </c>
      <c r="C80" s="103">
        <v>44.57</v>
      </c>
      <c r="D80" s="42"/>
      <c r="E80" s="42"/>
      <c r="F80" s="18"/>
      <c r="G80" s="19"/>
      <c r="H80" s="19"/>
      <c r="I80" s="20"/>
      <c r="J80" s="107">
        <v>42924</v>
      </c>
      <c r="K80" s="9" t="s">
        <v>173</v>
      </c>
      <c r="L80" s="22"/>
    </row>
    <row r="81" spans="1:12" s="23" customFormat="1" ht="12.75" customHeight="1" x14ac:dyDescent="0.25">
      <c r="A81" s="102" t="s">
        <v>174</v>
      </c>
      <c r="B81" s="103" t="s">
        <v>175</v>
      </c>
      <c r="C81" s="103">
        <v>3.5</v>
      </c>
      <c r="D81" s="42"/>
      <c r="E81" s="42"/>
      <c r="F81" s="7" t="s">
        <v>176</v>
      </c>
      <c r="G81" s="19"/>
      <c r="H81" s="19"/>
      <c r="I81" s="20"/>
      <c r="J81" s="107">
        <v>42922</v>
      </c>
      <c r="K81" s="9" t="s">
        <v>177</v>
      </c>
      <c r="L81" s="22"/>
    </row>
    <row r="82" spans="1:12" s="23" customFormat="1" ht="12.75" customHeight="1" x14ac:dyDescent="0.25">
      <c r="A82" s="24"/>
      <c r="B82" s="19"/>
      <c r="C82" s="21"/>
      <c r="D82" s="42"/>
      <c r="E82" s="42"/>
      <c r="F82" s="18"/>
      <c r="G82" s="19"/>
      <c r="H82" s="19"/>
      <c r="I82" s="20"/>
      <c r="J82" s="9"/>
      <c r="K82" s="21"/>
      <c r="L82" s="22"/>
    </row>
    <row r="83" spans="1:12" s="23" customFormat="1" ht="26.25" x14ac:dyDescent="0.25">
      <c r="A83" s="24" t="s">
        <v>89</v>
      </c>
      <c r="B83" s="19" t="s">
        <v>90</v>
      </c>
      <c r="C83" s="21">
        <v>0</v>
      </c>
      <c r="D83" s="42"/>
      <c r="E83" s="42"/>
      <c r="F83" s="18" t="s">
        <v>91</v>
      </c>
      <c r="G83" s="19" t="s">
        <v>92</v>
      </c>
      <c r="H83" s="19"/>
      <c r="I83" s="20"/>
      <c r="J83" s="9"/>
      <c r="K83" s="21"/>
      <c r="L83" s="22">
        <v>27502.959999999999</v>
      </c>
    </row>
    <row r="84" spans="1:12" s="23" customFormat="1" ht="12.75" customHeight="1" x14ac:dyDescent="0.25">
      <c r="A84" s="24"/>
      <c r="B84" s="19"/>
      <c r="C84" s="19"/>
      <c r="D84" s="42"/>
      <c r="E84" s="42"/>
      <c r="F84" s="18"/>
      <c r="G84" s="19"/>
      <c r="H84" s="19"/>
      <c r="I84" s="20"/>
      <c r="J84" s="9"/>
      <c r="K84" s="21"/>
      <c r="L84" s="22"/>
    </row>
    <row r="85" spans="1:12" s="23" customFormat="1" ht="26.25" x14ac:dyDescent="0.25">
      <c r="A85" s="94" t="s">
        <v>93</v>
      </c>
      <c r="B85" s="103" t="s">
        <v>90</v>
      </c>
      <c r="C85" s="103">
        <v>546.96</v>
      </c>
      <c r="D85" s="42"/>
      <c r="E85" s="42"/>
      <c r="F85" s="18" t="s">
        <v>94</v>
      </c>
      <c r="G85" s="38"/>
      <c r="H85" s="6" t="s">
        <v>165</v>
      </c>
      <c r="I85" s="20"/>
      <c r="J85" s="107">
        <v>42940</v>
      </c>
      <c r="K85" s="21"/>
      <c r="L85" s="8" t="s">
        <v>155</v>
      </c>
    </row>
    <row r="86" spans="1:12" s="23" customFormat="1" ht="12.75" customHeight="1" x14ac:dyDescent="0.25">
      <c r="A86" s="94" t="s">
        <v>95</v>
      </c>
      <c r="B86" s="103" t="s">
        <v>90</v>
      </c>
      <c r="C86" s="93">
        <v>222</v>
      </c>
      <c r="D86" s="42"/>
      <c r="E86" s="42"/>
      <c r="F86" s="18" t="s">
        <v>96</v>
      </c>
      <c r="G86" s="38"/>
      <c r="H86" s="6" t="s">
        <v>165</v>
      </c>
      <c r="I86" s="20"/>
      <c r="J86" s="9"/>
      <c r="K86" s="21"/>
      <c r="L86" s="22">
        <v>900</v>
      </c>
    </row>
    <row r="87" spans="1:12" s="23" customFormat="1" ht="26.25" x14ac:dyDescent="0.25">
      <c r="A87" s="94" t="s">
        <v>97</v>
      </c>
      <c r="B87" s="103" t="s">
        <v>179</v>
      </c>
      <c r="C87" s="93">
        <v>200</v>
      </c>
      <c r="D87" s="42"/>
      <c r="E87" s="42"/>
      <c r="F87" s="7" t="s">
        <v>178</v>
      </c>
      <c r="G87" s="6" t="s">
        <v>180</v>
      </c>
      <c r="H87" s="6" t="s">
        <v>181</v>
      </c>
      <c r="I87" s="20" t="s">
        <v>182</v>
      </c>
      <c r="J87" s="9"/>
      <c r="K87" s="21"/>
      <c r="L87" s="22">
        <v>2000</v>
      </c>
    </row>
    <row r="88" spans="1:12" s="23" customFormat="1" ht="12.75" customHeight="1" x14ac:dyDescent="0.25">
      <c r="A88" s="24"/>
      <c r="B88" s="19"/>
      <c r="C88" s="19"/>
      <c r="D88" s="42"/>
      <c r="E88" s="42"/>
      <c r="F88" s="18"/>
      <c r="G88" s="19"/>
      <c r="H88" s="19"/>
      <c r="I88" s="20"/>
      <c r="J88" s="9"/>
      <c r="K88" s="21"/>
      <c r="L88" s="22"/>
    </row>
    <row r="89" spans="1:12" s="23" customFormat="1" ht="26.25" x14ac:dyDescent="0.25">
      <c r="A89" s="94" t="s">
        <v>98</v>
      </c>
      <c r="B89" s="93" t="s">
        <v>62</v>
      </c>
      <c r="C89" s="93">
        <v>100</v>
      </c>
      <c r="D89" s="42"/>
      <c r="E89" s="42"/>
      <c r="F89" s="18" t="s">
        <v>99</v>
      </c>
      <c r="G89" s="6" t="s">
        <v>146</v>
      </c>
      <c r="H89" s="6" t="s">
        <v>165</v>
      </c>
      <c r="I89" s="20"/>
      <c r="J89" s="9"/>
      <c r="K89" s="21"/>
      <c r="L89" s="22">
        <v>1200</v>
      </c>
    </row>
    <row r="90" spans="1:12" s="23" customFormat="1" ht="26.25" x14ac:dyDescent="0.25">
      <c r="A90" s="94" t="s">
        <v>100</v>
      </c>
      <c r="B90" s="93" t="s">
        <v>62</v>
      </c>
      <c r="C90" s="95">
        <v>150</v>
      </c>
      <c r="D90" s="42"/>
      <c r="E90" s="42"/>
      <c r="F90" s="7" t="s">
        <v>149</v>
      </c>
      <c r="G90" s="19"/>
      <c r="H90" s="6" t="s">
        <v>165</v>
      </c>
      <c r="I90" s="20"/>
      <c r="J90" s="9"/>
      <c r="K90" s="21"/>
      <c r="L90" s="8" t="s">
        <v>155</v>
      </c>
    </row>
    <row r="91" spans="1:12" s="23" customFormat="1" ht="12.75" customHeight="1" x14ac:dyDescent="0.25">
      <c r="A91" s="94" t="s">
        <v>101</v>
      </c>
      <c r="B91" s="93" t="s">
        <v>62</v>
      </c>
      <c r="C91" s="93">
        <v>1240</v>
      </c>
      <c r="D91" s="42"/>
      <c r="E91" s="42"/>
      <c r="F91" s="18" t="s">
        <v>102</v>
      </c>
      <c r="G91" s="19"/>
      <c r="H91" s="6" t="s">
        <v>165</v>
      </c>
      <c r="I91" s="20"/>
      <c r="J91" s="9"/>
      <c r="K91" s="21"/>
      <c r="L91" s="22">
        <v>15600</v>
      </c>
    </row>
    <row r="92" spans="1:12" s="23" customFormat="1" ht="12.75" customHeight="1" x14ac:dyDescent="0.25">
      <c r="A92" s="94" t="s">
        <v>31</v>
      </c>
      <c r="B92" s="93" t="s">
        <v>62</v>
      </c>
      <c r="C92" s="93">
        <v>320</v>
      </c>
      <c r="D92" s="42"/>
      <c r="E92" s="42"/>
      <c r="F92" s="18"/>
      <c r="G92" s="19"/>
      <c r="H92" s="6" t="s">
        <v>165</v>
      </c>
      <c r="I92" s="20"/>
      <c r="J92" s="9"/>
      <c r="K92" s="21"/>
      <c r="L92" s="8" t="s">
        <v>155</v>
      </c>
    </row>
    <row r="93" spans="1:12" s="23" customFormat="1" ht="12.75" customHeight="1" x14ac:dyDescent="0.25">
      <c r="A93" s="24"/>
      <c r="B93" s="19"/>
      <c r="C93" s="19"/>
      <c r="D93" s="42"/>
      <c r="E93" s="42"/>
      <c r="F93" s="18"/>
      <c r="G93" s="19"/>
      <c r="H93" s="19"/>
      <c r="I93" s="20"/>
      <c r="J93" s="9"/>
      <c r="K93" s="21"/>
      <c r="L93" s="22"/>
    </row>
    <row r="94" spans="1:12" s="23" customFormat="1" ht="12.75" customHeight="1" x14ac:dyDescent="0.25">
      <c r="A94" s="94" t="s">
        <v>103</v>
      </c>
      <c r="B94" s="93" t="s">
        <v>104</v>
      </c>
      <c r="C94" s="93">
        <v>70</v>
      </c>
      <c r="D94" s="42"/>
      <c r="E94" s="42"/>
      <c r="F94" s="18"/>
      <c r="G94" s="19"/>
      <c r="H94" s="19" t="s">
        <v>141</v>
      </c>
      <c r="I94" s="20"/>
      <c r="J94" s="9"/>
      <c r="K94" s="21"/>
      <c r="L94" s="22">
        <v>2200</v>
      </c>
    </row>
    <row r="95" spans="1:12" s="23" customFormat="1" ht="12.75" customHeight="1" x14ac:dyDescent="0.25">
      <c r="A95" s="94" t="s">
        <v>105</v>
      </c>
      <c r="B95" s="93" t="s">
        <v>104</v>
      </c>
      <c r="C95" s="93">
        <v>70</v>
      </c>
      <c r="D95" s="42"/>
      <c r="E95" s="42"/>
      <c r="F95" s="18" t="s">
        <v>142</v>
      </c>
      <c r="G95" s="19"/>
      <c r="H95" s="19" t="s">
        <v>141</v>
      </c>
      <c r="I95" s="20"/>
      <c r="J95" s="9"/>
      <c r="K95" s="21"/>
      <c r="L95" s="8" t="s">
        <v>155</v>
      </c>
    </row>
    <row r="96" spans="1:12" s="23" customFormat="1" ht="12.75" customHeight="1" x14ac:dyDescent="0.25">
      <c r="A96" s="24"/>
      <c r="B96" s="19"/>
      <c r="C96" s="19"/>
      <c r="D96" s="42"/>
      <c r="E96" s="42"/>
      <c r="F96" s="18"/>
      <c r="G96" s="19"/>
      <c r="H96" s="19"/>
      <c r="I96" s="20"/>
      <c r="J96" s="9"/>
      <c r="K96" s="21"/>
      <c r="L96" s="22"/>
    </row>
    <row r="97" spans="1:12" s="23" customFormat="1" ht="15" customHeight="1" x14ac:dyDescent="0.25">
      <c r="A97" s="51" t="s">
        <v>106</v>
      </c>
      <c r="B97" s="52"/>
      <c r="C97" s="29"/>
      <c r="D97" s="29"/>
      <c r="E97" s="30">
        <f>SUM(C68:C96)</f>
        <v>3509.03</v>
      </c>
      <c r="F97" s="31"/>
      <c r="G97" s="32"/>
      <c r="H97" s="32"/>
      <c r="I97" s="33"/>
      <c r="J97" s="3"/>
      <c r="K97" s="34"/>
      <c r="L97" s="35"/>
    </row>
    <row r="98" spans="1:12" s="23" customFormat="1" ht="15.75" x14ac:dyDescent="0.25">
      <c r="A98" s="118" t="s">
        <v>107</v>
      </c>
      <c r="B98" s="119"/>
      <c r="C98" s="17"/>
      <c r="D98" s="17"/>
      <c r="E98" s="17"/>
      <c r="F98" s="18"/>
      <c r="G98" s="19"/>
      <c r="H98" s="19"/>
      <c r="I98" s="20"/>
      <c r="J98" s="9"/>
      <c r="K98" s="21"/>
      <c r="L98" s="22"/>
    </row>
    <row r="99" spans="1:12" s="54" customFormat="1" ht="12.75" customHeight="1" x14ac:dyDescent="0.2">
      <c r="A99" s="24"/>
      <c r="B99" s="19"/>
      <c r="C99" s="19"/>
      <c r="D99" s="53"/>
      <c r="E99" s="28"/>
      <c r="F99" s="18"/>
      <c r="G99" s="19"/>
      <c r="H99" s="19"/>
      <c r="I99" s="20"/>
      <c r="J99" s="9"/>
      <c r="K99" s="21"/>
      <c r="L99" s="22"/>
    </row>
    <row r="100" spans="1:12" s="54" customFormat="1" ht="25.5" x14ac:dyDescent="0.2">
      <c r="A100" s="94" t="s">
        <v>108</v>
      </c>
      <c r="B100" s="93" t="s">
        <v>109</v>
      </c>
      <c r="C100" s="97">
        <v>6050</v>
      </c>
      <c r="D100" s="53"/>
      <c r="E100" s="28"/>
      <c r="F100" s="18" t="s">
        <v>140</v>
      </c>
      <c r="G100" s="38"/>
      <c r="H100" s="6" t="s">
        <v>165</v>
      </c>
      <c r="I100" s="20"/>
      <c r="J100" s="107">
        <v>42934</v>
      </c>
      <c r="K100" s="21"/>
      <c r="L100" s="8" t="s">
        <v>155</v>
      </c>
    </row>
    <row r="101" spans="1:12" s="54" customFormat="1" ht="25.5" x14ac:dyDescent="0.2">
      <c r="A101" s="102" t="s">
        <v>156</v>
      </c>
      <c r="B101" s="93" t="s">
        <v>109</v>
      </c>
      <c r="C101" s="97">
        <v>150</v>
      </c>
      <c r="D101" s="53"/>
      <c r="E101" s="28"/>
      <c r="F101" s="7" t="s">
        <v>145</v>
      </c>
      <c r="G101" s="38"/>
      <c r="H101" s="6" t="s">
        <v>165</v>
      </c>
      <c r="I101" s="20"/>
      <c r="J101" s="107">
        <v>42934</v>
      </c>
      <c r="K101" s="21"/>
      <c r="L101" s="8" t="s">
        <v>155</v>
      </c>
    </row>
    <row r="102" spans="1:12" s="54" customFormat="1" ht="12.75" customHeight="1" x14ac:dyDescent="0.2">
      <c r="A102" s="94" t="s">
        <v>110</v>
      </c>
      <c r="B102" s="93" t="s">
        <v>109</v>
      </c>
      <c r="C102" s="99">
        <v>1612</v>
      </c>
      <c r="D102" s="53"/>
      <c r="E102" s="28"/>
      <c r="F102" s="18" t="s">
        <v>111</v>
      </c>
      <c r="G102" s="19"/>
      <c r="H102" s="6" t="s">
        <v>165</v>
      </c>
      <c r="I102" s="20"/>
      <c r="J102" s="107">
        <v>42934</v>
      </c>
      <c r="K102" s="21"/>
      <c r="L102" s="8" t="s">
        <v>155</v>
      </c>
    </row>
    <row r="103" spans="1:12" s="54" customFormat="1" ht="12.75" customHeight="1" x14ac:dyDescent="0.2">
      <c r="A103" s="94" t="s">
        <v>112</v>
      </c>
      <c r="B103" s="93" t="s">
        <v>109</v>
      </c>
      <c r="C103" s="99">
        <v>126</v>
      </c>
      <c r="D103" s="53"/>
      <c r="E103" s="28"/>
      <c r="F103" s="18" t="s">
        <v>113</v>
      </c>
      <c r="G103" s="19" t="s">
        <v>114</v>
      </c>
      <c r="H103" s="6" t="s">
        <v>165</v>
      </c>
      <c r="I103" s="20"/>
      <c r="J103" s="107">
        <v>42934</v>
      </c>
      <c r="K103" s="21"/>
      <c r="L103" s="8" t="s">
        <v>155</v>
      </c>
    </row>
    <row r="104" spans="1:12" s="54" customFormat="1" ht="12.75" customHeight="1" x14ac:dyDescent="0.2">
      <c r="A104" s="24"/>
      <c r="B104" s="19"/>
      <c r="C104" s="19"/>
      <c r="D104" s="53"/>
      <c r="E104" s="28"/>
      <c r="F104" s="18"/>
      <c r="G104" s="19"/>
      <c r="H104" s="19"/>
      <c r="I104" s="20"/>
      <c r="J104" s="9"/>
      <c r="K104" s="21"/>
      <c r="L104" s="22"/>
    </row>
    <row r="105" spans="1:12" s="23" customFormat="1" x14ac:dyDescent="0.25">
      <c r="A105" s="120" t="s">
        <v>115</v>
      </c>
      <c r="B105" s="121"/>
      <c r="C105" s="29"/>
      <c r="D105" s="29"/>
      <c r="E105" s="30">
        <f>SUM(C99:C104)</f>
        <v>7938</v>
      </c>
      <c r="F105" s="31"/>
      <c r="G105" s="32"/>
      <c r="H105" s="32"/>
      <c r="I105" s="33"/>
      <c r="J105" s="3"/>
      <c r="K105" s="34"/>
      <c r="L105" s="35"/>
    </row>
    <row r="106" spans="1:12" s="23" customFormat="1" ht="15.75" x14ac:dyDescent="0.25">
      <c r="A106" s="118" t="s">
        <v>116</v>
      </c>
      <c r="B106" s="119"/>
      <c r="C106" s="36"/>
      <c r="D106" s="36"/>
      <c r="E106" s="17"/>
      <c r="F106" s="18"/>
      <c r="G106" s="19"/>
      <c r="H106" s="19"/>
      <c r="I106" s="20"/>
      <c r="J106" s="9"/>
      <c r="K106" s="21"/>
      <c r="L106" s="22"/>
    </row>
    <row r="107" spans="1:12" s="39" customFormat="1" ht="12.75" customHeight="1" x14ac:dyDescent="0.2">
      <c r="A107" s="37"/>
      <c r="B107" s="37"/>
      <c r="C107" s="19"/>
      <c r="D107" s="19"/>
      <c r="E107" s="37"/>
      <c r="F107" s="18"/>
      <c r="G107" s="19"/>
      <c r="H107" s="19"/>
      <c r="I107" s="25"/>
      <c r="J107" s="6"/>
      <c r="K107" s="19"/>
      <c r="L107" s="22"/>
    </row>
    <row r="108" spans="1:12" s="39" customFormat="1" ht="12.75" customHeight="1" x14ac:dyDescent="0.2">
      <c r="A108" s="92" t="s">
        <v>117</v>
      </c>
      <c r="B108" s="92" t="s">
        <v>118</v>
      </c>
      <c r="C108" s="93">
        <v>992</v>
      </c>
      <c r="D108" s="19"/>
      <c r="E108" s="37"/>
      <c r="F108" s="18" t="s">
        <v>119</v>
      </c>
      <c r="G108" s="19"/>
      <c r="H108" s="6" t="s">
        <v>158</v>
      </c>
      <c r="I108" s="25"/>
      <c r="J108" s="6"/>
      <c r="K108" s="19"/>
      <c r="L108" s="8" t="s">
        <v>155</v>
      </c>
    </row>
    <row r="109" spans="1:12" s="39" customFormat="1" ht="12.75" customHeight="1" x14ac:dyDescent="0.2">
      <c r="A109" s="37"/>
      <c r="B109" s="37"/>
      <c r="C109" s="19"/>
      <c r="D109" s="19"/>
      <c r="E109" s="37"/>
      <c r="F109" s="18"/>
      <c r="G109" s="19"/>
      <c r="H109" s="19"/>
      <c r="I109" s="25"/>
      <c r="J109" s="6"/>
      <c r="K109" s="19"/>
      <c r="L109" s="22"/>
    </row>
    <row r="110" spans="1:12" s="39" customFormat="1" ht="12.75" customHeight="1" x14ac:dyDescent="0.2">
      <c r="A110" s="55" t="s">
        <v>120</v>
      </c>
      <c r="B110" s="56" t="s">
        <v>47</v>
      </c>
      <c r="C110" s="56">
        <v>50</v>
      </c>
      <c r="D110" s="57"/>
      <c r="E110" s="57"/>
      <c r="F110" s="18"/>
      <c r="G110" s="19"/>
      <c r="H110" s="19"/>
      <c r="I110" s="25"/>
      <c r="J110" s="6"/>
      <c r="K110" s="19"/>
      <c r="L110" s="22">
        <v>350</v>
      </c>
    </row>
    <row r="111" spans="1:12" s="23" customFormat="1" x14ac:dyDescent="0.25">
      <c r="A111" s="120" t="s">
        <v>121</v>
      </c>
      <c r="B111" s="121"/>
      <c r="C111" s="29"/>
      <c r="D111" s="29"/>
      <c r="E111" s="30">
        <f>SUM(C107:C110)</f>
        <v>1042</v>
      </c>
      <c r="F111" s="31"/>
      <c r="G111" s="32"/>
      <c r="H111" s="32"/>
      <c r="I111" s="33"/>
      <c r="J111" s="3"/>
      <c r="K111" s="34"/>
      <c r="L111" s="35"/>
    </row>
    <row r="112" spans="1:12" s="23" customFormat="1" ht="15.75" x14ac:dyDescent="0.25">
      <c r="A112" s="118" t="s">
        <v>122</v>
      </c>
      <c r="B112" s="119"/>
      <c r="C112" s="17"/>
      <c r="D112" s="17"/>
      <c r="E112" s="17"/>
      <c r="F112" s="18"/>
      <c r="G112" s="19"/>
      <c r="H112" s="19"/>
      <c r="I112" s="20"/>
      <c r="J112" s="9"/>
      <c r="K112" s="21"/>
      <c r="L112" s="22"/>
    </row>
    <row r="113" spans="1:12" s="26" customFormat="1" ht="12.75" x14ac:dyDescent="0.2">
      <c r="A113" s="92" t="s">
        <v>123</v>
      </c>
      <c r="B113" s="92" t="s">
        <v>124</v>
      </c>
      <c r="C113" s="93">
        <v>500</v>
      </c>
      <c r="D113" s="28"/>
      <c r="E113" s="28"/>
      <c r="F113" s="7" t="s">
        <v>125</v>
      </c>
      <c r="G113" s="19"/>
      <c r="H113" s="6" t="s">
        <v>165</v>
      </c>
      <c r="I113" s="20"/>
      <c r="J113" s="9"/>
      <c r="K113" s="21"/>
      <c r="L113" s="22">
        <v>700</v>
      </c>
    </row>
    <row r="114" spans="1:12" s="26" customFormat="1" ht="12.75" customHeight="1" x14ac:dyDescent="0.2">
      <c r="A114" s="37" t="s">
        <v>126</v>
      </c>
      <c r="B114" s="37" t="s">
        <v>124</v>
      </c>
      <c r="D114" s="21">
        <v>250</v>
      </c>
      <c r="E114" s="28"/>
      <c r="F114" s="109" t="s">
        <v>199</v>
      </c>
      <c r="G114" s="19"/>
      <c r="H114" s="19"/>
      <c r="I114" s="20"/>
      <c r="J114" s="9"/>
      <c r="K114" s="21"/>
      <c r="L114" s="8" t="s">
        <v>155</v>
      </c>
    </row>
    <row r="115" spans="1:12" s="23" customFormat="1" x14ac:dyDescent="0.25">
      <c r="A115" s="120" t="s">
        <v>127</v>
      </c>
      <c r="B115" s="121"/>
      <c r="C115" s="29"/>
      <c r="D115" s="29"/>
      <c r="E115" s="30">
        <f>SUM(C112:C114)</f>
        <v>500</v>
      </c>
      <c r="F115" s="31"/>
      <c r="G115" s="32"/>
      <c r="H115" s="32"/>
      <c r="I115" s="33"/>
      <c r="J115" s="3"/>
      <c r="K115" s="34"/>
      <c r="L115" s="35"/>
    </row>
    <row r="116" spans="1:12" s="23" customFormat="1" ht="15.75" x14ac:dyDescent="0.25">
      <c r="A116" s="118" t="s">
        <v>128</v>
      </c>
      <c r="B116" s="119"/>
      <c r="C116" s="36"/>
      <c r="D116" s="36"/>
      <c r="E116" s="17"/>
      <c r="F116" s="18"/>
      <c r="G116" s="19"/>
      <c r="H116" s="19"/>
      <c r="I116" s="20"/>
      <c r="J116" s="9"/>
      <c r="K116" s="21"/>
      <c r="L116" s="22"/>
    </row>
    <row r="117" spans="1:12" s="23" customFormat="1" ht="13.5" customHeight="1" x14ac:dyDescent="0.25">
      <c r="A117" s="58" t="s">
        <v>129</v>
      </c>
      <c r="B117" s="59" t="s">
        <v>13</v>
      </c>
      <c r="C117" s="60">
        <f>SUM(C113:C116,C3:C112)*0.05</f>
        <v>1223.837</v>
      </c>
      <c r="D117" s="61"/>
      <c r="E117" s="61"/>
      <c r="F117" s="62" t="s">
        <v>130</v>
      </c>
      <c r="G117" s="63"/>
      <c r="H117" s="19"/>
      <c r="I117" s="20"/>
      <c r="J117" s="9"/>
      <c r="K117" s="21"/>
      <c r="L117" s="22" t="s">
        <v>131</v>
      </c>
    </row>
    <row r="118" spans="1:12" s="23" customFormat="1" x14ac:dyDescent="0.25">
      <c r="A118" s="120" t="s">
        <v>132</v>
      </c>
      <c r="B118" s="121"/>
      <c r="C118" s="29"/>
      <c r="D118" s="29"/>
      <c r="E118" s="30">
        <f>SUM(C116:C117)</f>
        <v>1223.837</v>
      </c>
      <c r="F118" s="31"/>
      <c r="G118" s="32"/>
      <c r="H118" s="32"/>
      <c r="I118" s="33"/>
      <c r="J118" s="3"/>
      <c r="K118" s="34"/>
      <c r="L118" s="35"/>
    </row>
    <row r="119" spans="1:12" s="23" customFormat="1" x14ac:dyDescent="0.25">
      <c r="A119" s="122" t="s">
        <v>133</v>
      </c>
      <c r="B119" s="123"/>
      <c r="C119" s="64">
        <f>SUM(C2:C118)</f>
        <v>25700.577000000001</v>
      </c>
      <c r="D119" s="65"/>
      <c r="E119" s="66"/>
      <c r="F119" s="67"/>
      <c r="G119" s="68"/>
      <c r="H119" s="68"/>
      <c r="I119" s="69"/>
      <c r="J119" s="2"/>
      <c r="K119" s="65"/>
      <c r="L119" s="70"/>
    </row>
    <row r="120" spans="1:12" s="23" customFormat="1" x14ac:dyDescent="0.25">
      <c r="A120" s="71" t="s">
        <v>134</v>
      </c>
      <c r="B120" s="50"/>
      <c r="C120" s="72">
        <f>SUM(C121-C119)</f>
        <v>1299.4229999999989</v>
      </c>
      <c r="D120" s="73"/>
      <c r="E120" s="73"/>
      <c r="F120" s="18"/>
      <c r="G120" s="63"/>
      <c r="H120" s="19"/>
      <c r="I120" s="20"/>
      <c r="J120" s="9"/>
      <c r="K120" s="21"/>
      <c r="L120" s="22"/>
    </row>
    <row r="121" spans="1:12" s="23" customFormat="1" ht="15.75" thickBot="1" x14ac:dyDescent="0.3">
      <c r="A121" s="114" t="s">
        <v>135</v>
      </c>
      <c r="B121" s="115"/>
      <c r="C121" s="74">
        <v>27000</v>
      </c>
      <c r="D121" s="75"/>
      <c r="E121" s="75"/>
      <c r="F121" s="76"/>
      <c r="G121" s="77"/>
      <c r="H121" s="76"/>
      <c r="I121" s="78"/>
      <c r="J121" s="4"/>
      <c r="K121" s="79"/>
      <c r="L121" s="80">
        <f>SUM(L2:L120)</f>
        <v>350956.76</v>
      </c>
    </row>
    <row r="122" spans="1:12" ht="15.75" thickBot="1" x14ac:dyDescent="0.3">
      <c r="A122" s="81"/>
    </row>
    <row r="123" spans="1:12" s="88" customFormat="1" ht="13.5" thickBot="1" x14ac:dyDescent="0.25">
      <c r="A123" s="116" t="s">
        <v>136</v>
      </c>
      <c r="B123" s="117"/>
      <c r="C123" s="86">
        <v>26400</v>
      </c>
      <c r="D123" s="87"/>
      <c r="E123" s="87"/>
      <c r="F123" s="87"/>
      <c r="G123" s="87"/>
      <c r="H123" s="87"/>
      <c r="I123" s="83"/>
      <c r="J123" s="5"/>
      <c r="K123" s="84"/>
      <c r="L123" s="87"/>
    </row>
    <row r="124" spans="1:12" x14ac:dyDescent="0.25">
      <c r="B124" s="89"/>
      <c r="C124" s="90"/>
    </row>
  </sheetData>
  <mergeCells count="24">
    <mergeCell ref="A66:B66"/>
    <mergeCell ref="A2:B2"/>
    <mergeCell ref="A6:B6"/>
    <mergeCell ref="A14:B14"/>
    <mergeCell ref="A23:B23"/>
    <mergeCell ref="A37:B37"/>
    <mergeCell ref="A7:B7"/>
    <mergeCell ref="A15:B15"/>
    <mergeCell ref="A24:B24"/>
    <mergeCell ref="A38:B38"/>
    <mergeCell ref="A57:B57"/>
    <mergeCell ref="A56:B56"/>
    <mergeCell ref="A121:B121"/>
    <mergeCell ref="A123:B123"/>
    <mergeCell ref="A67:B67"/>
    <mergeCell ref="A98:B98"/>
    <mergeCell ref="A106:B106"/>
    <mergeCell ref="A112:B112"/>
    <mergeCell ref="A116:B116"/>
    <mergeCell ref="A115:B115"/>
    <mergeCell ref="A118:B118"/>
    <mergeCell ref="A119:B119"/>
    <mergeCell ref="A105:B105"/>
    <mergeCell ref="A111:B1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62534CA-A2E5-4B26-8DAD-D3F45A45BE4F}"/>
</file>

<file path=customXml/itemProps2.xml><?xml version="1.0" encoding="utf-8"?>
<ds:datastoreItem xmlns:ds="http://schemas.openxmlformats.org/officeDocument/2006/customXml" ds:itemID="{CBD99CC7-6B43-4CFB-B6CB-CD92E598B44E}"/>
</file>

<file path=customXml/itemProps3.xml><?xml version="1.0" encoding="utf-8"?>
<ds:datastoreItem xmlns:ds="http://schemas.openxmlformats.org/officeDocument/2006/customXml" ds:itemID="{E62D6DD4-5DAC-4F4A-8280-8385468B5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AndNow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dcterms:created xsi:type="dcterms:W3CDTF">2017-04-08T15:16:20Z</dcterms:created>
  <dcterms:modified xsi:type="dcterms:W3CDTF">2017-07-27T06:57:56Z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