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555" yWindow="555" windowWidth="19440" windowHeight="15600" tabRatio="500"/>
  </bookViews>
  <sheets>
    <sheet name="Project Budget" sheetId="1" r:id="rId1"/>
    <sheet name="James Redwood and CPD" sheetId="7" r:id="rId2"/>
    <sheet name="Errollyn Wallen" sheetId="2" r:id="rId3"/>
    <sheet name="Jason Singh" sheetId="3" r:id="rId4"/>
    <sheet name="Brian Irvine" sheetId="4" r:id="rId5"/>
    <sheet name="Sam Lee plus" sheetId="5" r:id="rId6"/>
    <sheet name="Eliza Carthy" sheetId="6" r:id="rId7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6"/>
  <c r="D15" i="3"/>
  <c r="D7" i="6"/>
  <c r="F7"/>
  <c r="C12"/>
  <c r="D12"/>
  <c r="F12"/>
  <c r="C13"/>
  <c r="D13"/>
  <c r="F13"/>
  <c r="F8" i="2"/>
  <c r="F7"/>
  <c r="D29" i="1"/>
  <c r="D30"/>
  <c r="D28"/>
  <c r="D9" i="6"/>
  <c r="F9"/>
  <c r="C8"/>
  <c r="D8"/>
  <c r="F8"/>
  <c r="D11"/>
  <c r="D6"/>
  <c r="C8" i="5"/>
  <c r="D8"/>
  <c r="F8"/>
  <c r="F16"/>
  <c r="D7"/>
  <c r="D10"/>
  <c r="D11"/>
  <c r="C12"/>
  <c r="D12"/>
  <c r="D14"/>
  <c r="D16"/>
  <c r="C8" i="4"/>
  <c r="D8"/>
  <c r="F8"/>
  <c r="F16"/>
  <c r="D7"/>
  <c r="D10"/>
  <c r="D11"/>
  <c r="C12"/>
  <c r="D12"/>
  <c r="D14"/>
  <c r="D16"/>
  <c r="F8" i="3"/>
  <c r="C8"/>
  <c r="F16"/>
  <c r="D7"/>
  <c r="D8"/>
  <c r="D10"/>
  <c r="D11"/>
  <c r="C12"/>
  <c r="D12"/>
  <c r="D14"/>
  <c r="D12" i="2"/>
  <c r="D8"/>
  <c r="C7"/>
  <c r="D7"/>
  <c r="D13"/>
  <c r="D11"/>
  <c r="C11"/>
  <c r="D10"/>
  <c r="D9"/>
  <c r="D6"/>
  <c r="D18" i="7"/>
  <c r="F15" i="2"/>
  <c r="D15"/>
  <c r="F17" i="1"/>
  <c r="D17"/>
  <c r="D16" i="3"/>
  <c r="F10" i="6"/>
  <c r="F16"/>
  <c r="D16"/>
</calcChain>
</file>

<file path=xl/sharedStrings.xml><?xml version="1.0" encoding="utf-8"?>
<sst xmlns="http://schemas.openxmlformats.org/spreadsheetml/2006/main" count="139" uniqueCount="66">
  <si>
    <t>No.</t>
    <phoneticPr fontId="0" type="noConversion"/>
  </si>
  <si>
    <t>Unit</t>
    <phoneticPr fontId="0" type="noConversion"/>
  </si>
  <si>
    <t>Total</t>
    <phoneticPr fontId="0" type="noConversion"/>
  </si>
  <si>
    <t>Fee for 5 composers (additional to NMB fees)</t>
  </si>
  <si>
    <t>Assumes £300/day for 20 days</t>
  </si>
  <si>
    <t>Travel for 5 composers + 1 composer mentor/facilitator and 15 performers visiting Hull monthly</t>
  </si>
  <si>
    <t>Performer fees (3 per composer @ £200 per day, 16 visits)</t>
  </si>
  <si>
    <t>Per Residency</t>
  </si>
  <si>
    <t>Notes</t>
  </si>
  <si>
    <t>Subtotal</t>
  </si>
  <si>
    <t>Local music leader fees (5 leaders, 7 sessions @£120 per session)</t>
  </si>
  <si>
    <t>Composer Residencies</t>
  </si>
  <si>
    <t>Hull composer residencies</t>
  </si>
  <si>
    <t>Composer Mentor allocation</t>
  </si>
  <si>
    <t>Travel</t>
  </si>
  <si>
    <t>Accommodation</t>
  </si>
  <si>
    <t>Fee - James (2 years)</t>
  </si>
  <si>
    <t>(assumes some are multiple days)</t>
  </si>
  <si>
    <t>5 x £100for up to 20 nights</t>
  </si>
  <si>
    <t>20 @ £120 for 16 visits (assumes some are multiple days</t>
  </si>
  <si>
    <t>Composer Travel</t>
  </si>
  <si>
    <t>Paid direct by PRS</t>
  </si>
  <si>
    <t>Student related costs</t>
  </si>
  <si>
    <t>DBS checks</t>
  </si>
  <si>
    <t>not in original budget</t>
  </si>
  <si>
    <t>Local music leader fees (1 leaders, 7 sessions @£120 per session)</t>
  </si>
  <si>
    <t>assumes some are multiple days</t>
  </si>
  <si>
    <t>5 x £100 for up to 20 nights</t>
  </si>
  <si>
    <t>Composers Residency Fee (additional to NMB fees)</t>
  </si>
  <si>
    <t>Supporting artist travel (up to 3 artists for 16 visits)</t>
  </si>
  <si>
    <t>James Redwood - composer mentor</t>
  </si>
  <si>
    <t>Accommodation for E Wallen  visits</t>
  </si>
  <si>
    <t>Errollyn Wallen Composer Residency</t>
  </si>
  <si>
    <t>Tim ?  - travel for assistant composer/pianist (for 16 visits)</t>
  </si>
  <si>
    <t>Tim ? - supporting artist fees (£200 per day for 16 visits)</t>
  </si>
  <si>
    <t>Jason Singh Composer Residency</t>
  </si>
  <si>
    <t>Accommodation for Jason Singh visits</t>
  </si>
  <si>
    <t>£100 for up to 20 nights</t>
  </si>
  <si>
    <t>Budget</t>
  </si>
  <si>
    <t>Brian Irvine Composer Residency</t>
  </si>
  <si>
    <t>Accommodation for Brian Irvine visits</t>
  </si>
  <si>
    <t>Sam Lee Composer Residency</t>
  </si>
  <si>
    <t>Accommodation for Sam Lee and Nest Collective artists visits</t>
  </si>
  <si>
    <t>Composer  and Nest Collective artists Travel</t>
  </si>
  <si>
    <t>Delivered by Sam Lee and musicians from The Nest Collective, &amp; Producer Polly Eldridge</t>
  </si>
  <si>
    <t>Eliza Carthy Composer Residency</t>
  </si>
  <si>
    <t>Composer  Travel</t>
  </si>
  <si>
    <t>Accommodation for Eliza Carthy visits</t>
  </si>
  <si>
    <t xml:space="preserve">Composers Residency Fee (additional to NMB fees) </t>
  </si>
  <si>
    <t>Composers Residency Fee (additional to NMB fees) from which producer fee for Polly Eldridge will be paid by Sam Lee</t>
  </si>
  <si>
    <t>Room Hire for rehearsals (if HFC)</t>
  </si>
  <si>
    <t>Performer fees (2 per composer @ £200 per day, 16 visits)</t>
  </si>
  <si>
    <t>Supporting artist travel (up to 2 artists for 16 visits)</t>
  </si>
  <si>
    <t>Em Whitfield Brooks (MD for HFC) travel</t>
  </si>
  <si>
    <t>Em Whitfield Brooks (MD for HFC) local music leader (16 visits)</t>
  </si>
  <si>
    <t>DBS Checks for students</t>
  </si>
  <si>
    <t>CBS checks for artists</t>
  </si>
  <si>
    <t>Additional costs to be found from original budgets</t>
  </si>
  <si>
    <t>Misc printing for scores, letter drops, invitations etc.</t>
  </si>
  <si>
    <t>Venue hire for rehearsals, or residency related performances not part of the Biennial Festival weekend</t>
  </si>
  <si>
    <t xml:space="preserve">not in original budget </t>
  </si>
  <si>
    <t>Accommodation for 5 composers + 1 composer mentor/facilitator visiting monthly</t>
  </si>
  <si>
    <t>paid direct by PRS</t>
  </si>
  <si>
    <t>DBS</t>
  </si>
  <si>
    <t>Contingency</t>
  </si>
  <si>
    <t>paid direct by PRS (assumes some are multiple days)</t>
  </si>
</sst>
</file>

<file path=xl/styles.xml><?xml version="1.0" encoding="utf-8"?>
<styleSheet xmlns="http://schemas.openxmlformats.org/spreadsheetml/2006/main">
  <numFmts count="2">
    <numFmt numFmtId="6" formatCode="&quot;£&quot;#,##0;[Red]\-&quot;£&quot;#,##0"/>
    <numFmt numFmtId="164" formatCode="&quot;£&quot;#,##0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name val="Calibri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4" fontId="0" fillId="0" borderId="0" xfId="0" applyNumberFormat="1"/>
    <xf numFmtId="0" fontId="2" fillId="3" borderId="0" xfId="0" applyFont="1" applyFill="1"/>
    <xf numFmtId="0" fontId="0" fillId="3" borderId="0" xfId="0" applyFill="1"/>
    <xf numFmtId="0" fontId="2" fillId="0" borderId="0" xfId="0" applyFont="1" applyFill="1"/>
    <xf numFmtId="0" fontId="0" fillId="0" borderId="0" xfId="0" applyFill="1"/>
    <xf numFmtId="1" fontId="2" fillId="3" borderId="0" xfId="0" applyNumberFormat="1" applyFont="1" applyFill="1"/>
    <xf numFmtId="1" fontId="0" fillId="3" borderId="0" xfId="0" applyNumberFormat="1" applyFill="1"/>
    <xf numFmtId="1" fontId="0" fillId="0" borderId="0" xfId="0" applyNumberFormat="1" applyFill="1"/>
    <xf numFmtId="1" fontId="2" fillId="2" borderId="0" xfId="0" applyNumberFormat="1" applyFont="1" applyFill="1"/>
    <xf numFmtId="1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3" borderId="0" xfId="0" applyFont="1" applyFill="1"/>
    <xf numFmtId="0" fontId="5" fillId="4" borderId="0" xfId="15"/>
    <xf numFmtId="1" fontId="5" fillId="4" borderId="0" xfId="15" applyNumberFormat="1"/>
    <xf numFmtId="0" fontId="6" fillId="4" borderId="0" xfId="15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1" xfId="0" applyFont="1" applyBorder="1"/>
    <xf numFmtId="0" fontId="1" fillId="0" borderId="0" xfId="0" applyFont="1" applyBorder="1"/>
    <xf numFmtId="0" fontId="0" fillId="0" borderId="0" xfId="0" applyAlignment="1">
      <alignment wrapText="1"/>
    </xf>
    <xf numFmtId="3" fontId="0" fillId="0" borderId="0" xfId="0" applyNumberFormat="1"/>
    <xf numFmtId="2" fontId="0" fillId="0" borderId="0" xfId="0" applyNumberFormat="1"/>
    <xf numFmtId="6" fontId="0" fillId="3" borderId="0" xfId="0" applyNumberFormat="1" applyFill="1"/>
    <xf numFmtId="1" fontId="9" fillId="0" borderId="0" xfId="0" applyNumberFormat="1" applyFont="1"/>
    <xf numFmtId="164" fontId="9" fillId="0" borderId="0" xfId="0" applyNumberFormat="1" applyFont="1"/>
    <xf numFmtId="0" fontId="5" fillId="0" borderId="0" xfId="15" applyFill="1"/>
    <xf numFmtId="6" fontId="0" fillId="0" borderId="0" xfId="0" applyNumberFormat="1"/>
  </cellXfs>
  <cellStyles count="26">
    <cellStyle name="Bad" xfId="15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A22" sqref="A22"/>
    </sheetView>
  </sheetViews>
  <sheetFormatPr defaultColWidth="11" defaultRowHeight="15.75"/>
  <cols>
    <col min="1" max="1" width="81" customWidth="1"/>
    <col min="3" max="3" width="10.875" style="12"/>
    <col min="5" max="5" width="5.5" customWidth="1"/>
    <col min="6" max="6" width="14" customWidth="1"/>
  </cols>
  <sheetData>
    <row r="1" spans="1:7">
      <c r="A1" s="4" t="s">
        <v>12</v>
      </c>
      <c r="B1" s="4" t="s">
        <v>0</v>
      </c>
      <c r="C1" s="8" t="s">
        <v>1</v>
      </c>
      <c r="D1" s="4" t="s">
        <v>2</v>
      </c>
      <c r="E1" s="5"/>
      <c r="F1" s="15" t="s">
        <v>7</v>
      </c>
      <c r="G1" s="15" t="s">
        <v>8</v>
      </c>
    </row>
    <row r="2" spans="1:7">
      <c r="A2" s="16"/>
      <c r="B2" s="5"/>
      <c r="C2" s="9"/>
      <c r="D2" s="5"/>
      <c r="E2" s="5"/>
      <c r="F2" s="5"/>
      <c r="G2" s="5"/>
    </row>
    <row r="3" spans="1:7" s="7" customFormat="1">
      <c r="A3" s="30"/>
      <c r="C3" s="10"/>
    </row>
    <row r="4" spans="1:7">
      <c r="A4" s="18" t="s">
        <v>13</v>
      </c>
      <c r="B4" s="16"/>
      <c r="C4" s="17"/>
      <c r="D4" s="16"/>
      <c r="E4" s="16"/>
      <c r="F4" s="16"/>
      <c r="G4" s="16"/>
    </row>
    <row r="5" spans="1:7">
      <c r="A5" t="s">
        <v>16</v>
      </c>
      <c r="B5">
        <v>1</v>
      </c>
      <c r="C5">
        <v>12000</v>
      </c>
      <c r="D5">
        <v>12000</v>
      </c>
      <c r="G5" t="s">
        <v>62</v>
      </c>
    </row>
    <row r="6" spans="1:7">
      <c r="A6" t="s">
        <v>14</v>
      </c>
      <c r="B6">
        <v>16</v>
      </c>
      <c r="C6" s="12">
        <v>120</v>
      </c>
      <c r="D6">
        <v>1920</v>
      </c>
      <c r="G6" t="s">
        <v>65</v>
      </c>
    </row>
    <row r="7" spans="1:7">
      <c r="A7" t="s">
        <v>15</v>
      </c>
      <c r="B7">
        <v>100</v>
      </c>
      <c r="C7" s="12">
        <v>20</v>
      </c>
      <c r="D7">
        <v>2000</v>
      </c>
      <c r="G7" t="s">
        <v>62</v>
      </c>
    </row>
    <row r="11" spans="1:7">
      <c r="A11" t="s">
        <v>5</v>
      </c>
      <c r="B11">
        <v>2520</v>
      </c>
      <c r="C11" s="12">
        <v>16</v>
      </c>
      <c r="D11" s="3">
        <v>38400</v>
      </c>
      <c r="F11" s="3">
        <v>7680</v>
      </c>
      <c r="G11" t="s">
        <v>19</v>
      </c>
    </row>
    <row r="12" spans="1:7">
      <c r="A12" t="s">
        <v>61</v>
      </c>
      <c r="B12">
        <v>500</v>
      </c>
      <c r="C12" s="12">
        <v>20</v>
      </c>
      <c r="D12" s="3">
        <v>10000</v>
      </c>
      <c r="F12" s="3">
        <v>2000</v>
      </c>
      <c r="G12" t="s">
        <v>18</v>
      </c>
    </row>
    <row r="13" spans="1:7">
      <c r="A13" t="s">
        <v>3</v>
      </c>
      <c r="B13">
        <v>5</v>
      </c>
      <c r="C13" s="12">
        <v>6000</v>
      </c>
      <c r="D13" s="3">
        <v>30000</v>
      </c>
      <c r="F13" s="3">
        <v>6000</v>
      </c>
      <c r="G13" t="s">
        <v>4</v>
      </c>
    </row>
    <row r="14" spans="1:7">
      <c r="A14" t="s">
        <v>6</v>
      </c>
      <c r="B14">
        <v>3000</v>
      </c>
      <c r="C14" s="12">
        <v>16</v>
      </c>
      <c r="D14" s="3">
        <v>48000</v>
      </c>
      <c r="F14" s="3">
        <v>9600</v>
      </c>
    </row>
    <row r="15" spans="1:7">
      <c r="A15" t="s">
        <v>10</v>
      </c>
      <c r="B15">
        <v>35</v>
      </c>
      <c r="C15" s="12">
        <v>120</v>
      </c>
      <c r="D15" s="3">
        <v>4200</v>
      </c>
      <c r="F15" s="3">
        <v>840</v>
      </c>
    </row>
    <row r="17" spans="1:6">
      <c r="A17" s="13" t="s">
        <v>9</v>
      </c>
      <c r="D17" s="14">
        <f>SUM(D11:D16)</f>
        <v>130600</v>
      </c>
      <c r="F17" s="14">
        <f>SUM(F11:F16)</f>
        <v>26120</v>
      </c>
    </row>
    <row r="25" spans="1:6">
      <c r="A25" s="20" t="s">
        <v>57</v>
      </c>
    </row>
    <row r="27" spans="1:6">
      <c r="A27" t="s">
        <v>58</v>
      </c>
      <c r="B27">
        <v>5</v>
      </c>
      <c r="C27" s="12">
        <v>50</v>
      </c>
      <c r="D27">
        <v>250</v>
      </c>
    </row>
    <row r="28" spans="1:6">
      <c r="A28" t="s">
        <v>55</v>
      </c>
      <c r="B28">
        <v>10</v>
      </c>
      <c r="C28" s="26">
        <v>76.400000000000006</v>
      </c>
      <c r="D28">
        <f>SUM(B28*C28)</f>
        <v>764</v>
      </c>
    </row>
    <row r="29" spans="1:6">
      <c r="A29" t="s">
        <v>59</v>
      </c>
      <c r="B29">
        <v>5</v>
      </c>
      <c r="C29" s="12">
        <v>300</v>
      </c>
      <c r="D29">
        <f>SUM(B29*C29)</f>
        <v>1500</v>
      </c>
    </row>
    <row r="30" spans="1:6">
      <c r="A30" t="s">
        <v>56</v>
      </c>
      <c r="B30">
        <v>5</v>
      </c>
      <c r="C30" s="26">
        <v>76.400000000000006</v>
      </c>
      <c r="D30">
        <f>SUM(B30*C30)</f>
        <v>382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A16" sqref="A16"/>
    </sheetView>
  </sheetViews>
  <sheetFormatPr defaultRowHeight="15.75"/>
  <cols>
    <col min="1" max="1" width="25.875" bestFit="1" customWidth="1"/>
  </cols>
  <sheetData>
    <row r="1" spans="1:7">
      <c r="A1" s="13" t="s">
        <v>30</v>
      </c>
    </row>
    <row r="3" spans="1:7">
      <c r="A3" s="13" t="s">
        <v>21</v>
      </c>
    </row>
    <row r="5" spans="1:7">
      <c r="A5" s="18" t="s">
        <v>13</v>
      </c>
      <c r="B5" s="4" t="s">
        <v>0</v>
      </c>
      <c r="C5" s="8" t="s">
        <v>1</v>
      </c>
      <c r="D5" s="4" t="s">
        <v>2</v>
      </c>
      <c r="E5" s="5"/>
      <c r="F5" s="15"/>
      <c r="G5" s="15" t="s">
        <v>8</v>
      </c>
    </row>
    <row r="6" spans="1:7">
      <c r="A6" t="s">
        <v>16</v>
      </c>
      <c r="B6">
        <v>1</v>
      </c>
      <c r="C6">
        <v>12000</v>
      </c>
      <c r="D6">
        <v>12000</v>
      </c>
    </row>
    <row r="7" spans="1:7">
      <c r="A7" t="s">
        <v>14</v>
      </c>
      <c r="B7">
        <v>16</v>
      </c>
      <c r="C7" s="12">
        <v>120</v>
      </c>
      <c r="D7">
        <v>1920</v>
      </c>
      <c r="G7" t="s">
        <v>17</v>
      </c>
    </row>
    <row r="8" spans="1:7">
      <c r="A8" t="s">
        <v>15</v>
      </c>
      <c r="B8">
        <v>100</v>
      </c>
      <c r="C8" s="12">
        <v>20</v>
      </c>
      <c r="D8">
        <v>2000</v>
      </c>
    </row>
    <row r="11" spans="1:7">
      <c r="A11" s="19"/>
    </row>
    <row r="15" spans="1:7" ht="16.5" thickBot="1">
      <c r="A15" s="13"/>
      <c r="D15" s="22"/>
    </row>
    <row r="16" spans="1:7">
      <c r="A16" s="13"/>
      <c r="D16" s="23"/>
    </row>
    <row r="17" spans="1:7">
      <c r="A17" s="20" t="s">
        <v>22</v>
      </c>
    </row>
    <row r="18" spans="1:7">
      <c r="A18" s="21" t="s">
        <v>23</v>
      </c>
      <c r="B18" s="21">
        <v>10</v>
      </c>
      <c r="C18" s="21">
        <v>76.400000000000006</v>
      </c>
      <c r="D18" s="21">
        <f>SUM(B18*C18)</f>
        <v>764</v>
      </c>
      <c r="G18" t="s">
        <v>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F2" sqref="F2"/>
    </sheetView>
  </sheetViews>
  <sheetFormatPr defaultRowHeight="15.75"/>
  <cols>
    <col min="1" max="1" width="80.25" bestFit="1" customWidth="1"/>
  </cols>
  <sheetData>
    <row r="1" spans="1:7">
      <c r="A1" s="4" t="s">
        <v>32</v>
      </c>
      <c r="B1" s="4" t="s">
        <v>0</v>
      </c>
      <c r="C1" s="8" t="s">
        <v>1</v>
      </c>
      <c r="D1" s="4" t="s">
        <v>2</v>
      </c>
      <c r="E1" s="5"/>
      <c r="F1" s="15" t="s">
        <v>7</v>
      </c>
      <c r="G1" s="15" t="s">
        <v>8</v>
      </c>
    </row>
    <row r="2" spans="1:7">
      <c r="A2" s="16"/>
      <c r="B2" s="5"/>
      <c r="C2" s="9"/>
      <c r="D2" s="5"/>
      <c r="E2" s="5"/>
      <c r="F2" s="27">
        <v>26120</v>
      </c>
      <c r="G2" s="5"/>
    </row>
    <row r="3" spans="1:7">
      <c r="A3" s="6"/>
      <c r="B3" s="7"/>
      <c r="C3" s="10"/>
      <c r="D3" s="7"/>
    </row>
    <row r="4" spans="1:7">
      <c r="A4" s="1" t="s">
        <v>11</v>
      </c>
      <c r="B4" s="1"/>
      <c r="C4" s="11"/>
      <c r="D4" s="2"/>
      <c r="E4" s="2"/>
      <c r="F4" s="2"/>
    </row>
    <row r="5" spans="1:7">
      <c r="C5" s="12"/>
      <c r="D5" s="3"/>
      <c r="F5" s="3"/>
    </row>
    <row r="6" spans="1:7">
      <c r="A6" t="s">
        <v>20</v>
      </c>
      <c r="B6">
        <v>120</v>
      </c>
      <c r="C6" s="12">
        <v>16</v>
      </c>
      <c r="D6" s="3">
        <f t="shared" ref="D6:D13" si="0">SUM(B6*C6)</f>
        <v>1920</v>
      </c>
      <c r="F6" s="3">
        <v>1920</v>
      </c>
      <c r="G6" t="s">
        <v>26</v>
      </c>
    </row>
    <row r="7" spans="1:7">
      <c r="A7" t="s">
        <v>29</v>
      </c>
      <c r="B7">
        <v>120</v>
      </c>
      <c r="C7" s="12">
        <f>SUM(16*2)</f>
        <v>32</v>
      </c>
      <c r="D7" s="3">
        <f t="shared" si="0"/>
        <v>3840</v>
      </c>
      <c r="F7" s="3">
        <f>D7</f>
        <v>3840</v>
      </c>
    </row>
    <row r="8" spans="1:7">
      <c r="A8" t="s">
        <v>33</v>
      </c>
      <c r="B8">
        <v>120</v>
      </c>
      <c r="C8" s="12">
        <v>16</v>
      </c>
      <c r="D8" s="3">
        <f t="shared" si="0"/>
        <v>1920</v>
      </c>
      <c r="F8" s="3">
        <f>D8</f>
        <v>1920</v>
      </c>
    </row>
    <row r="9" spans="1:7">
      <c r="A9" t="s">
        <v>31</v>
      </c>
      <c r="B9">
        <v>100</v>
      </c>
      <c r="C9" s="12">
        <v>20</v>
      </c>
      <c r="D9" s="3">
        <f t="shared" si="0"/>
        <v>2000</v>
      </c>
      <c r="F9" s="3">
        <v>2000</v>
      </c>
      <c r="G9" t="s">
        <v>27</v>
      </c>
    </row>
    <row r="10" spans="1:7">
      <c r="A10" t="s">
        <v>28</v>
      </c>
      <c r="B10">
        <v>1</v>
      </c>
      <c r="C10" s="12">
        <v>6000</v>
      </c>
      <c r="D10" s="3">
        <f t="shared" si="0"/>
        <v>6000</v>
      </c>
      <c r="F10" s="3">
        <v>6000</v>
      </c>
      <c r="G10" t="s">
        <v>4</v>
      </c>
    </row>
    <row r="11" spans="1:7">
      <c r="A11" t="s">
        <v>6</v>
      </c>
      <c r="B11">
        <v>2</v>
      </c>
      <c r="C11" s="12">
        <f>SUM(16*200)</f>
        <v>3200</v>
      </c>
      <c r="D11" s="3">
        <f t="shared" si="0"/>
        <v>6400</v>
      </c>
      <c r="F11" s="3">
        <v>9600</v>
      </c>
    </row>
    <row r="12" spans="1:7">
      <c r="A12" t="s">
        <v>34</v>
      </c>
      <c r="B12">
        <v>1</v>
      </c>
      <c r="C12" s="12">
        <v>3200</v>
      </c>
      <c r="D12" s="3">
        <f t="shared" si="0"/>
        <v>3200</v>
      </c>
      <c r="F12" s="3"/>
    </row>
    <row r="13" spans="1:7">
      <c r="A13" t="s">
        <v>25</v>
      </c>
      <c r="B13">
        <v>7</v>
      </c>
      <c r="C13" s="12">
        <v>120</v>
      </c>
      <c r="D13" s="3">
        <f t="shared" si="0"/>
        <v>840</v>
      </c>
      <c r="F13" s="3">
        <v>840</v>
      </c>
    </row>
    <row r="14" spans="1:7">
      <c r="C14" s="12"/>
    </row>
    <row r="15" spans="1:7">
      <c r="A15" s="13" t="s">
        <v>9</v>
      </c>
      <c r="C15" s="12"/>
      <c r="D15" s="14">
        <f>SUM(D5:D14)</f>
        <v>26120</v>
      </c>
      <c r="F15" s="14">
        <f>SUM(F5:F14)</f>
        <v>26120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A18" sqref="A18"/>
    </sheetView>
  </sheetViews>
  <sheetFormatPr defaultRowHeight="15.75"/>
  <cols>
    <col min="1" max="1" width="56.125" bestFit="1" customWidth="1"/>
  </cols>
  <sheetData>
    <row r="1" spans="1:7">
      <c r="B1" t="s">
        <v>38</v>
      </c>
    </row>
    <row r="2" spans="1:7">
      <c r="A2" s="4" t="s">
        <v>35</v>
      </c>
      <c r="B2" s="4" t="s">
        <v>0</v>
      </c>
      <c r="C2" s="8" t="s">
        <v>1</v>
      </c>
      <c r="D2" s="4" t="s">
        <v>2</v>
      </c>
      <c r="E2" s="5"/>
      <c r="F2" s="15" t="s">
        <v>7</v>
      </c>
      <c r="G2" s="15" t="s">
        <v>8</v>
      </c>
    </row>
    <row r="3" spans="1:7">
      <c r="A3" s="16"/>
      <c r="B3" s="5"/>
      <c r="C3" s="9"/>
      <c r="D3" s="5"/>
      <c r="E3" s="5"/>
      <c r="F3" s="27">
        <v>26120</v>
      </c>
      <c r="G3" s="5"/>
    </row>
    <row r="4" spans="1:7">
      <c r="A4" s="6"/>
      <c r="B4" s="7"/>
      <c r="C4" s="10"/>
      <c r="D4" s="7"/>
    </row>
    <row r="5" spans="1:7">
      <c r="A5" s="1" t="s">
        <v>11</v>
      </c>
      <c r="B5" s="1"/>
      <c r="C5" s="11"/>
      <c r="D5" s="2"/>
      <c r="E5" s="2"/>
      <c r="F5" s="2"/>
    </row>
    <row r="6" spans="1:7">
      <c r="C6" s="12"/>
      <c r="D6" s="3"/>
      <c r="F6" s="3"/>
    </row>
    <row r="7" spans="1:7">
      <c r="A7" t="s">
        <v>20</v>
      </c>
      <c r="B7">
        <v>30</v>
      </c>
      <c r="C7" s="12">
        <v>20</v>
      </c>
      <c r="D7" s="3">
        <f>SUM(B7*C7)</f>
        <v>600</v>
      </c>
      <c r="F7" s="3">
        <v>600</v>
      </c>
      <c r="G7" t="s">
        <v>26</v>
      </c>
    </row>
    <row r="8" spans="1:7">
      <c r="A8" t="s">
        <v>29</v>
      </c>
      <c r="B8">
        <v>120</v>
      </c>
      <c r="C8" s="12">
        <f>SUM(16*3)</f>
        <v>48</v>
      </c>
      <c r="D8" s="3">
        <f>SUM(B8*C8)</f>
        <v>5760</v>
      </c>
      <c r="F8" s="3">
        <f>D8</f>
        <v>5760</v>
      </c>
    </row>
    <row r="9" spans="1:7">
      <c r="C9" s="12"/>
      <c r="D9" s="3"/>
      <c r="F9" s="3"/>
    </row>
    <row r="10" spans="1:7">
      <c r="A10" t="s">
        <v>36</v>
      </c>
      <c r="B10">
        <v>100</v>
      </c>
      <c r="C10" s="12">
        <v>20</v>
      </c>
      <c r="D10" s="3">
        <f>SUM(B10*C10)</f>
        <v>2000</v>
      </c>
      <c r="F10" s="3">
        <v>2000</v>
      </c>
      <c r="G10" t="s">
        <v>37</v>
      </c>
    </row>
    <row r="11" spans="1:7">
      <c r="A11" t="s">
        <v>28</v>
      </c>
      <c r="B11">
        <v>1</v>
      </c>
      <c r="C11" s="12">
        <v>6000</v>
      </c>
      <c r="D11" s="3">
        <f>SUM(B11*C11)</f>
        <v>6000</v>
      </c>
      <c r="F11" s="3">
        <v>6000</v>
      </c>
      <c r="G11" t="s">
        <v>4</v>
      </c>
    </row>
    <row r="12" spans="1:7">
      <c r="A12" t="s">
        <v>6</v>
      </c>
      <c r="B12">
        <v>3</v>
      </c>
      <c r="C12" s="12">
        <f>SUM(16*200)</f>
        <v>3200</v>
      </c>
      <c r="D12" s="3">
        <f>SUM(B12*C12)</f>
        <v>9600</v>
      </c>
      <c r="F12" s="3">
        <v>9600</v>
      </c>
    </row>
    <row r="13" spans="1:7">
      <c r="A13" t="s">
        <v>64</v>
      </c>
      <c r="C13" s="12"/>
      <c r="D13" s="3">
        <v>1256</v>
      </c>
      <c r="F13" s="3">
        <v>1256</v>
      </c>
    </row>
    <row r="14" spans="1:7">
      <c r="A14" t="s">
        <v>25</v>
      </c>
      <c r="B14">
        <v>7</v>
      </c>
      <c r="C14" s="12">
        <v>120</v>
      </c>
      <c r="D14" s="3">
        <f>SUM(B14*C14)</f>
        <v>840</v>
      </c>
      <c r="F14" s="3">
        <v>840</v>
      </c>
    </row>
    <row r="15" spans="1:7">
      <c r="A15" t="s">
        <v>63</v>
      </c>
      <c r="B15">
        <v>1</v>
      </c>
      <c r="C15" s="12">
        <v>64</v>
      </c>
      <c r="D15" s="3">
        <f>SUM(B15*C15)</f>
        <v>64</v>
      </c>
      <c r="F15" s="3">
        <v>64</v>
      </c>
    </row>
    <row r="16" spans="1:7">
      <c r="A16" s="13" t="s">
        <v>9</v>
      </c>
      <c r="C16" s="12"/>
      <c r="D16" s="14">
        <f>SUM(D6:D15)</f>
        <v>26120</v>
      </c>
      <c r="F16" s="14">
        <f>SUM(F6:F15)</f>
        <v>26120</v>
      </c>
    </row>
    <row r="19" spans="6:6">
      <c r="F19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F3" sqref="F3"/>
    </sheetView>
  </sheetViews>
  <sheetFormatPr defaultRowHeight="15.75"/>
  <cols>
    <col min="1" max="1" width="56.125" bestFit="1" customWidth="1"/>
  </cols>
  <sheetData>
    <row r="1" spans="1:7">
      <c r="B1" t="s">
        <v>38</v>
      </c>
    </row>
    <row r="2" spans="1:7">
      <c r="A2" s="4" t="s">
        <v>39</v>
      </c>
      <c r="B2" s="4" t="s">
        <v>0</v>
      </c>
      <c r="C2" s="8" t="s">
        <v>1</v>
      </c>
      <c r="D2" s="4" t="s">
        <v>2</v>
      </c>
      <c r="E2" s="5"/>
      <c r="F2" s="15" t="s">
        <v>7</v>
      </c>
      <c r="G2" s="15" t="s">
        <v>8</v>
      </c>
    </row>
    <row r="3" spans="1:7">
      <c r="A3" s="16"/>
      <c r="B3" s="5"/>
      <c r="C3" s="9"/>
      <c r="D3" s="5"/>
      <c r="E3" s="5"/>
      <c r="F3" s="27">
        <v>26120</v>
      </c>
      <c r="G3" s="5"/>
    </row>
    <row r="4" spans="1:7">
      <c r="A4" s="6"/>
      <c r="B4" s="7"/>
      <c r="C4" s="10"/>
      <c r="D4" s="7"/>
    </row>
    <row r="5" spans="1:7">
      <c r="A5" s="1" t="s">
        <v>11</v>
      </c>
      <c r="B5" s="1"/>
      <c r="C5" s="11"/>
      <c r="D5" s="2"/>
      <c r="E5" s="2"/>
      <c r="F5" s="2"/>
    </row>
    <row r="6" spans="1:7">
      <c r="C6" s="12"/>
      <c r="D6" s="3"/>
      <c r="F6" s="3"/>
    </row>
    <row r="7" spans="1:7">
      <c r="A7" t="s">
        <v>20</v>
      </c>
      <c r="B7">
        <v>120</v>
      </c>
      <c r="C7" s="12">
        <v>16</v>
      </c>
      <c r="D7" s="3">
        <f>SUM(B7*C7)</f>
        <v>1920</v>
      </c>
      <c r="F7" s="3">
        <v>1920</v>
      </c>
      <c r="G7" t="s">
        <v>26</v>
      </c>
    </row>
    <row r="8" spans="1:7">
      <c r="A8" t="s">
        <v>29</v>
      </c>
      <c r="B8">
        <v>120</v>
      </c>
      <c r="C8" s="12">
        <f>SUM(16*3)</f>
        <v>48</v>
      </c>
      <c r="D8" s="3">
        <f>SUM(B8*C8)</f>
        <v>5760</v>
      </c>
      <c r="F8" s="3">
        <f>D8</f>
        <v>5760</v>
      </c>
    </row>
    <row r="9" spans="1:7">
      <c r="C9" s="12"/>
      <c r="D9" s="3"/>
      <c r="F9" s="3"/>
    </row>
    <row r="10" spans="1:7">
      <c r="A10" t="s">
        <v>40</v>
      </c>
      <c r="B10">
        <v>100</v>
      </c>
      <c r="C10" s="12">
        <v>20</v>
      </c>
      <c r="D10" s="3">
        <f>SUM(B10*C10)</f>
        <v>2000</v>
      </c>
      <c r="F10" s="3">
        <v>2000</v>
      </c>
      <c r="G10" t="s">
        <v>37</v>
      </c>
    </row>
    <row r="11" spans="1:7">
      <c r="A11" t="s">
        <v>28</v>
      </c>
      <c r="B11">
        <v>1</v>
      </c>
      <c r="C11" s="12">
        <v>6000</v>
      </c>
      <c r="D11" s="3">
        <f>SUM(B11*C11)</f>
        <v>6000</v>
      </c>
      <c r="F11" s="3">
        <v>6000</v>
      </c>
      <c r="G11" t="s">
        <v>4</v>
      </c>
    </row>
    <row r="12" spans="1:7">
      <c r="A12" t="s">
        <v>6</v>
      </c>
      <c r="B12">
        <v>3</v>
      </c>
      <c r="C12" s="12">
        <f>SUM(16*200)</f>
        <v>3200</v>
      </c>
      <c r="D12" s="3">
        <f>SUM(B12*C12)</f>
        <v>9600</v>
      </c>
      <c r="F12" s="3">
        <v>9600</v>
      </c>
    </row>
    <row r="13" spans="1:7">
      <c r="C13" s="12"/>
      <c r="D13" s="3"/>
      <c r="F13" s="3"/>
    </row>
    <row r="14" spans="1:7">
      <c r="A14" t="s">
        <v>25</v>
      </c>
      <c r="B14">
        <v>7</v>
      </c>
      <c r="C14" s="12">
        <v>120</v>
      </c>
      <c r="D14" s="3">
        <f>SUM(B14*C14)</f>
        <v>840</v>
      </c>
      <c r="F14" s="3">
        <v>840</v>
      </c>
    </row>
    <row r="15" spans="1:7">
      <c r="C15" s="12"/>
    </row>
    <row r="16" spans="1:7">
      <c r="A16" s="13" t="s">
        <v>9</v>
      </c>
      <c r="C16" s="12"/>
      <c r="D16" s="14">
        <f>SUM(D6:D15)</f>
        <v>26120</v>
      </c>
      <c r="F16" s="14">
        <f>SUM(F6:F15)</f>
        <v>26120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E21" sqref="E21"/>
    </sheetView>
  </sheetViews>
  <sheetFormatPr defaultRowHeight="15.75"/>
  <cols>
    <col min="1" max="1" width="56.125" bestFit="1" customWidth="1"/>
  </cols>
  <sheetData>
    <row r="1" spans="1:7">
      <c r="B1" t="s">
        <v>38</v>
      </c>
    </row>
    <row r="2" spans="1:7">
      <c r="A2" s="4" t="s">
        <v>41</v>
      </c>
      <c r="B2" s="4" t="s">
        <v>0</v>
      </c>
      <c r="C2" s="8" t="s">
        <v>1</v>
      </c>
      <c r="D2" s="4" t="s">
        <v>2</v>
      </c>
      <c r="E2" s="5"/>
      <c r="F2" s="15" t="s">
        <v>7</v>
      </c>
      <c r="G2" s="15" t="s">
        <v>8</v>
      </c>
    </row>
    <row r="3" spans="1:7">
      <c r="A3" s="16" t="s">
        <v>44</v>
      </c>
      <c r="B3" s="5"/>
      <c r="C3" s="9"/>
      <c r="D3" s="5"/>
      <c r="E3" s="5"/>
      <c r="F3" s="5"/>
      <c r="G3" s="5"/>
    </row>
    <row r="4" spans="1:7">
      <c r="A4" s="6"/>
      <c r="B4" s="7"/>
      <c r="C4" s="10"/>
      <c r="D4" s="7"/>
      <c r="F4" s="27">
        <v>26120</v>
      </c>
    </row>
    <row r="5" spans="1:7">
      <c r="A5" s="1" t="s">
        <v>11</v>
      </c>
      <c r="B5" s="1"/>
      <c r="C5" s="11"/>
      <c r="D5" s="2"/>
      <c r="E5" s="2"/>
      <c r="F5" s="2"/>
    </row>
    <row r="6" spans="1:7">
      <c r="C6" s="12"/>
      <c r="D6" s="3"/>
      <c r="F6" s="3"/>
    </row>
    <row r="7" spans="1:7">
      <c r="A7" t="s">
        <v>43</v>
      </c>
      <c r="B7">
        <v>120</v>
      </c>
      <c r="C7" s="12">
        <v>16</v>
      </c>
      <c r="D7" s="3">
        <f>SUM(B7*C7)</f>
        <v>1920</v>
      </c>
      <c r="F7" s="3">
        <v>1920</v>
      </c>
      <c r="G7" t="s">
        <v>26</v>
      </c>
    </row>
    <row r="8" spans="1:7">
      <c r="A8" t="s">
        <v>29</v>
      </c>
      <c r="B8">
        <v>120</v>
      </c>
      <c r="C8" s="12">
        <f>SUM(16*3)</f>
        <v>48</v>
      </c>
      <c r="D8" s="3">
        <f>SUM(B8*C8)</f>
        <v>5760</v>
      </c>
      <c r="F8" s="3">
        <f>D8</f>
        <v>5760</v>
      </c>
    </row>
    <row r="9" spans="1:7">
      <c r="C9" s="12"/>
      <c r="D9" s="3"/>
      <c r="F9" s="3"/>
    </row>
    <row r="10" spans="1:7">
      <c r="A10" t="s">
        <v>42</v>
      </c>
      <c r="B10">
        <v>100</v>
      </c>
      <c r="C10" s="12">
        <v>20</v>
      </c>
      <c r="D10" s="3">
        <f>SUM(B10*C10)</f>
        <v>2000</v>
      </c>
      <c r="F10" s="3">
        <v>2000</v>
      </c>
      <c r="G10" t="s">
        <v>37</v>
      </c>
    </row>
    <row r="11" spans="1:7" ht="31.5">
      <c r="A11" s="24" t="s">
        <v>49</v>
      </c>
      <c r="B11">
        <v>1</v>
      </c>
      <c r="C11" s="12">
        <v>6000</v>
      </c>
      <c r="D11" s="3">
        <f>SUM(B11*C11)</f>
        <v>6000</v>
      </c>
      <c r="F11" s="3">
        <v>6000</v>
      </c>
      <c r="G11" t="s">
        <v>4</v>
      </c>
    </row>
    <row r="12" spans="1:7">
      <c r="A12" t="s">
        <v>6</v>
      </c>
      <c r="B12">
        <v>3</v>
      </c>
      <c r="C12" s="12">
        <f>SUM(16*200)</f>
        <v>3200</v>
      </c>
      <c r="D12" s="3">
        <f>SUM(B12*C12)</f>
        <v>9600</v>
      </c>
      <c r="F12" s="3">
        <v>9600</v>
      </c>
    </row>
    <row r="13" spans="1:7">
      <c r="C13" s="12"/>
      <c r="D13" s="3"/>
      <c r="F13" s="3"/>
    </row>
    <row r="14" spans="1:7">
      <c r="A14" t="s">
        <v>25</v>
      </c>
      <c r="B14">
        <v>7</v>
      </c>
      <c r="C14" s="12">
        <v>120</v>
      </c>
      <c r="D14" s="3">
        <f>SUM(B14*C14)</f>
        <v>840</v>
      </c>
      <c r="F14" s="3">
        <v>840</v>
      </c>
    </row>
    <row r="15" spans="1:7">
      <c r="C15" s="12"/>
    </row>
    <row r="16" spans="1:7">
      <c r="A16" s="13" t="s">
        <v>9</v>
      </c>
      <c r="C16" s="12"/>
      <c r="D16" s="14">
        <f>SUM(D6:D15)</f>
        <v>26120</v>
      </c>
      <c r="F16" s="14">
        <f>SUM(F6:F15)</f>
        <v>26120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G13" sqref="A5:G13"/>
    </sheetView>
  </sheetViews>
  <sheetFormatPr defaultRowHeight="15.75"/>
  <cols>
    <col min="1" max="1" width="74.25" bestFit="1" customWidth="1"/>
  </cols>
  <sheetData>
    <row r="1" spans="1:8">
      <c r="B1" t="s">
        <v>38</v>
      </c>
    </row>
    <row r="2" spans="1:8">
      <c r="A2" s="4" t="s">
        <v>45</v>
      </c>
      <c r="B2" s="4" t="s">
        <v>0</v>
      </c>
      <c r="C2" s="8" t="s">
        <v>1</v>
      </c>
      <c r="D2" s="4" t="s">
        <v>2</v>
      </c>
      <c r="E2" s="5"/>
      <c r="F2" s="15" t="s">
        <v>7</v>
      </c>
      <c r="G2" s="15" t="s">
        <v>8</v>
      </c>
      <c r="H2" s="25"/>
    </row>
    <row r="3" spans="1:8">
      <c r="A3" s="16"/>
      <c r="B3" s="5"/>
      <c r="C3" s="9"/>
      <c r="D3" s="5"/>
      <c r="E3" s="5"/>
      <c r="F3" s="27">
        <v>26120</v>
      </c>
      <c r="G3" s="5"/>
    </row>
    <row r="4" spans="1:8">
      <c r="A4" s="6"/>
      <c r="B4" s="7"/>
      <c r="C4" s="10"/>
      <c r="D4" s="7"/>
    </row>
    <row r="5" spans="1:8">
      <c r="A5" s="1" t="s">
        <v>11</v>
      </c>
      <c r="B5" s="1"/>
      <c r="C5" s="11"/>
      <c r="D5" s="2"/>
      <c r="E5" s="2"/>
      <c r="F5" s="2"/>
    </row>
    <row r="6" spans="1:8">
      <c r="A6" s="24" t="s">
        <v>48</v>
      </c>
      <c r="B6">
        <v>1</v>
      </c>
      <c r="C6" s="12">
        <v>6000</v>
      </c>
      <c r="D6" s="3">
        <f t="shared" ref="D6:D11" si="0">SUM(B6*C6)</f>
        <v>6000</v>
      </c>
      <c r="F6" s="3">
        <v>6000</v>
      </c>
      <c r="G6" t="s">
        <v>4</v>
      </c>
    </row>
    <row r="7" spans="1:8">
      <c r="A7" t="s">
        <v>46</v>
      </c>
      <c r="B7">
        <v>90</v>
      </c>
      <c r="C7" s="12">
        <v>16</v>
      </c>
      <c r="D7" s="3">
        <f t="shared" si="0"/>
        <v>1440</v>
      </c>
      <c r="F7" s="3">
        <f>D7</f>
        <v>1440</v>
      </c>
      <c r="G7" t="s">
        <v>26</v>
      </c>
    </row>
    <row r="8" spans="1:8">
      <c r="A8" t="s">
        <v>52</v>
      </c>
      <c r="B8">
        <v>100</v>
      </c>
      <c r="C8" s="12">
        <f>SUM(16*2)</f>
        <v>32</v>
      </c>
      <c r="D8" s="3">
        <f t="shared" si="0"/>
        <v>3200</v>
      </c>
      <c r="F8" s="3">
        <f>D8</f>
        <v>3200</v>
      </c>
    </row>
    <row r="9" spans="1:8">
      <c r="A9" t="s">
        <v>53</v>
      </c>
      <c r="B9">
        <v>50</v>
      </c>
      <c r="C9" s="12">
        <v>14</v>
      </c>
      <c r="D9" s="3">
        <f t="shared" si="0"/>
        <v>700</v>
      </c>
      <c r="F9" s="3">
        <f>D9</f>
        <v>700</v>
      </c>
      <c r="G9" t="s">
        <v>26</v>
      </c>
    </row>
    <row r="10" spans="1:8">
      <c r="A10" s="21" t="s">
        <v>50</v>
      </c>
      <c r="B10" s="21">
        <v>198.75</v>
      </c>
      <c r="C10" s="28">
        <v>16</v>
      </c>
      <c r="D10" s="29">
        <f>SUM(B10*C10)</f>
        <v>3180</v>
      </c>
      <c r="E10" s="29"/>
      <c r="F10" s="29">
        <f>D10</f>
        <v>3180</v>
      </c>
      <c r="G10" t="s">
        <v>60</v>
      </c>
    </row>
    <row r="11" spans="1:8">
      <c r="A11" t="s">
        <v>47</v>
      </c>
      <c r="B11">
        <v>100</v>
      </c>
      <c r="C11" s="12">
        <v>20</v>
      </c>
      <c r="D11" s="3">
        <f t="shared" si="0"/>
        <v>2000</v>
      </c>
      <c r="F11" s="3">
        <v>2000</v>
      </c>
      <c r="G11" t="s">
        <v>37</v>
      </c>
    </row>
    <row r="12" spans="1:8">
      <c r="A12" t="s">
        <v>51</v>
      </c>
      <c r="B12">
        <v>2</v>
      </c>
      <c r="C12" s="12">
        <f>SUM(16*200)</f>
        <v>3200</v>
      </c>
      <c r="D12" s="3">
        <f>SUM(B12*C12)</f>
        <v>6400</v>
      </c>
      <c r="F12" s="3">
        <f>D12</f>
        <v>6400</v>
      </c>
    </row>
    <row r="13" spans="1:8">
      <c r="A13" t="s">
        <v>54</v>
      </c>
      <c r="B13">
        <v>1</v>
      </c>
      <c r="C13" s="12">
        <f>SUM(16*200)</f>
        <v>3200</v>
      </c>
      <c r="D13" s="3">
        <f>SUM(B13*C13)</f>
        <v>3200</v>
      </c>
      <c r="F13" s="3">
        <f>D13</f>
        <v>3200</v>
      </c>
    </row>
    <row r="14" spans="1:8">
      <c r="C14" s="12"/>
      <c r="D14" s="3"/>
      <c r="F14" s="3"/>
    </row>
    <row r="15" spans="1:8">
      <c r="C15" s="12"/>
    </row>
    <row r="16" spans="1:8">
      <c r="A16" s="13" t="s">
        <v>9</v>
      </c>
      <c r="C16" s="12"/>
      <c r="D16" s="14">
        <f>SUM(D6:D15)</f>
        <v>26120</v>
      </c>
      <c r="F16" s="14">
        <f>SUM(F6:F15)</f>
        <v>26120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D0AB6BD-649B-4C69-83B3-707DE1E4395A}"/>
</file>

<file path=customXml/itemProps2.xml><?xml version="1.0" encoding="utf-8"?>
<ds:datastoreItem xmlns:ds="http://schemas.openxmlformats.org/officeDocument/2006/customXml" ds:itemID="{4893D12B-46C1-4CBA-94F3-50A4F750D228}"/>
</file>

<file path=customXml/itemProps3.xml><?xml version="1.0" encoding="utf-8"?>
<ds:datastoreItem xmlns:ds="http://schemas.openxmlformats.org/officeDocument/2006/customXml" ds:itemID="{44320241-6F15-46A0-907C-AD492EC396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Project Budget</vt:lpstr>
      <vt:lpstr>James Redwood and CPD</vt:lpstr>
      <vt:lpstr>Errollyn Wallen</vt:lpstr>
      <vt:lpstr>Jason Singh</vt:lpstr>
      <vt:lpstr>Brian Irvine</vt:lpstr>
      <vt:lpstr>Sam Lee plus</vt:lpstr>
      <vt:lpstr>Eliza Carthy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Harris</dc:creator>
  <cp:lastModifiedBy>druryc</cp:lastModifiedBy>
  <dcterms:created xsi:type="dcterms:W3CDTF">2016-05-18T10:44:25Z</dcterms:created>
  <dcterms:modified xsi:type="dcterms:W3CDTF">2016-10-06T15:58:02Z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