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726"/>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ook Up/A_Budget/"/>
    </mc:Choice>
  </mc:AlternateContent>
  <workbookProtection workbookAlgorithmName="SHA-512" workbookHashValue="oL1mLts+q7vOm2mXo7uNl4wpgLE2KhZC8xxSWLdNE4r0B51HGXqjo44Anhe+eN8dHk8jUhxihkt/JuVLIxHVNA==" workbookSaltValue="5As2vQ2A3lvzIUFP89rbqQ==" workbookSpinCount="100000" lockStructure="1"/>
  <bookViews>
    <workbookView xWindow="0" yWindow="0" windowWidth="28800" windowHeight="12435" tabRatio="885" firstSheet="3" activeTab="4"/>
  </bookViews>
  <sheets>
    <sheet name="Guide - READ THIS" sheetId="50" state="hidden" r:id="rId1"/>
    <sheet name="Sheet1" sheetId="51" state="hidden" r:id="rId2"/>
    <sheet name="COL IJ" sheetId="56" state="hidden"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state="hidden" r:id="rId10"/>
    <sheet name="Creative &amp; Production" sheetId="23" state="hidden" r:id="rId11"/>
    <sheet name="Performers" sheetId="33" state="hidden" r:id="rId12"/>
    <sheet name="Rehearsal Costs" sheetId="24" state="hidden" r:id="rId13"/>
    <sheet name="Technical &amp; Production" sheetId="25" state="hidden" r:id="rId14"/>
    <sheet name="Venue_Logistics" sheetId="26" r:id="rId15"/>
    <sheet name="Legal &amp; Documentation" sheetId="35" state="hidden" r:id="rId16"/>
    <sheet name="Marketing Digital Comms" sheetId="47" r:id="rId17"/>
    <sheet name="Education &amp; Community" sheetId="43" state="hidden" r:id="rId18"/>
    <sheet name="Volunteering" sheetId="46" state="hidden" r:id="rId19"/>
    <sheet name="Artist &amp; Guest Liaison" sheetId="45" state="hidden" r:id="rId20"/>
    <sheet name="Running Costs" sheetId="44" state="hidden" r:id="rId21"/>
    <sheet name="Admin &amp; Misc" sheetId="49" state="hidden" r:id="rId22"/>
    <sheet name="15" sheetId="48" state="hidden" r:id="rId23"/>
    <sheet name="Ticketing" sheetId="54" state="hidden" r:id="rId24"/>
    <sheet name="Merchandise" sheetId="19" state="hidden" r:id="rId25"/>
    <sheet name=" Income Miscellaneous" sheetId="20" state="hidden" r:id="rId26"/>
  </sheets>
  <externalReferences>
    <externalReference r:id="rId27"/>
  </externalReferences>
  <definedNames>
    <definedName name="_xlnm._FilterDatabase" localSheetId="7" hidden="1">'PROJECT SUMMARY'!$Q$7:$Q$642</definedName>
  </definedNames>
  <calcPr calcId="171027"/>
</workbook>
</file>

<file path=xl/calcChain.xml><?xml version="1.0" encoding="utf-8"?>
<calcChain xmlns="http://schemas.openxmlformats.org/spreadsheetml/2006/main">
  <c r="E9" i="9" l="1"/>
  <c r="W27" i="34" l="1"/>
  <c r="H504" i="55" l="1"/>
  <c r="H426" i="55"/>
  <c r="H325" i="55"/>
  <c r="H316" i="55"/>
  <c r="H307" i="55"/>
  <c r="H80" i="55"/>
  <c r="H8" i="55"/>
  <c r="Q62" i="49"/>
  <c r="Q59" i="49"/>
  <c r="Q56" i="49"/>
  <c r="Q53" i="49"/>
  <c r="Q35" i="49"/>
  <c r="Q32" i="49"/>
  <c r="P62" i="49"/>
  <c r="P59" i="49"/>
  <c r="P56" i="49"/>
  <c r="P53" i="49"/>
  <c r="P35" i="49"/>
  <c r="P32" i="49"/>
  <c r="Q62" i="47"/>
  <c r="Q59" i="47"/>
  <c r="Q56" i="47"/>
  <c r="Q53" i="47"/>
  <c r="P62" i="47"/>
  <c r="P59" i="47"/>
  <c r="P56" i="47"/>
  <c r="P53" i="47"/>
  <c r="R64" i="26" l="1"/>
  <c r="S64" i="26"/>
  <c r="T64" i="26"/>
  <c r="U64" i="26"/>
  <c r="V64" i="26"/>
  <c r="W64" i="26"/>
  <c r="X64" i="26"/>
  <c r="Y64" i="26"/>
  <c r="Z64" i="26"/>
  <c r="AA64" i="26"/>
  <c r="AB64" i="26"/>
  <c r="AC64" i="26"/>
  <c r="AD64" i="26"/>
  <c r="AE64" i="26"/>
  <c r="AF64" i="26"/>
  <c r="AE9" i="47" l="1"/>
  <c r="AC10" i="22"/>
  <c r="AE10" i="9"/>
  <c r="AE9" i="9"/>
  <c r="G504" i="55" l="1"/>
  <c r="G426" i="55"/>
  <c r="G325" i="55"/>
  <c r="G316" i="55"/>
  <c r="G307" i="55"/>
  <c r="G80" i="55"/>
  <c r="A1" i="51"/>
  <c r="B4280" i="51" s="1"/>
  <c r="B4496" i="51" l="1"/>
  <c r="B4480" i="51"/>
  <c r="B4448" i="51"/>
  <c r="B4400" i="51"/>
  <c r="B4384" i="51"/>
  <c r="B4352" i="51"/>
  <c r="B4336" i="51"/>
  <c r="B4304" i="51"/>
  <c r="B4272" i="51"/>
  <c r="B4500" i="51"/>
  <c r="B4468" i="51"/>
  <c r="B4452" i="51"/>
  <c r="B4420" i="51"/>
  <c r="B4388" i="51"/>
  <c r="B4356" i="51"/>
  <c r="B4324" i="51"/>
  <c r="B4292" i="51"/>
  <c r="B4276" i="51"/>
  <c r="B4456" i="51"/>
  <c r="B4408" i="51"/>
  <c r="B4392" i="51"/>
  <c r="B4376" i="51"/>
  <c r="B4360" i="51"/>
  <c r="B4344" i="51"/>
  <c r="B4328" i="51"/>
  <c r="B4312" i="51"/>
  <c r="B4296"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15" i="51"/>
  <c r="B21" i="51"/>
  <c r="B25" i="51"/>
  <c r="B29" i="51"/>
  <c r="B33" i="51"/>
  <c r="B37" i="51"/>
  <c r="B41" i="51"/>
  <c r="B45" i="51"/>
  <c r="B49" i="51"/>
  <c r="B53" i="51"/>
  <c r="B57" i="51"/>
  <c r="B60" i="51"/>
  <c r="B67" i="51"/>
  <c r="B74" i="51"/>
  <c r="B77" i="51"/>
  <c r="B94" i="51"/>
  <c r="B98" i="51"/>
  <c r="B102" i="51"/>
  <c r="B109" i="51"/>
  <c r="B119" i="51"/>
  <c r="B127" i="51"/>
  <c r="B135" i="51"/>
  <c r="B145" i="51"/>
  <c r="B149" i="51"/>
  <c r="B154" i="51"/>
  <c r="B156" i="51"/>
  <c r="B158" i="51"/>
  <c r="B160" i="51"/>
  <c r="B163" i="51"/>
  <c r="B167" i="51"/>
  <c r="B170" i="51"/>
  <c r="B172" i="51"/>
  <c r="B177" i="51"/>
  <c r="B179" i="51"/>
  <c r="B185" i="51"/>
  <c r="B191" i="51"/>
  <c r="B197" i="51"/>
  <c r="B203" i="51"/>
  <c r="B206" i="51"/>
  <c r="B208" i="51"/>
  <c r="B10" i="51"/>
  <c r="B18" i="51"/>
  <c r="B64" i="51"/>
  <c r="B71" i="51"/>
  <c r="B81" i="51"/>
  <c r="B84" i="51"/>
  <c r="B91" i="51"/>
  <c r="B106" i="51"/>
  <c r="B113"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14" i="51"/>
  <c r="B59" i="51"/>
  <c r="B66" i="51"/>
  <c r="B86" i="51"/>
  <c r="B108" i="51"/>
  <c r="B116" i="51"/>
  <c r="B120" i="51"/>
  <c r="B128" i="51"/>
  <c r="B136" i="51"/>
  <c r="B141" i="51"/>
  <c r="B148" i="51"/>
  <c r="B152" i="51"/>
  <c r="B155" i="51"/>
  <c r="B159" i="51"/>
  <c r="B171" i="51"/>
  <c r="B176" i="51"/>
  <c r="B182" i="51"/>
  <c r="B196" i="51"/>
  <c r="B201"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43" i="51"/>
  <c r="B346" i="51"/>
  <c r="B351" i="51"/>
  <c r="B353" i="51"/>
  <c r="B368" i="51"/>
  <c r="B370" i="51"/>
  <c r="B375" i="51"/>
  <c r="B378" i="51"/>
  <c r="B383" i="51"/>
  <c r="B385" i="51"/>
  <c r="B400" i="51"/>
  <c r="B402" i="51"/>
  <c r="B407" i="51"/>
  <c r="B410" i="51"/>
  <c r="B415" i="51"/>
  <c r="B417" i="51"/>
  <c r="B429" i="51"/>
  <c r="B437" i="51"/>
  <c r="B445" i="51"/>
  <c r="B453" i="51"/>
  <c r="B461" i="51"/>
  <c r="B11" i="51"/>
  <c r="B62" i="51"/>
  <c r="B96" i="51"/>
  <c r="B104" i="51"/>
  <c r="B111" i="51"/>
  <c r="B121" i="51"/>
  <c r="B129" i="51"/>
  <c r="B137" i="51"/>
  <c r="B142" i="51"/>
  <c r="B161" i="51"/>
  <c r="B165" i="51"/>
  <c r="B169" i="51"/>
  <c r="B183" i="51"/>
  <c r="B188" i="51"/>
  <c r="B193" i="51"/>
  <c r="B19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19" i="51"/>
  <c r="B35" i="51"/>
  <c r="B51" i="51"/>
  <c r="B79" i="51"/>
  <c r="B144" i="51"/>
  <c r="B151" i="51"/>
  <c r="B175" i="51"/>
  <c r="B186" i="51"/>
  <c r="B195" i="51"/>
  <c r="B205" i="51"/>
  <c r="B212" i="51"/>
  <c r="B222" i="51"/>
  <c r="B231" i="51"/>
  <c r="B236" i="51"/>
  <c r="B241" i="51"/>
  <c r="B255" i="51"/>
  <c r="B261" i="51"/>
  <c r="B270" i="51"/>
  <c r="B277" i="51"/>
  <c r="B281" i="51"/>
  <c r="B285" i="51"/>
  <c r="B292" i="51"/>
  <c r="B296" i="51"/>
  <c r="B300" i="51"/>
  <c r="B307" i="51"/>
  <c r="B315" i="51"/>
  <c r="B326" i="51"/>
  <c r="B334" i="51"/>
  <c r="B341" i="51"/>
  <c r="B345" i="51"/>
  <c r="B349" i="51"/>
  <c r="B356" i="51"/>
  <c r="B360" i="51"/>
  <c r="B364" i="51"/>
  <c r="B371" i="51"/>
  <c r="B379" i="51"/>
  <c r="B390" i="51"/>
  <c r="B398" i="51"/>
  <c r="B405" i="51"/>
  <c r="B409" i="51"/>
  <c r="B413" i="51"/>
  <c r="B420" i="51"/>
  <c r="B424" i="51"/>
  <c r="B428" i="51"/>
  <c r="B432" i="51"/>
  <c r="B436" i="51"/>
  <c r="B440" i="51"/>
  <c r="B444" i="51"/>
  <c r="B448" i="51"/>
  <c r="B452" i="51"/>
  <c r="B456" i="51"/>
  <c r="B460" i="51"/>
  <c r="B464" i="51"/>
  <c r="B469" i="51"/>
  <c r="B477" i="51"/>
  <c r="B485" i="51"/>
  <c r="B493" i="51"/>
  <c r="B501" i="51"/>
  <c r="B509" i="51"/>
  <c r="B517" i="51"/>
  <c r="B525" i="51"/>
  <c r="B532" i="51"/>
  <c r="B534" i="51"/>
  <c r="B536" i="51"/>
  <c r="B538" i="51"/>
  <c r="B541" i="51"/>
  <c r="B545" i="51"/>
  <c r="B555" i="51"/>
  <c r="B559" i="51"/>
  <c r="B564" i="51"/>
  <c r="B566" i="51"/>
  <c r="B568" i="51"/>
  <c r="B570" i="51"/>
  <c r="B573" i="51"/>
  <c r="B577" i="51"/>
  <c r="B587" i="51"/>
  <c r="B591" i="51"/>
  <c r="B596" i="51"/>
  <c r="B598" i="51"/>
  <c r="B600" i="51"/>
  <c r="B602" i="51"/>
  <c r="B605" i="51"/>
  <c r="B609" i="51"/>
  <c r="B619" i="51"/>
  <c r="B623" i="51"/>
  <c r="B628" i="51"/>
  <c r="B630" i="51"/>
  <c r="B69" i="51"/>
  <c r="B122" i="51"/>
  <c r="B130" i="51"/>
  <c r="B138" i="51"/>
  <c r="B146" i="51"/>
  <c r="B189" i="51"/>
  <c r="B207" i="51"/>
  <c r="B223" i="51"/>
  <c r="B229" i="51"/>
  <c r="B238" i="51"/>
  <c r="B248" i="51"/>
  <c r="B253" i="51"/>
  <c r="B258" i="51"/>
  <c r="B271" i="51"/>
  <c r="B290" i="51"/>
  <c r="B298" i="51"/>
  <c r="B305" i="51"/>
  <c r="B320" i="51"/>
  <c r="B327" i="51"/>
  <c r="B335" i="51"/>
  <c r="B354" i="51"/>
  <c r="B362" i="51"/>
  <c r="B369" i="51"/>
  <c r="B384" i="51"/>
  <c r="B391" i="51"/>
  <c r="B399" i="51"/>
  <c r="B418" i="51"/>
  <c r="B426" i="51"/>
  <c r="B434" i="51"/>
  <c r="B442" i="51"/>
  <c r="B450" i="51"/>
  <c r="B458"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126" i="51"/>
  <c r="B174" i="51"/>
  <c r="B194" i="51"/>
  <c r="B211" i="51"/>
  <c r="B240" i="51"/>
  <c r="B260" i="51"/>
  <c r="B322" i="51"/>
  <c r="B330" i="51"/>
  <c r="B337" i="51"/>
  <c r="B352" i="51"/>
  <c r="B359" i="51"/>
  <c r="B367" i="51"/>
  <c r="B470" i="51"/>
  <c r="B478" i="51"/>
  <c r="B486" i="51"/>
  <c r="B494" i="51"/>
  <c r="B502" i="51"/>
  <c r="B510" i="51"/>
  <c r="B518" i="51"/>
  <c r="B526" i="51"/>
  <c r="B533" i="51"/>
  <c r="B537" i="51"/>
  <c r="B556" i="51"/>
  <c r="B560" i="51"/>
  <c r="B579" i="51"/>
  <c r="B583" i="51"/>
  <c r="B590" i="51"/>
  <c r="B594" i="51"/>
  <c r="B597" i="51"/>
  <c r="B601" i="51"/>
  <c r="B620" i="51"/>
  <c r="B624"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3" i="51"/>
  <c r="B27" i="51"/>
  <c r="B115" i="51"/>
  <c r="B132" i="51"/>
  <c r="B147" i="51"/>
  <c r="B181" i="51"/>
  <c r="B200" i="51"/>
  <c r="B224" i="51"/>
  <c r="B234" i="51"/>
  <c r="B243" i="51"/>
  <c r="B294" i="51"/>
  <c r="B302" i="51"/>
  <c r="B309" i="51"/>
  <c r="B317" i="51"/>
  <c r="B324" i="51"/>
  <c r="B332" i="51"/>
  <c r="B339" i="51"/>
  <c r="B347" i="51"/>
  <c r="B377" i="51"/>
  <c r="B392" i="51"/>
  <c r="B422" i="51"/>
  <c r="B430" i="51"/>
  <c r="B438" i="51"/>
  <c r="B446" i="51"/>
  <c r="B454" i="51"/>
  <c r="B462" i="51"/>
  <c r="B471" i="51"/>
  <c r="B479" i="51"/>
  <c r="B487" i="51"/>
  <c r="B495" i="51"/>
  <c r="B503" i="51"/>
  <c r="B511" i="51"/>
  <c r="B519" i="51"/>
  <c r="B527" i="51"/>
  <c r="B539" i="51"/>
  <c r="B543" i="51"/>
  <c r="B550" i="51"/>
  <c r="B554" i="51"/>
  <c r="B557" i="51"/>
  <c r="B561" i="51"/>
  <c r="B580" i="51"/>
  <c r="B584" i="51"/>
  <c r="B603" i="51"/>
  <c r="B607" i="51"/>
  <c r="B614" i="51"/>
  <c r="B618" i="51"/>
  <c r="B621" i="51"/>
  <c r="B625" i="51"/>
  <c r="B632" i="51"/>
  <c r="B634" i="51"/>
  <c r="B637" i="51"/>
  <c r="B641" i="51"/>
  <c r="B651" i="51"/>
  <c r="B655" i="51"/>
  <c r="B660" i="51"/>
  <c r="B662" i="51"/>
  <c r="B664" i="51"/>
  <c r="B666" i="51"/>
  <c r="B669" i="51"/>
  <c r="B673"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43" i="51"/>
  <c r="B140" i="51"/>
  <c r="B210" i="51"/>
  <c r="B249" i="51"/>
  <c r="B267" i="51"/>
  <c r="B283" i="51"/>
  <c r="B313" i="51"/>
  <c r="B328" i="51"/>
  <c r="B358" i="51"/>
  <c r="B373" i="51"/>
  <c r="B388" i="51"/>
  <c r="B403" i="51"/>
  <c r="B466" i="51"/>
  <c r="B474" i="51"/>
  <c r="B482" i="51"/>
  <c r="B490" i="51"/>
  <c r="B498" i="51"/>
  <c r="B506" i="51"/>
  <c r="B514" i="51"/>
  <c r="B522" i="51"/>
  <c r="B530" i="51"/>
  <c r="B72" i="51"/>
  <c r="B124" i="51"/>
  <c r="B219" i="51"/>
  <c r="B275" i="51"/>
  <c r="B366" i="51"/>
  <c r="B381" i="51"/>
  <c r="B396" i="51"/>
  <c r="B411" i="51"/>
  <c r="B548" i="51"/>
  <c r="B571" i="51"/>
  <c r="B586" i="51"/>
  <c r="B593" i="51"/>
  <c r="B616" i="51"/>
  <c r="B635" i="51"/>
  <c r="B639" i="51"/>
  <c r="B646" i="51"/>
  <c r="B650" i="51"/>
  <c r="B653" i="51"/>
  <c r="B657" i="51"/>
  <c r="B676" i="51"/>
  <c r="B680" i="51"/>
  <c r="B699" i="51"/>
  <c r="B703" i="51"/>
  <c r="B710" i="51"/>
  <c r="B714" i="51"/>
  <c r="B717" i="51"/>
  <c r="B722" i="51"/>
  <c r="B742" i="51"/>
  <c r="B747" i="51"/>
  <c r="B752" i="51"/>
  <c r="B761" i="51"/>
  <c r="B767" i="51"/>
  <c r="B772" i="51"/>
  <c r="B781" i="51"/>
  <c r="B786" i="51"/>
  <c r="B134" i="51"/>
  <c r="B246" i="51"/>
  <c r="B401" i="51"/>
  <c r="B431" i="51"/>
  <c r="B463" i="51"/>
  <c r="B480" i="51"/>
  <c r="B496" i="51"/>
  <c r="B512" i="51"/>
  <c r="B528" i="51"/>
  <c r="B551" i="51"/>
  <c r="B569" i="51"/>
  <c r="B589" i="51"/>
  <c r="B611" i="51"/>
  <c r="B629" i="51"/>
  <c r="B636" i="51"/>
  <c r="B645" i="51"/>
  <c r="B671" i="51"/>
  <c r="B681" i="51"/>
  <c r="B685" i="51"/>
  <c r="B691" i="51"/>
  <c r="B706" i="51"/>
  <c r="B721" i="51"/>
  <c r="B735" i="51"/>
  <c r="B741" i="51"/>
  <c r="B754" i="51"/>
  <c r="B774" i="51"/>
  <c r="B793" i="51"/>
  <c r="B806" i="51"/>
  <c r="B811" i="51"/>
  <c r="B816" i="51"/>
  <c r="B825" i="51"/>
  <c r="B831" i="51"/>
  <c r="B836" i="51"/>
  <c r="B845" i="51"/>
  <c r="B850" i="51"/>
  <c r="B870" i="51"/>
  <c r="B875" i="51"/>
  <c r="B880" i="51"/>
  <c r="B889" i="51"/>
  <c r="B895" i="51"/>
  <c r="B900" i="51"/>
  <c r="B909" i="51"/>
  <c r="B914" i="51"/>
  <c r="B934" i="51"/>
  <c r="B939" i="51"/>
  <c r="B944" i="51"/>
  <c r="B953" i="51"/>
  <c r="B959" i="51"/>
  <c r="B964" i="51"/>
  <c r="B973" i="51"/>
  <c r="B978" i="51"/>
  <c r="B998" i="51"/>
  <c r="B1003" i="51"/>
  <c r="B1008" i="51"/>
  <c r="B1017" i="51"/>
  <c r="B1023" i="51"/>
  <c r="B1028" i="51"/>
  <c r="B1037"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50" i="51"/>
  <c r="B217" i="51"/>
  <c r="B288" i="51"/>
  <c r="B439" i="51"/>
  <c r="B468" i="51"/>
  <c r="B484" i="51"/>
  <c r="B500" i="51"/>
  <c r="B516" i="51"/>
  <c r="B552" i="51"/>
  <c r="B562" i="51"/>
  <c r="B582" i="51"/>
  <c r="B592" i="51"/>
  <c r="B612" i="51"/>
  <c r="B622" i="51"/>
  <c r="B642" i="51"/>
  <c r="B663" i="51"/>
  <c r="B667" i="51"/>
  <c r="B672" i="51"/>
  <c r="B677" i="51"/>
  <c r="B682" i="51"/>
  <c r="B702" i="51"/>
  <c r="B712" i="51"/>
  <c r="B729" i="51"/>
  <c r="B744" i="51"/>
  <c r="B749" i="51"/>
  <c r="B764" i="51"/>
  <c r="B776" i="51"/>
  <c r="B796" i="51"/>
  <c r="B803" i="51"/>
  <c r="B808" i="51"/>
  <c r="B817" i="51"/>
  <c r="B823" i="51"/>
  <c r="B828" i="51"/>
  <c r="B837" i="51"/>
  <c r="B842" i="51"/>
  <c r="B862" i="51"/>
  <c r="B867" i="51"/>
  <c r="B872" i="51"/>
  <c r="B881" i="51"/>
  <c r="B887" i="51"/>
  <c r="B892" i="51"/>
  <c r="B901" i="51"/>
  <c r="B906" i="51"/>
  <c r="B926" i="51"/>
  <c r="B931" i="51"/>
  <c r="B936" i="51"/>
  <c r="B945" i="51"/>
  <c r="B951" i="51"/>
  <c r="B956" i="51"/>
  <c r="B965" i="51"/>
  <c r="B970" i="51"/>
  <c r="B990" i="51"/>
  <c r="B995" i="51"/>
  <c r="B1000" i="51"/>
  <c r="B1009" i="51"/>
  <c r="B1015" i="51"/>
  <c r="B1020" i="51"/>
  <c r="B1029" i="51"/>
  <c r="B1034" i="51"/>
  <c r="B1119" i="51"/>
  <c r="B118" i="51"/>
  <c r="B235" i="51"/>
  <c r="B303" i="51"/>
  <c r="B423" i="51"/>
  <c r="B476" i="51"/>
  <c r="B508" i="51"/>
  <c r="B558" i="51"/>
  <c r="B644" i="51"/>
  <c r="B695" i="51"/>
  <c r="B727" i="51"/>
  <c r="B740" i="51"/>
  <c r="B753" i="51"/>
  <c r="B766" i="51"/>
  <c r="B779" i="51"/>
  <c r="B805" i="51"/>
  <c r="B835" i="51"/>
  <c r="B855" i="51"/>
  <c r="B874" i="51"/>
  <c r="B894" i="51"/>
  <c r="B904" i="51"/>
  <c r="B913" i="51"/>
  <c r="B924" i="51"/>
  <c r="B933" i="51"/>
  <c r="B963" i="51"/>
  <c r="B983" i="51"/>
  <c r="B1002" i="51"/>
  <c r="B1022" i="51"/>
  <c r="B1032" i="51"/>
  <c r="B6" i="51"/>
  <c r="B184" i="51"/>
  <c r="B273" i="51"/>
  <c r="B394" i="51"/>
  <c r="B455" i="51"/>
  <c r="B492" i="51"/>
  <c r="B524" i="51"/>
  <c r="B547" i="51"/>
  <c r="B588" i="51"/>
  <c r="B640" i="51"/>
  <c r="B649" i="51"/>
  <c r="B670" i="51"/>
  <c r="B689" i="51"/>
  <c r="B700" i="51"/>
  <c r="B709" i="51"/>
  <c r="B720" i="51"/>
  <c r="B734" i="51"/>
  <c r="B746" i="51"/>
  <c r="B773" i="51"/>
  <c r="B785" i="51"/>
  <c r="B799" i="51"/>
  <c r="B810" i="51"/>
  <c r="B830" i="51"/>
  <c r="B840" i="51"/>
  <c r="B849" i="51"/>
  <c r="B860" i="51"/>
  <c r="B869" i="51"/>
  <c r="B899" i="51"/>
  <c r="B919" i="51"/>
  <c r="B938" i="51"/>
  <c r="B958" i="51"/>
  <c r="B968" i="51"/>
  <c r="B977" i="51"/>
  <c r="B988" i="51"/>
  <c r="B997" i="51"/>
  <c r="B1027" i="51"/>
  <c r="B472" i="51"/>
  <c r="B575" i="51"/>
  <c r="B615" i="51"/>
  <c r="B704" i="51"/>
  <c r="B778" i="51"/>
  <c r="B804" i="51"/>
  <c r="B843" i="51"/>
  <c r="B863" i="51"/>
  <c r="B882" i="51"/>
  <c r="B902" i="51"/>
  <c r="B921" i="51"/>
  <c r="B941" i="51"/>
  <c r="B1040" i="51"/>
  <c r="B1048" i="51"/>
  <c r="B1056" i="51"/>
  <c r="B1064" i="51"/>
  <c r="B1072" i="51"/>
  <c r="B1080" i="51"/>
  <c r="B1090" i="51"/>
  <c r="B1096" i="51"/>
  <c r="B1106" i="51"/>
  <c r="B1112" i="51"/>
  <c r="B265" i="51"/>
  <c r="B386" i="51"/>
  <c r="B488" i="51"/>
  <c r="B626" i="51"/>
  <c r="B648" i="51"/>
  <c r="B668" i="51"/>
  <c r="B708" i="51"/>
  <c r="B732" i="51"/>
  <c r="B759" i="51"/>
  <c r="B784" i="51"/>
  <c r="B848" i="51"/>
  <c r="B868" i="51"/>
  <c r="B907" i="51"/>
  <c r="B927" i="51"/>
  <c r="B946" i="51"/>
  <c r="B966" i="51"/>
  <c r="B985" i="51"/>
  <c r="B1005" i="51"/>
  <c r="B1042" i="51"/>
  <c r="B1050" i="51"/>
  <c r="B1058" i="51"/>
  <c r="B1066" i="51"/>
  <c r="B1074" i="51"/>
  <c r="B1086" i="51"/>
  <c r="B1092" i="51"/>
  <c r="B1102" i="51"/>
  <c r="B1108" i="51"/>
  <c r="B1118"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295" i="51"/>
  <c r="B504" i="51"/>
  <c r="B739" i="51"/>
  <c r="B791" i="51"/>
  <c r="B912" i="51"/>
  <c r="B991" i="51"/>
  <c r="B1030" i="51"/>
  <c r="B1052" i="51"/>
  <c r="B1068" i="51"/>
  <c r="B1082" i="51"/>
  <c r="B1104" i="51"/>
  <c r="B1114" i="51"/>
  <c r="B89" i="51"/>
  <c r="B416" i="51"/>
  <c r="B674" i="51"/>
  <c r="B713" i="51"/>
  <c r="B813" i="51"/>
  <c r="B932" i="51"/>
  <c r="B971" i="51"/>
  <c r="B1010" i="51"/>
  <c r="B1044" i="51"/>
  <c r="B1060" i="51"/>
  <c r="B1076" i="51"/>
  <c r="B1088" i="51"/>
  <c r="B1098" i="51"/>
  <c r="B1862" i="51"/>
  <c r="B1866" i="51"/>
  <c r="B1870" i="51"/>
  <c r="B1874" i="51"/>
  <c r="B1878" i="51"/>
  <c r="B1882" i="51"/>
  <c r="B447" i="51"/>
  <c r="B638" i="51"/>
  <c r="B818" i="51"/>
  <c r="B976" i="51"/>
  <c r="B1046" i="51"/>
  <c r="B1078" i="51"/>
  <c r="B1100" i="51"/>
  <c r="B1861" i="51"/>
  <c r="B1868" i="51"/>
  <c r="B1875" i="51"/>
  <c r="B1877" i="51"/>
  <c r="B1884" i="51"/>
  <c r="B1887" i="51"/>
  <c r="B1891" i="51"/>
  <c r="B1895"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565" i="51"/>
  <c r="B678" i="51"/>
  <c r="B771" i="51"/>
  <c r="B857" i="51"/>
  <c r="B1062" i="51"/>
  <c r="B1110" i="51"/>
  <c r="B1860" i="51"/>
  <c r="B1867" i="51"/>
  <c r="B1869" i="51"/>
  <c r="B1876" i="51"/>
  <c r="B1883" i="51"/>
  <c r="B1885" i="51"/>
  <c r="B1889" i="51"/>
  <c r="B1893" i="51"/>
  <c r="B1897" i="51"/>
  <c r="B798" i="51"/>
  <c r="B1070" i="51"/>
  <c r="B1116" i="51"/>
  <c r="B1864" i="51"/>
  <c r="B1871" i="51"/>
  <c r="B1888" i="51"/>
  <c r="B1896" i="51"/>
  <c r="B2138" i="51"/>
  <c r="B2142" i="51"/>
  <c r="B2146" i="51"/>
  <c r="B2150" i="51"/>
  <c r="B2154" i="51"/>
  <c r="B2158" i="51"/>
  <c r="B2162" i="51"/>
  <c r="B2166" i="51"/>
  <c r="B2170" i="51"/>
  <c r="B2174" i="51"/>
  <c r="B2178" i="51"/>
  <c r="B2182" i="51"/>
  <c r="B2186" i="51"/>
  <c r="B2190" i="51"/>
  <c r="B2194" i="51"/>
  <c r="B2198" i="51"/>
  <c r="B2202" i="51"/>
  <c r="B2206" i="51"/>
  <c r="B2210" i="51"/>
  <c r="B2214" i="51"/>
  <c r="B2218" i="51"/>
  <c r="B2222" i="51"/>
  <c r="B2226" i="51"/>
  <c r="B2230" i="51"/>
  <c r="B2234" i="51"/>
  <c r="B2238" i="51"/>
  <c r="B2242" i="51"/>
  <c r="B2246" i="51"/>
  <c r="B2250" i="51"/>
  <c r="B2254" i="51"/>
  <c r="B2258" i="51"/>
  <c r="B2262" i="51"/>
  <c r="B2266" i="51"/>
  <c r="B2270" i="51"/>
  <c r="B2274" i="51"/>
  <c r="B2278" i="51"/>
  <c r="B2282" i="51"/>
  <c r="B2286" i="51"/>
  <c r="B2290" i="51"/>
  <c r="B2294" i="51"/>
  <c r="B2298" i="51"/>
  <c r="B2302" i="51"/>
  <c r="B2306" i="51"/>
  <c r="B2310" i="51"/>
  <c r="B2314" i="51"/>
  <c r="B2318" i="51"/>
  <c r="B2322" i="51"/>
  <c r="B2326" i="51"/>
  <c r="B2330" i="51"/>
  <c r="B2334" i="51"/>
  <c r="B2338" i="51"/>
  <c r="B2342" i="51"/>
  <c r="B2346" i="51"/>
  <c r="B2350" i="51"/>
  <c r="B2354" i="51"/>
  <c r="B659" i="51"/>
  <c r="B838" i="51"/>
  <c r="B996" i="51"/>
  <c r="B1084" i="51"/>
  <c r="B1865" i="51"/>
  <c r="B1872" i="51"/>
  <c r="B1879" i="51"/>
  <c r="B1886" i="51"/>
  <c r="B1894" i="51"/>
  <c r="B2137" i="51"/>
  <c r="B2141" i="51"/>
  <c r="B2145" i="51"/>
  <c r="B2149" i="51"/>
  <c r="B2153" i="51"/>
  <c r="B2157" i="51"/>
  <c r="B2161" i="51"/>
  <c r="B2165" i="51"/>
  <c r="B2169" i="51"/>
  <c r="B2173" i="51"/>
  <c r="B2177" i="51"/>
  <c r="B2181" i="51"/>
  <c r="B2185" i="51"/>
  <c r="B2189" i="51"/>
  <c r="B2193" i="51"/>
  <c r="B2197" i="51"/>
  <c r="B2201" i="51"/>
  <c r="B2205" i="51"/>
  <c r="B2209" i="51"/>
  <c r="B2213"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333" i="51"/>
  <c r="B2337" i="51"/>
  <c r="B2341" i="51"/>
  <c r="B2345" i="51"/>
  <c r="B2349" i="51"/>
  <c r="B2353" i="51"/>
  <c r="B1035"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645" i="51"/>
  <c r="B2649" i="51"/>
  <c r="B2653" i="51"/>
  <c r="B2657" i="51"/>
  <c r="B2661" i="51"/>
  <c r="B2665" i="51"/>
  <c r="B2669" i="51"/>
  <c r="B2673" i="51"/>
  <c r="B2677" i="51"/>
  <c r="B2681" i="51"/>
  <c r="B2685" i="51"/>
  <c r="B2689" i="51"/>
  <c r="B2693" i="51"/>
  <c r="B2697" i="51"/>
  <c r="B2701" i="51"/>
  <c r="B2705" i="51"/>
  <c r="B2709" i="51"/>
  <c r="B2713" i="51"/>
  <c r="B2717" i="51"/>
  <c r="B2721" i="51"/>
  <c r="B2725" i="51"/>
  <c r="B2729" i="51"/>
  <c r="B2733" i="51"/>
  <c r="B2737" i="51"/>
  <c r="B2741" i="51"/>
  <c r="B877" i="51"/>
  <c r="B1094" i="51"/>
  <c r="B1873" i="51"/>
  <c r="B1880" i="51"/>
  <c r="B189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643" i="51"/>
  <c r="B2647" i="51"/>
  <c r="B2651" i="51"/>
  <c r="B2655" i="51"/>
  <c r="B2659" i="51"/>
  <c r="B2663" i="51"/>
  <c r="B2667" i="51"/>
  <c r="B2671" i="51"/>
  <c r="B2675" i="51"/>
  <c r="B2679" i="51"/>
  <c r="B2683" i="51"/>
  <c r="B2687" i="51"/>
  <c r="B2691" i="51"/>
  <c r="B2695" i="51"/>
  <c r="B2699" i="51"/>
  <c r="B2703" i="51"/>
  <c r="B2707" i="51"/>
  <c r="B2711" i="51"/>
  <c r="B2715" i="51"/>
  <c r="B2719" i="51"/>
  <c r="B2723" i="51"/>
  <c r="B2727" i="51"/>
  <c r="B2731" i="51"/>
  <c r="B2735" i="51"/>
  <c r="B2739"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1881" i="51"/>
  <c r="B2151" i="51"/>
  <c r="B2167" i="51"/>
  <c r="B2183" i="51"/>
  <c r="B2199" i="51"/>
  <c r="B2215" i="51"/>
  <c r="B2231" i="51"/>
  <c r="B2247" i="51"/>
  <c r="B2263" i="51"/>
  <c r="B2279" i="51"/>
  <c r="B2295" i="51"/>
  <c r="B2311" i="51"/>
  <c r="B2327" i="51"/>
  <c r="B2343"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50" i="51"/>
  <c r="B2658" i="51"/>
  <c r="B2666" i="51"/>
  <c r="B2674" i="51"/>
  <c r="B2682" i="51"/>
  <c r="B2690" i="51"/>
  <c r="B2698" i="51"/>
  <c r="B2706" i="51"/>
  <c r="B2714" i="51"/>
  <c r="B2722" i="51"/>
  <c r="B2730" i="51"/>
  <c r="B2738" i="51"/>
  <c r="B520" i="51"/>
  <c r="B1898" i="51"/>
  <c r="B2143" i="51"/>
  <c r="B2159" i="51"/>
  <c r="B2175" i="51"/>
  <c r="B2191" i="51"/>
  <c r="B2207" i="51"/>
  <c r="B2223" i="51"/>
  <c r="B2239" i="51"/>
  <c r="B2255" i="51"/>
  <c r="B2271" i="51"/>
  <c r="B2287" i="51"/>
  <c r="B2303" i="51"/>
  <c r="B2319" i="51"/>
  <c r="B2335" i="51"/>
  <c r="B2351"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6" i="51"/>
  <c r="B2654" i="51"/>
  <c r="B2662" i="51"/>
  <c r="B2670" i="51"/>
  <c r="B2678" i="51"/>
  <c r="B2686" i="51"/>
  <c r="B2694" i="51"/>
  <c r="B2702" i="51"/>
  <c r="B2710" i="51"/>
  <c r="B2718" i="51"/>
  <c r="B2726" i="51"/>
  <c r="B2734" i="51"/>
  <c r="B2742" i="51"/>
  <c r="B1863" i="51"/>
  <c r="B1890" i="51"/>
  <c r="B2155" i="51"/>
  <c r="B2187" i="51"/>
  <c r="B2219" i="51"/>
  <c r="B2251" i="51"/>
  <c r="B2283" i="51"/>
  <c r="B2315" i="51"/>
  <c r="B2347" i="51"/>
  <c r="B2357" i="51"/>
  <c r="B2365" i="51"/>
  <c r="B2373" i="51"/>
  <c r="B2381" i="51"/>
  <c r="B2389" i="51"/>
  <c r="B2397" i="51"/>
  <c r="B2405" i="51"/>
  <c r="B2413" i="51"/>
  <c r="B2421" i="51"/>
  <c r="B2429" i="51"/>
  <c r="B2437" i="51"/>
  <c r="B2445" i="51"/>
  <c r="B2453" i="51"/>
  <c r="B2461" i="51"/>
  <c r="B2469" i="51"/>
  <c r="B2477" i="51"/>
  <c r="B2485" i="51"/>
  <c r="B2493" i="51"/>
  <c r="B2501" i="51"/>
  <c r="B2509" i="51"/>
  <c r="B2517" i="51"/>
  <c r="B2525" i="51"/>
  <c r="B2533" i="51"/>
  <c r="B2541" i="51"/>
  <c r="B2549" i="51"/>
  <c r="B2557" i="51"/>
  <c r="B2565" i="51"/>
  <c r="B2573" i="51"/>
  <c r="B2581" i="51"/>
  <c r="B2589" i="51"/>
  <c r="B2597" i="51"/>
  <c r="B2605" i="51"/>
  <c r="B2613" i="51"/>
  <c r="B2621" i="51"/>
  <c r="B2629" i="51"/>
  <c r="B2637" i="51"/>
  <c r="B2644" i="51"/>
  <c r="B2660" i="51"/>
  <c r="B2676" i="51"/>
  <c r="B2692" i="51"/>
  <c r="B2708" i="51"/>
  <c r="B2724" i="51"/>
  <c r="B2740" i="51"/>
  <c r="B3691" i="51"/>
  <c r="B3693" i="51"/>
  <c r="B3695" i="51"/>
  <c r="B3697" i="51"/>
  <c r="B3699" i="51"/>
  <c r="B3701" i="51"/>
  <c r="B3703" i="51"/>
  <c r="B3705" i="51"/>
  <c r="B3707" i="51"/>
  <c r="B3709" i="51"/>
  <c r="B3711" i="51"/>
  <c r="B3713" i="51"/>
  <c r="B3715" i="51"/>
  <c r="B3717" i="51"/>
  <c r="B3719" i="51"/>
  <c r="B3721" i="51"/>
  <c r="B3723" i="51"/>
  <c r="B3725" i="51"/>
  <c r="B3727" i="51"/>
  <c r="B3729" i="51"/>
  <c r="B3731" i="51"/>
  <c r="B3733" i="51"/>
  <c r="B3735" i="51"/>
  <c r="B3737" i="51"/>
  <c r="B3739" i="51"/>
  <c r="B3741" i="51"/>
  <c r="B3743" i="51"/>
  <c r="B3745" i="51"/>
  <c r="B3747" i="51"/>
  <c r="B3749" i="51"/>
  <c r="B3751" i="51"/>
  <c r="B3753" i="51"/>
  <c r="B3755" i="51"/>
  <c r="B3757" i="51"/>
  <c r="B3759" i="51"/>
  <c r="B3761" i="51"/>
  <c r="B3763" i="51"/>
  <c r="B3765" i="51"/>
  <c r="B3767" i="51"/>
  <c r="B3769" i="51"/>
  <c r="B3771" i="51"/>
  <c r="B3773" i="51"/>
  <c r="B3775" i="51"/>
  <c r="B3777" i="51"/>
  <c r="B3779" i="51"/>
  <c r="B3781" i="51"/>
  <c r="B3783" i="51"/>
  <c r="B3785" i="51"/>
  <c r="B3787" i="51"/>
  <c r="B3789" i="51"/>
  <c r="B3791" i="51"/>
  <c r="B3793" i="51"/>
  <c r="B3795" i="51"/>
  <c r="B3797" i="51"/>
  <c r="B3799" i="51"/>
  <c r="B3801" i="51"/>
  <c r="B3803" i="51"/>
  <c r="B3805" i="51"/>
  <c r="B3807" i="51"/>
  <c r="B3809" i="51"/>
  <c r="B3811" i="51"/>
  <c r="B3813" i="51"/>
  <c r="B3815" i="51"/>
  <c r="B3817" i="51"/>
  <c r="B3819" i="51"/>
  <c r="B3821" i="51"/>
  <c r="B3823" i="51"/>
  <c r="B3825" i="51"/>
  <c r="B3827" i="51"/>
  <c r="B3829" i="51"/>
  <c r="B3831" i="51"/>
  <c r="B3833" i="51"/>
  <c r="B3835" i="51"/>
  <c r="B3837" i="51"/>
  <c r="B3839" i="51"/>
  <c r="B3841" i="51"/>
  <c r="B3843" i="51"/>
  <c r="B3845" i="51"/>
  <c r="B3847" i="51"/>
  <c r="B3849" i="51"/>
  <c r="B3851" i="51"/>
  <c r="B3853" i="51"/>
  <c r="B3855" i="51"/>
  <c r="B3857" i="51"/>
  <c r="B3859" i="51"/>
  <c r="B3861" i="51"/>
  <c r="B3863" i="51"/>
  <c r="B3865" i="51"/>
  <c r="B3867" i="51"/>
  <c r="B3869" i="51"/>
  <c r="B3871" i="51"/>
  <c r="B3873" i="51"/>
  <c r="B3875" i="51"/>
  <c r="B3877" i="51"/>
  <c r="B3879" i="51"/>
  <c r="B3881" i="51"/>
  <c r="B3883" i="51"/>
  <c r="B3885" i="51"/>
  <c r="B3887" i="51"/>
  <c r="B3889" i="51"/>
  <c r="B3891" i="51"/>
  <c r="B3893" i="51"/>
  <c r="B3895" i="51"/>
  <c r="B3897" i="51"/>
  <c r="B3899" i="51"/>
  <c r="B3901" i="51"/>
  <c r="B3903" i="51"/>
  <c r="B3905" i="51"/>
  <c r="B3907" i="51"/>
  <c r="B3909" i="51"/>
  <c r="B3911" i="51"/>
  <c r="B3913" i="51"/>
  <c r="B3915" i="51"/>
  <c r="B3917" i="51"/>
  <c r="B3919" i="51"/>
  <c r="B3921" i="51"/>
  <c r="B3923" i="51"/>
  <c r="B3925" i="51"/>
  <c r="B3927" i="51"/>
  <c r="B3929" i="51"/>
  <c r="B3931" i="51"/>
  <c r="B3933" i="51"/>
  <c r="B3935" i="51"/>
  <c r="B3937" i="51"/>
  <c r="B3939" i="51"/>
  <c r="B3941" i="51"/>
  <c r="B3943" i="51"/>
  <c r="B3945" i="51"/>
  <c r="B3947" i="51"/>
  <c r="B3949" i="51"/>
  <c r="B3951" i="51"/>
  <c r="B3953" i="51"/>
  <c r="B3955" i="51"/>
  <c r="B3957" i="51"/>
  <c r="B3959" i="51"/>
  <c r="B3961" i="51"/>
  <c r="B3963" i="51"/>
  <c r="B3965" i="51"/>
  <c r="B3967" i="51"/>
  <c r="B3969" i="51"/>
  <c r="B3971" i="51"/>
  <c r="B3973" i="51"/>
  <c r="B3975" i="51"/>
  <c r="B3977" i="51"/>
  <c r="B3979" i="51"/>
  <c r="B3981" i="51"/>
  <c r="B3983" i="51"/>
  <c r="B3985" i="51"/>
  <c r="B3987" i="51"/>
  <c r="B3989" i="51"/>
  <c r="B3991" i="51"/>
  <c r="B3993" i="51"/>
  <c r="B3995" i="51"/>
  <c r="B3997" i="51"/>
  <c r="B3999" i="51"/>
  <c r="B4001" i="51"/>
  <c r="B4003" i="51"/>
  <c r="B4005" i="51"/>
  <c r="B4007" i="51"/>
  <c r="B4009" i="51"/>
  <c r="B4011" i="51"/>
  <c r="B4013" i="51"/>
  <c r="B4015" i="51"/>
  <c r="B4017" i="51"/>
  <c r="B4019" i="51"/>
  <c r="B4021" i="51"/>
  <c r="B4023" i="51"/>
  <c r="B4025" i="51"/>
  <c r="B4027" i="51"/>
  <c r="B4029" i="51"/>
  <c r="B4031" i="51"/>
  <c r="B4033" i="51"/>
  <c r="B4035" i="51"/>
  <c r="B4037" i="51"/>
  <c r="B4039" i="51"/>
  <c r="B4041" i="51"/>
  <c r="B4043" i="51"/>
  <c r="B4045" i="51"/>
  <c r="B4047" i="51"/>
  <c r="B4049" i="51"/>
  <c r="B4051" i="51"/>
  <c r="B4053" i="51"/>
  <c r="B4055" i="51"/>
  <c r="B4057" i="51"/>
  <c r="B4059" i="51"/>
  <c r="B4061" i="51"/>
  <c r="B4063" i="51"/>
  <c r="B4065" i="51"/>
  <c r="B4067" i="51"/>
  <c r="B4069" i="51"/>
  <c r="B4071" i="51"/>
  <c r="B4073" i="51"/>
  <c r="B4075" i="51"/>
  <c r="B4077" i="51"/>
  <c r="B4079" i="51"/>
  <c r="B4081" i="51"/>
  <c r="B4083" i="51"/>
  <c r="B4085" i="51"/>
  <c r="B4087" i="51"/>
  <c r="B4089" i="51"/>
  <c r="B4091" i="51"/>
  <c r="B4093" i="51"/>
  <c r="B4095" i="51"/>
  <c r="B4097" i="51"/>
  <c r="B4099" i="51"/>
  <c r="B4101" i="51"/>
  <c r="B4103" i="51"/>
  <c r="B4105" i="51"/>
  <c r="B4107" i="51"/>
  <c r="B4109" i="51"/>
  <c r="B4111" i="51"/>
  <c r="B4113" i="51"/>
  <c r="B4115" i="51"/>
  <c r="B4117" i="51"/>
  <c r="B4119" i="51"/>
  <c r="B4121" i="51"/>
  <c r="B4123" i="51"/>
  <c r="B4125" i="51"/>
  <c r="B4127" i="51"/>
  <c r="B4129" i="51"/>
  <c r="B4131" i="51"/>
  <c r="B4133" i="51"/>
  <c r="B4135" i="51"/>
  <c r="B4137" i="51"/>
  <c r="B4139" i="51"/>
  <c r="B4141" i="51"/>
  <c r="B4143" i="51"/>
  <c r="B4145" i="51"/>
  <c r="B4147" i="51"/>
  <c r="B4149" i="51"/>
  <c r="B4151" i="51"/>
  <c r="B4153" i="51"/>
  <c r="B4155" i="51"/>
  <c r="B4157" i="51"/>
  <c r="B4159" i="51"/>
  <c r="B4161" i="51"/>
  <c r="B4163" i="51"/>
  <c r="B4165" i="51"/>
  <c r="B4167" i="51"/>
  <c r="B4169" i="51"/>
  <c r="B4171" i="51"/>
  <c r="B4173" i="51"/>
  <c r="B4175" i="51"/>
  <c r="B4177" i="51"/>
  <c r="B4179" i="51"/>
  <c r="B4181" i="51"/>
  <c r="B4183" i="51"/>
  <c r="B4185" i="51"/>
  <c r="B4187" i="51"/>
  <c r="B4189" i="51"/>
  <c r="B4191" i="51"/>
  <c r="B4193" i="51"/>
  <c r="B4195" i="51"/>
  <c r="B4197" i="51"/>
  <c r="B4199" i="51"/>
  <c r="B4201" i="51"/>
  <c r="B4203" i="51"/>
  <c r="B4205" i="51"/>
  <c r="B4207" i="51"/>
  <c r="B4209" i="51"/>
  <c r="B4211" i="51"/>
  <c r="B4213" i="51"/>
  <c r="B4215" i="51"/>
  <c r="B4217" i="51"/>
  <c r="B4219" i="51"/>
  <c r="B4221" i="51"/>
  <c r="B4223" i="51"/>
  <c r="B4225" i="51"/>
  <c r="B4227" i="51"/>
  <c r="B4229" i="51"/>
  <c r="B4231" i="51"/>
  <c r="B4233" i="51"/>
  <c r="B4235" i="51"/>
  <c r="B4237" i="51"/>
  <c r="B4239" i="51"/>
  <c r="B4241" i="51"/>
  <c r="B4243" i="51"/>
  <c r="B4245" i="51"/>
  <c r="B4247" i="51"/>
  <c r="B4249" i="51"/>
  <c r="B4251" i="51"/>
  <c r="B4253" i="51"/>
  <c r="B4255" i="51"/>
  <c r="B4257" i="51"/>
  <c r="B4259" i="51"/>
  <c r="B4261" i="51"/>
  <c r="B4263" i="51"/>
  <c r="B4265" i="51"/>
  <c r="B4267" i="51"/>
  <c r="B4269" i="51"/>
  <c r="B4271" i="51"/>
  <c r="B4275" i="51"/>
  <c r="B4279" i="51"/>
  <c r="B4283" i="51"/>
  <c r="B4287" i="51"/>
  <c r="B4291" i="51"/>
  <c r="B4295" i="51"/>
  <c r="B4299" i="51"/>
  <c r="B4303" i="51"/>
  <c r="B4307" i="51"/>
  <c r="B4311" i="51"/>
  <c r="B4315" i="51"/>
  <c r="B4319" i="51"/>
  <c r="B4323" i="51"/>
  <c r="B4327" i="51"/>
  <c r="B4331" i="51"/>
  <c r="B4335" i="51"/>
  <c r="B4339" i="51"/>
  <c r="B4343" i="51"/>
  <c r="B4347" i="51"/>
  <c r="B4351" i="51"/>
  <c r="B4355" i="51"/>
  <c r="B4359" i="51"/>
  <c r="B4363" i="51"/>
  <c r="B4367" i="51"/>
  <c r="B4371" i="51"/>
  <c r="B4375" i="51"/>
  <c r="B4379" i="51"/>
  <c r="B4383" i="51"/>
  <c r="B4387" i="51"/>
  <c r="B4391" i="51"/>
  <c r="B4395" i="51"/>
  <c r="B4399" i="51"/>
  <c r="B4403" i="51"/>
  <c r="B4407" i="51"/>
  <c r="B4411" i="51"/>
  <c r="B4415" i="51"/>
  <c r="B4419" i="51"/>
  <c r="B4423" i="51"/>
  <c r="B4427" i="51"/>
  <c r="B4431" i="51"/>
  <c r="B4435" i="51"/>
  <c r="B4439" i="51"/>
  <c r="B4443" i="51"/>
  <c r="B4447" i="51"/>
  <c r="B4451" i="51"/>
  <c r="B4455" i="51"/>
  <c r="B4459" i="51"/>
  <c r="B4463" i="51"/>
  <c r="B4467" i="51"/>
  <c r="B4471" i="51"/>
  <c r="B4475" i="51"/>
  <c r="B4479" i="51"/>
  <c r="B4483" i="51"/>
  <c r="B4487" i="51"/>
  <c r="B4491" i="51"/>
  <c r="B4495" i="51"/>
  <c r="B4499" i="51"/>
  <c r="B4278" i="51"/>
  <c r="B4282" i="51"/>
  <c r="B4294" i="51"/>
  <c r="B4298" i="51"/>
  <c r="B4302" i="51"/>
  <c r="B4306" i="51"/>
  <c r="B4310" i="51"/>
  <c r="B4314" i="51"/>
  <c r="B4318" i="51"/>
  <c r="B4322" i="51"/>
  <c r="B4326" i="51"/>
  <c r="B4330" i="51"/>
  <c r="B4334" i="51"/>
  <c r="B4338" i="51"/>
  <c r="B4342" i="51"/>
  <c r="B4346" i="51"/>
  <c r="B4358" i="51"/>
  <c r="B4362" i="51"/>
  <c r="B4366" i="51"/>
  <c r="B4370" i="51"/>
  <c r="B4374" i="51"/>
  <c r="B4378" i="51"/>
  <c r="B4382" i="51"/>
  <c r="B4386" i="51"/>
  <c r="B4390" i="51"/>
  <c r="B4398" i="51"/>
  <c r="B4414" i="51"/>
  <c r="B4418" i="51"/>
  <c r="B4422" i="51"/>
  <c r="B4426" i="51"/>
  <c r="B4430" i="51"/>
  <c r="B4434" i="51"/>
  <c r="B4438" i="51"/>
  <c r="B4442" i="51"/>
  <c r="B4446" i="51"/>
  <c r="B4450" i="51"/>
  <c r="B4454" i="51"/>
  <c r="B4458" i="51"/>
  <c r="B4462" i="51"/>
  <c r="B4466" i="51"/>
  <c r="B4470" i="51"/>
  <c r="B4474" i="51"/>
  <c r="B4478" i="51"/>
  <c r="B4482" i="51"/>
  <c r="B4486" i="51"/>
  <c r="B4490" i="51"/>
  <c r="B4494" i="51"/>
  <c r="B4498" i="51"/>
  <c r="B2139" i="51"/>
  <c r="B2171" i="51"/>
  <c r="B2235" i="51"/>
  <c r="B2299" i="51"/>
  <c r="B2361" i="51"/>
  <c r="B2377" i="51"/>
  <c r="B2393" i="51"/>
  <c r="B2409" i="51"/>
  <c r="B2425" i="51"/>
  <c r="B2441" i="51"/>
  <c r="B2457" i="51"/>
  <c r="B2473" i="51"/>
  <c r="B2489" i="51"/>
  <c r="B2505" i="51"/>
  <c r="B2521" i="51"/>
  <c r="B2537" i="51"/>
  <c r="B2553" i="51"/>
  <c r="B2569" i="51"/>
  <c r="B2585" i="51"/>
  <c r="B2609" i="51"/>
  <c r="B2625" i="51"/>
  <c r="B2641" i="51"/>
  <c r="B2652" i="51"/>
  <c r="B2684" i="51"/>
  <c r="B2716" i="51"/>
  <c r="B3692" i="51"/>
  <c r="B3696" i="51"/>
  <c r="B3700" i="51"/>
  <c r="B3704" i="51"/>
  <c r="B3708" i="51"/>
  <c r="B3712" i="51"/>
  <c r="B3714" i="51"/>
  <c r="B3718" i="51"/>
  <c r="B3722" i="51"/>
  <c r="B3724" i="51"/>
  <c r="B3728" i="51"/>
  <c r="B3732" i="51"/>
  <c r="B3736" i="51"/>
  <c r="B3740" i="51"/>
  <c r="B3744" i="51"/>
  <c r="B3748" i="51"/>
  <c r="B3752" i="51"/>
  <c r="B3756" i="51"/>
  <c r="B3758" i="51"/>
  <c r="B3762" i="51"/>
  <c r="B3766" i="51"/>
  <c r="B3768" i="51"/>
  <c r="B3772" i="51"/>
  <c r="B3776" i="51"/>
  <c r="B3780" i="51"/>
  <c r="B3784" i="51"/>
  <c r="B3788" i="51"/>
  <c r="B3792" i="51"/>
  <c r="B3796" i="51"/>
  <c r="B3800" i="51"/>
  <c r="B3804" i="51"/>
  <c r="B3806" i="51"/>
  <c r="B3810" i="51"/>
  <c r="B3814" i="51"/>
  <c r="B3818" i="51"/>
  <c r="B3822" i="51"/>
  <c r="B3826" i="51"/>
  <c r="B3832" i="51"/>
  <c r="B3836" i="51"/>
  <c r="B3840" i="51"/>
  <c r="B3844" i="51"/>
  <c r="B3848" i="51"/>
  <c r="B3852" i="51"/>
  <c r="B3856" i="51"/>
  <c r="B3858" i="51"/>
  <c r="B3862" i="51"/>
  <c r="B3866" i="51"/>
  <c r="B3870" i="51"/>
  <c r="B3874" i="51"/>
  <c r="B3878" i="51"/>
  <c r="B3882" i="51"/>
  <c r="B3886" i="51"/>
  <c r="B3890" i="51"/>
  <c r="B3892" i="51"/>
  <c r="B3896" i="51"/>
  <c r="B3900" i="51"/>
  <c r="B3904" i="51"/>
  <c r="B3908" i="51"/>
  <c r="B3910" i="51"/>
  <c r="B3914" i="51"/>
  <c r="B3918" i="51"/>
  <c r="B3922" i="51"/>
  <c r="B3926" i="51"/>
  <c r="B3930" i="51"/>
  <c r="B3934" i="51"/>
  <c r="B3938" i="51"/>
  <c r="B3942" i="51"/>
  <c r="B3946" i="51"/>
  <c r="B3950" i="51"/>
  <c r="B3954" i="51"/>
  <c r="B3956" i="51"/>
  <c r="B3960" i="51"/>
  <c r="B3964" i="51"/>
  <c r="B3968" i="51"/>
  <c r="B3970" i="51"/>
  <c r="B3974" i="51"/>
  <c r="B3978" i="51"/>
  <c r="B3982" i="51"/>
  <c r="B3986" i="51"/>
  <c r="B3990" i="51"/>
  <c r="B3994" i="51"/>
  <c r="B3998" i="51"/>
  <c r="B4000" i="51"/>
  <c r="B4004" i="51"/>
  <c r="B4008" i="51"/>
  <c r="B4012" i="51"/>
  <c r="B4016" i="51"/>
  <c r="B4020" i="51"/>
  <c r="B4024" i="51"/>
  <c r="B4028" i="51"/>
  <c r="B4032" i="51"/>
  <c r="B4036" i="51"/>
  <c r="B4040" i="51"/>
  <c r="B4042" i="51"/>
  <c r="B4046" i="51"/>
  <c r="B4050" i="51"/>
  <c r="B4054" i="51"/>
  <c r="B4058" i="51"/>
  <c r="B4062" i="51"/>
  <c r="B4066" i="51"/>
  <c r="B4070" i="51"/>
  <c r="B4072" i="51"/>
  <c r="B4076" i="51"/>
  <c r="B4080" i="51"/>
  <c r="B4084" i="51"/>
  <c r="B4088" i="51"/>
  <c r="B4092" i="51"/>
  <c r="B4096" i="51"/>
  <c r="B4100" i="51"/>
  <c r="B4102" i="51"/>
  <c r="B4106" i="51"/>
  <c r="B4108" i="51"/>
  <c r="B4112" i="51"/>
  <c r="B4116" i="51"/>
  <c r="B4120" i="51"/>
  <c r="B4124" i="51"/>
  <c r="B4128" i="51"/>
  <c r="B4132" i="51"/>
  <c r="B4136" i="51"/>
  <c r="B4140" i="51"/>
  <c r="B4144" i="51"/>
  <c r="B4148" i="51"/>
  <c r="B4150" i="51"/>
  <c r="B4154" i="51"/>
  <c r="B4158" i="51"/>
  <c r="B4162" i="51"/>
  <c r="B4166" i="51"/>
  <c r="B4168" i="51"/>
  <c r="B4172" i="51"/>
  <c r="B4176" i="51"/>
  <c r="B4180" i="51"/>
  <c r="B4184" i="51"/>
  <c r="B4188" i="51"/>
  <c r="B4190" i="51"/>
  <c r="B4194" i="51"/>
  <c r="B4198" i="51"/>
  <c r="B4202" i="51"/>
  <c r="B4206" i="51"/>
  <c r="B4210" i="51"/>
  <c r="B4214" i="51"/>
  <c r="B4218" i="51"/>
  <c r="B4222" i="51"/>
  <c r="B4226" i="51"/>
  <c r="B4230" i="51"/>
  <c r="B4234" i="51"/>
  <c r="B4238" i="51"/>
  <c r="B4242" i="51"/>
  <c r="B4246" i="51"/>
  <c r="B4248" i="51"/>
  <c r="B4252" i="51"/>
  <c r="B4256" i="51"/>
  <c r="B4260" i="51"/>
  <c r="B4264" i="51"/>
  <c r="B4268" i="51"/>
  <c r="B4273" i="51"/>
  <c r="B4281" i="51"/>
  <c r="B4297" i="51"/>
  <c r="B4309" i="51"/>
  <c r="B4321" i="51"/>
  <c r="B4325" i="51"/>
  <c r="B4337" i="51"/>
  <c r="B4349" i="51"/>
  <c r="B4357" i="51"/>
  <c r="B4369" i="51"/>
  <c r="B4373" i="51"/>
  <c r="B4381" i="51"/>
  <c r="B4393" i="51"/>
  <c r="B4405" i="51"/>
  <c r="B4417" i="51"/>
  <c r="B4429" i="51"/>
  <c r="B4441" i="51"/>
  <c r="B4445" i="51"/>
  <c r="B4453" i="51"/>
  <c r="B4469" i="51"/>
  <c r="B4481" i="51"/>
  <c r="B2" i="51"/>
  <c r="B1054" i="51"/>
  <c r="B2195" i="51"/>
  <c r="B2259" i="51"/>
  <c r="B2323" i="51"/>
  <c r="B2355" i="51"/>
  <c r="B2371" i="51"/>
  <c r="B2387" i="51"/>
  <c r="B2395" i="51"/>
  <c r="B2411" i="51"/>
  <c r="B2427" i="51"/>
  <c r="B2451" i="51"/>
  <c r="B2467" i="51"/>
  <c r="B2483" i="51"/>
  <c r="B2499" i="51"/>
  <c r="B2515" i="51"/>
  <c r="B2531" i="51"/>
  <c r="B2547" i="51"/>
  <c r="B2563" i="51"/>
  <c r="B2579" i="51"/>
  <c r="B2595" i="51"/>
  <c r="B2611" i="51"/>
  <c r="B2635" i="51"/>
  <c r="B2648" i="51"/>
  <c r="B2680" i="51"/>
  <c r="B2712" i="51"/>
  <c r="B2728" i="51"/>
  <c r="B2147" i="51"/>
  <c r="B2179" i="51"/>
  <c r="B2211" i="51"/>
  <c r="B2243" i="51"/>
  <c r="B2275" i="51"/>
  <c r="B2307" i="51"/>
  <c r="B2339" i="51"/>
  <c r="B2359" i="51"/>
  <c r="B2367" i="51"/>
  <c r="B2375" i="51"/>
  <c r="B2383" i="51"/>
  <c r="B2391" i="51"/>
  <c r="B2399" i="51"/>
  <c r="B2407" i="51"/>
  <c r="B2415" i="51"/>
  <c r="B2423" i="51"/>
  <c r="B2431" i="51"/>
  <c r="B2439" i="51"/>
  <c r="B2447" i="51"/>
  <c r="B2455" i="51"/>
  <c r="B2463" i="51"/>
  <c r="B2471" i="51"/>
  <c r="B2479" i="51"/>
  <c r="B2487" i="51"/>
  <c r="B2495" i="51"/>
  <c r="B2503" i="51"/>
  <c r="B2511" i="51"/>
  <c r="B2519" i="51"/>
  <c r="B2527" i="51"/>
  <c r="B2535" i="51"/>
  <c r="B2543" i="51"/>
  <c r="B2551" i="51"/>
  <c r="B2559" i="51"/>
  <c r="B2567" i="51"/>
  <c r="B2575" i="51"/>
  <c r="B2583" i="51"/>
  <c r="B2591" i="51"/>
  <c r="B2599" i="51"/>
  <c r="B2607" i="51"/>
  <c r="B2615" i="51"/>
  <c r="B2623" i="51"/>
  <c r="B2631" i="51"/>
  <c r="B2639" i="51"/>
  <c r="B2656" i="51"/>
  <c r="B2672" i="51"/>
  <c r="B2688" i="51"/>
  <c r="B2704" i="51"/>
  <c r="B2720" i="51"/>
  <c r="B2736" i="51"/>
  <c r="B4274" i="51"/>
  <c r="B4286" i="51"/>
  <c r="B4290" i="51"/>
  <c r="B4350" i="51"/>
  <c r="B4354" i="51"/>
  <c r="B4394" i="51"/>
  <c r="B4402" i="51"/>
  <c r="B4406" i="51"/>
  <c r="B4410" i="51"/>
  <c r="B2203" i="51"/>
  <c r="B2267" i="51"/>
  <c r="B2331" i="51"/>
  <c r="B2369" i="51"/>
  <c r="B2385" i="51"/>
  <c r="B2401" i="51"/>
  <c r="B2417" i="51"/>
  <c r="B2433" i="51"/>
  <c r="B2449" i="51"/>
  <c r="B2465" i="51"/>
  <c r="B2481" i="51"/>
  <c r="B2497" i="51"/>
  <c r="B2513" i="51"/>
  <c r="B2529" i="51"/>
  <c r="B2545" i="51"/>
  <c r="B2561" i="51"/>
  <c r="B2577" i="51"/>
  <c r="B2593" i="51"/>
  <c r="B2601" i="51"/>
  <c r="B2617" i="51"/>
  <c r="B2633" i="51"/>
  <c r="B2668" i="51"/>
  <c r="B2700" i="51"/>
  <c r="B2732" i="51"/>
  <c r="B3694" i="51"/>
  <c r="B3698" i="51"/>
  <c r="B3702" i="51"/>
  <c r="B3706" i="51"/>
  <c r="B3710" i="51"/>
  <c r="B3716" i="51"/>
  <c r="B3720" i="51"/>
  <c r="B3726" i="51"/>
  <c r="B3730" i="51"/>
  <c r="B3734" i="51"/>
  <c r="B3738" i="51"/>
  <c r="B3742" i="51"/>
  <c r="B3746" i="51"/>
  <c r="B3750" i="51"/>
  <c r="B3754" i="51"/>
  <c r="B3760" i="51"/>
  <c r="B3764" i="51"/>
  <c r="B3770" i="51"/>
  <c r="B3774" i="51"/>
  <c r="B3778" i="51"/>
  <c r="B3782" i="51"/>
  <c r="B3786" i="51"/>
  <c r="B3790" i="51"/>
  <c r="B3794" i="51"/>
  <c r="B3798" i="51"/>
  <c r="B3802" i="51"/>
  <c r="B3808" i="51"/>
  <c r="B3812" i="51"/>
  <c r="B3816" i="51"/>
  <c r="B3820" i="51"/>
  <c r="B3824" i="51"/>
  <c r="B3828" i="51"/>
  <c r="B3830" i="51"/>
  <c r="B3834" i="51"/>
  <c r="B3838" i="51"/>
  <c r="B3842" i="51"/>
  <c r="B3846" i="51"/>
  <c r="B3850" i="51"/>
  <c r="B3854" i="51"/>
  <c r="B3860" i="51"/>
  <c r="B3864" i="51"/>
  <c r="B3868" i="51"/>
  <c r="B3872" i="51"/>
  <c r="B3876" i="51"/>
  <c r="B3880" i="51"/>
  <c r="B3884" i="51"/>
  <c r="B3888" i="51"/>
  <c r="B3894" i="51"/>
  <c r="B3898" i="51"/>
  <c r="B3902" i="51"/>
  <c r="B3906" i="51"/>
  <c r="B3912" i="51"/>
  <c r="B3916" i="51"/>
  <c r="B3920" i="51"/>
  <c r="B3924" i="51"/>
  <c r="B3928" i="51"/>
  <c r="B3932" i="51"/>
  <c r="B3936" i="51"/>
  <c r="B3940" i="51"/>
  <c r="B3944" i="51"/>
  <c r="B3948" i="51"/>
  <c r="B3952" i="51"/>
  <c r="B3958" i="51"/>
  <c r="B3962" i="51"/>
  <c r="B3966" i="51"/>
  <c r="B3972" i="51"/>
  <c r="B3976" i="51"/>
  <c r="B3980" i="51"/>
  <c r="B3984" i="51"/>
  <c r="B3988" i="51"/>
  <c r="B3992" i="51"/>
  <c r="B3996" i="51"/>
  <c r="B4002" i="51"/>
  <c r="B4006" i="51"/>
  <c r="B4010" i="51"/>
  <c r="B4014" i="51"/>
  <c r="B4018" i="51"/>
  <c r="B4022" i="51"/>
  <c r="B4026" i="51"/>
  <c r="B4030" i="51"/>
  <c r="B4034" i="51"/>
  <c r="B4038" i="51"/>
  <c r="B4044" i="51"/>
  <c r="B4048" i="51"/>
  <c r="B4052" i="51"/>
  <c r="B4056" i="51"/>
  <c r="B4060" i="51"/>
  <c r="B4064" i="51"/>
  <c r="B4068" i="51"/>
  <c r="B4074" i="51"/>
  <c r="B4078" i="51"/>
  <c r="B4082" i="51"/>
  <c r="B4086" i="51"/>
  <c r="B4090" i="51"/>
  <c r="B4094" i="51"/>
  <c r="B4098" i="51"/>
  <c r="B4104" i="51"/>
  <c r="B4110" i="51"/>
  <c r="B4114" i="51"/>
  <c r="B4118" i="51"/>
  <c r="B4122" i="51"/>
  <c r="B4126" i="51"/>
  <c r="B4130" i="51"/>
  <c r="B4134" i="51"/>
  <c r="B4138" i="51"/>
  <c r="B4142" i="51"/>
  <c r="B4146" i="51"/>
  <c r="B4152" i="51"/>
  <c r="B4156" i="51"/>
  <c r="B4160" i="51"/>
  <c r="B4164" i="51"/>
  <c r="B4170" i="51"/>
  <c r="B4174" i="51"/>
  <c r="B4178" i="51"/>
  <c r="B4182" i="51"/>
  <c r="B4186" i="51"/>
  <c r="B4192" i="51"/>
  <c r="B4196" i="51"/>
  <c r="B4200" i="51"/>
  <c r="B4204" i="51"/>
  <c r="B4208" i="51"/>
  <c r="B4212" i="51"/>
  <c r="B4216" i="51"/>
  <c r="B4220" i="51"/>
  <c r="B4224" i="51"/>
  <c r="B4228" i="51"/>
  <c r="B4232" i="51"/>
  <c r="B4236" i="51"/>
  <c r="B4240" i="51"/>
  <c r="B4244" i="51"/>
  <c r="B4250" i="51"/>
  <c r="B4254" i="51"/>
  <c r="B4258" i="51"/>
  <c r="B4262" i="51"/>
  <c r="B4266" i="51"/>
  <c r="B4270" i="51"/>
  <c r="B4277" i="51"/>
  <c r="B4285" i="51"/>
  <c r="B4289" i="51"/>
  <c r="B4293" i="51"/>
  <c r="B4301" i="51"/>
  <c r="B4305" i="51"/>
  <c r="B4313" i="51"/>
  <c r="B4317" i="51"/>
  <c r="B4329" i="51"/>
  <c r="B4333" i="51"/>
  <c r="B4341" i="51"/>
  <c r="B4345" i="51"/>
  <c r="B4353" i="51"/>
  <c r="B4361" i="51"/>
  <c r="B4365" i="51"/>
  <c r="B4377" i="51"/>
  <c r="B4385" i="51"/>
  <c r="B4389" i="51"/>
  <c r="B4397" i="51"/>
  <c r="B4401" i="51"/>
  <c r="B4409" i="51"/>
  <c r="B4413" i="51"/>
  <c r="B4421" i="51"/>
  <c r="B4425" i="51"/>
  <c r="B4433" i="51"/>
  <c r="B4437" i="51"/>
  <c r="B4449" i="51"/>
  <c r="B4457" i="51"/>
  <c r="B4461" i="51"/>
  <c r="B4465" i="51"/>
  <c r="B4473" i="51"/>
  <c r="B4477" i="51"/>
  <c r="B4485" i="51"/>
  <c r="B4489" i="51"/>
  <c r="B4493" i="51"/>
  <c r="B4497" i="51"/>
  <c r="B2163" i="51"/>
  <c r="B2227" i="51"/>
  <c r="B2291" i="51"/>
  <c r="B2363" i="51"/>
  <c r="B2379" i="51"/>
  <c r="B2403" i="51"/>
  <c r="B2419" i="51"/>
  <c r="B2435" i="51"/>
  <c r="B2443" i="51"/>
  <c r="B2459" i="51"/>
  <c r="B2475" i="51"/>
  <c r="B2491" i="51"/>
  <c r="B2507" i="51"/>
  <c r="B2523" i="51"/>
  <c r="B2539" i="51"/>
  <c r="B2555" i="51"/>
  <c r="B2571" i="51"/>
  <c r="B2587" i="51"/>
  <c r="B2603" i="51"/>
  <c r="B2619" i="51"/>
  <c r="B2627" i="51"/>
  <c r="B2664" i="51"/>
  <c r="B2696" i="51"/>
  <c r="B4464" i="51"/>
  <c r="B4432" i="51"/>
  <c r="B4416" i="51"/>
  <c r="B4368" i="51"/>
  <c r="B4320" i="51"/>
  <c r="B4288" i="51"/>
  <c r="B4484" i="51"/>
  <c r="B4436" i="51"/>
  <c r="B4404" i="51"/>
  <c r="B4372" i="51"/>
  <c r="B4340" i="51"/>
  <c r="B4308" i="51"/>
  <c r="B4488" i="51"/>
  <c r="B4472" i="51"/>
  <c r="B4440" i="51"/>
  <c r="B4424" i="51"/>
  <c r="B4492" i="51"/>
  <c r="B4476" i="51"/>
  <c r="B4460" i="51"/>
  <c r="B4444" i="51"/>
  <c r="B4428" i="51"/>
  <c r="B4412" i="51"/>
  <c r="B4396" i="51"/>
  <c r="B4380" i="51"/>
  <c r="B4364" i="51"/>
  <c r="B4348" i="51"/>
  <c r="B4332" i="51"/>
  <c r="B4316" i="51"/>
  <c r="B4300" i="51"/>
  <c r="B4284" i="51"/>
  <c r="E641" i="55" l="1"/>
  <c r="Q641" i="55" s="1"/>
  <c r="E640" i="55"/>
  <c r="Q640" i="55" s="1"/>
  <c r="E639" i="55"/>
  <c r="Q639" i="55" s="1"/>
  <c r="E638" i="55"/>
  <c r="Q638" i="55" s="1"/>
  <c r="E635" i="55"/>
  <c r="Q635" i="55" s="1"/>
  <c r="E634" i="55"/>
  <c r="Q634" i="55" s="1"/>
  <c r="E633" i="55"/>
  <c r="Q633" i="55" s="1"/>
  <c r="E632" i="55"/>
  <c r="Q632" i="55" s="1"/>
  <c r="E631" i="55"/>
  <c r="Q631" i="55" s="1"/>
  <c r="E630" i="55"/>
  <c r="Q630" i="55" s="1"/>
  <c r="E629" i="55"/>
  <c r="Q629" i="55" s="1"/>
  <c r="E628" i="55"/>
  <c r="Q628" i="55" s="1"/>
  <c r="E627" i="55"/>
  <c r="Q627" i="55" s="1"/>
  <c r="E626" i="55"/>
  <c r="Q626" i="55" s="1"/>
  <c r="E625" i="55"/>
  <c r="Q625" i="55" s="1"/>
  <c r="E624" i="55"/>
  <c r="E623" i="55"/>
  <c r="Q623" i="55" s="1"/>
  <c r="E622" i="55"/>
  <c r="Q622" i="55" s="1"/>
  <c r="E621" i="55"/>
  <c r="Q621" i="55" s="1"/>
  <c r="E620" i="55"/>
  <c r="Q620" i="55" s="1"/>
  <c r="E617" i="55"/>
  <c r="Q617" i="55" s="1"/>
  <c r="E616" i="55"/>
  <c r="Q616" i="55" s="1"/>
  <c r="E615" i="55"/>
  <c r="Q615" i="55" s="1"/>
  <c r="E614" i="55"/>
  <c r="Q614" i="55" s="1"/>
  <c r="E613" i="55"/>
  <c r="Q613" i="55" s="1"/>
  <c r="E612" i="55"/>
  <c r="E611" i="55"/>
  <c r="Q611" i="55" s="1"/>
  <c r="E610" i="55"/>
  <c r="Q610" i="55" s="1"/>
  <c r="E609" i="55"/>
  <c r="Q609" i="55" s="1"/>
  <c r="E608" i="55"/>
  <c r="Q608" i="55" s="1"/>
  <c r="E605" i="55"/>
  <c r="Q605" i="55" s="1"/>
  <c r="E604" i="55"/>
  <c r="E603" i="55"/>
  <c r="Q603" i="55" s="1"/>
  <c r="E602" i="55"/>
  <c r="Q602" i="55" s="1"/>
  <c r="E601" i="55"/>
  <c r="Q601" i="55" s="1"/>
  <c r="E600" i="55"/>
  <c r="Q600" i="55" s="1"/>
  <c r="E599" i="55"/>
  <c r="Q599" i="55" s="1"/>
  <c r="E598" i="55"/>
  <c r="Q598" i="55" s="1"/>
  <c r="E597" i="55"/>
  <c r="Q597" i="55" s="1"/>
  <c r="E596" i="55"/>
  <c r="Q596" i="55" s="1"/>
  <c r="E595" i="55"/>
  <c r="Q595" i="55" s="1"/>
  <c r="E594" i="55"/>
  <c r="E593" i="55"/>
  <c r="Q593" i="55" s="1"/>
  <c r="E592" i="55"/>
  <c r="E591" i="55"/>
  <c r="Q591" i="55" s="1"/>
  <c r="E588" i="55"/>
  <c r="Q588" i="55" s="1"/>
  <c r="E587" i="55"/>
  <c r="Q587" i="55" s="1"/>
  <c r="E586" i="55"/>
  <c r="Q586" i="55" s="1"/>
  <c r="E585" i="55"/>
  <c r="Q585" i="55" s="1"/>
  <c r="E584" i="55"/>
  <c r="Q584" i="55" s="1"/>
  <c r="E583" i="55"/>
  <c r="Q583" i="55" s="1"/>
  <c r="E582" i="55"/>
  <c r="Q582" i="55" s="1"/>
  <c r="E581" i="55"/>
  <c r="Q581" i="55" s="1"/>
  <c r="E580" i="55"/>
  <c r="Q580" i="55" s="1"/>
  <c r="E579" i="55"/>
  <c r="Q579" i="55" s="1"/>
  <c r="E578" i="55"/>
  <c r="Q578" i="55" s="1"/>
  <c r="E577" i="55"/>
  <c r="Q577" i="55" s="1"/>
  <c r="E576" i="55"/>
  <c r="Q576" i="55" s="1"/>
  <c r="E575" i="55"/>
  <c r="Q575" i="55" s="1"/>
  <c r="E572" i="55"/>
  <c r="E571" i="55"/>
  <c r="Q571" i="55" s="1"/>
  <c r="E570" i="55"/>
  <c r="Q570" i="55" s="1"/>
  <c r="E567" i="55"/>
  <c r="Q567" i="55" s="1"/>
  <c r="E566" i="55"/>
  <c r="E565" i="55"/>
  <c r="Q565" i="55" s="1"/>
  <c r="E564" i="55"/>
  <c r="Q564" i="55" s="1"/>
  <c r="E561" i="55"/>
  <c r="Q561" i="55" s="1"/>
  <c r="E560" i="55"/>
  <c r="Q560" i="55" s="1"/>
  <c r="E559" i="55"/>
  <c r="Q559" i="55" s="1"/>
  <c r="E558" i="55"/>
  <c r="Q558" i="55" s="1"/>
  <c r="E555" i="55"/>
  <c r="Q555" i="55" s="1"/>
  <c r="E554" i="55"/>
  <c r="Q554" i="55" s="1"/>
  <c r="E553" i="55"/>
  <c r="Q553" i="55" s="1"/>
  <c r="E552" i="55"/>
  <c r="Q552" i="55" s="1"/>
  <c r="E551" i="55"/>
  <c r="Q551" i="55" s="1"/>
  <c r="E550" i="55"/>
  <c r="E549" i="55"/>
  <c r="Q549" i="55" s="1"/>
  <c r="E546" i="55"/>
  <c r="Q546" i="55" s="1"/>
  <c r="E545" i="55"/>
  <c r="Q545" i="55" s="1"/>
  <c r="E544" i="55"/>
  <c r="Q544" i="55" s="1"/>
  <c r="E543" i="55"/>
  <c r="Q543" i="55" s="1"/>
  <c r="E542" i="55"/>
  <c r="Q542" i="55" s="1"/>
  <c r="E541" i="55"/>
  <c r="Q541" i="55" s="1"/>
  <c r="E540" i="55"/>
  <c r="Q540" i="55" s="1"/>
  <c r="E539" i="55"/>
  <c r="Q539" i="55" s="1"/>
  <c r="E538" i="55"/>
  <c r="Q538" i="55" s="1"/>
  <c r="E537" i="55"/>
  <c r="Q537" i="55" s="1"/>
  <c r="E536" i="55"/>
  <c r="E535" i="55"/>
  <c r="Q535" i="55" s="1"/>
  <c r="E534" i="55"/>
  <c r="E531" i="55"/>
  <c r="Q531" i="55" s="1"/>
  <c r="E528" i="55"/>
  <c r="Q528" i="55" s="1"/>
  <c r="E525" i="55"/>
  <c r="Q525" i="55" s="1"/>
  <c r="E522" i="55"/>
  <c r="Q522" i="55" s="1"/>
  <c r="E519" i="55"/>
  <c r="Q519" i="55" s="1"/>
  <c r="E518" i="55"/>
  <c r="Q518" i="55" s="1"/>
  <c r="E517" i="55"/>
  <c r="Q517" i="55" s="1"/>
  <c r="E516" i="55"/>
  <c r="Q516" i="55" s="1"/>
  <c r="E515" i="55"/>
  <c r="Q515" i="55" s="1"/>
  <c r="E514" i="55"/>
  <c r="Q514" i="55" s="1"/>
  <c r="E513" i="55"/>
  <c r="Q513" i="55" s="1"/>
  <c r="E512" i="55"/>
  <c r="Q512" i="55" s="1"/>
  <c r="E511" i="55"/>
  <c r="Q511" i="55" s="1"/>
  <c r="E510" i="55"/>
  <c r="E507" i="55"/>
  <c r="Q507" i="55" s="1"/>
  <c r="E506" i="55"/>
  <c r="Q506" i="55" s="1"/>
  <c r="E505" i="55"/>
  <c r="E502" i="55"/>
  <c r="E501" i="55"/>
  <c r="Q501" i="55" s="1"/>
  <c r="E500" i="55"/>
  <c r="Q500" i="55" s="1"/>
  <c r="E499" i="55"/>
  <c r="Q499" i="55" s="1"/>
  <c r="E498" i="55"/>
  <c r="E495" i="55"/>
  <c r="Q495" i="55" s="1"/>
  <c r="E494" i="55"/>
  <c r="Q494" i="55" s="1"/>
  <c r="E493" i="55"/>
  <c r="Q493" i="55" s="1"/>
  <c r="E492" i="55"/>
  <c r="Q492" i="55" s="1"/>
  <c r="E489" i="55"/>
  <c r="Q489" i="55" s="1"/>
  <c r="E488" i="55"/>
  <c r="Q488" i="55" s="1"/>
  <c r="E487" i="55"/>
  <c r="E484" i="55"/>
  <c r="Q484" i="55" s="1"/>
  <c r="E483" i="55"/>
  <c r="Q483" i="55" s="1"/>
  <c r="E482" i="55"/>
  <c r="Q482" i="55" s="1"/>
  <c r="E481" i="55"/>
  <c r="Q481" i="55" s="1"/>
  <c r="E480" i="55"/>
  <c r="E479" i="55"/>
  <c r="Q479" i="55" s="1"/>
  <c r="E478" i="55"/>
  <c r="Q478" i="55" s="1"/>
  <c r="E477" i="55"/>
  <c r="Q477" i="55" s="1"/>
  <c r="E476" i="55"/>
  <c r="Q476" i="55" s="1"/>
  <c r="E475" i="55"/>
  <c r="Q475" i="55" s="1"/>
  <c r="E474" i="55"/>
  <c r="Q474" i="55" s="1"/>
  <c r="E471" i="55"/>
  <c r="Q471" i="55" s="1"/>
  <c r="E468" i="55"/>
  <c r="Q468" i="55" s="1"/>
  <c r="E465" i="55"/>
  <c r="Q465" i="55" s="1"/>
  <c r="E462" i="55"/>
  <c r="Q462" i="55" s="1"/>
  <c r="E459" i="55"/>
  <c r="Q459" i="55" s="1"/>
  <c r="E458" i="55"/>
  <c r="E455" i="55"/>
  <c r="Q455" i="55" s="1"/>
  <c r="E454" i="55"/>
  <c r="Q454" i="55" s="1"/>
  <c r="E453" i="55"/>
  <c r="Q453" i="55" s="1"/>
  <c r="E452" i="55"/>
  <c r="Q452" i="55" s="1"/>
  <c r="E451" i="55"/>
  <c r="Q451" i="55" s="1"/>
  <c r="E448" i="55"/>
  <c r="Q448" i="55" s="1"/>
  <c r="E447" i="55"/>
  <c r="Q447" i="55" s="1"/>
  <c r="E446" i="55"/>
  <c r="Q446" i="55" s="1"/>
  <c r="E445" i="55"/>
  <c r="Q445" i="55" s="1"/>
  <c r="E444" i="55"/>
  <c r="Q444" i="55" s="1"/>
  <c r="E441" i="55"/>
  <c r="Q441" i="55" s="1"/>
  <c r="E440" i="55"/>
  <c r="Q440" i="55" s="1"/>
  <c r="E439" i="55"/>
  <c r="Q439" i="55" s="1"/>
  <c r="E438" i="55"/>
  <c r="Q438" i="55" s="1"/>
  <c r="E437" i="55"/>
  <c r="Q437" i="55" s="1"/>
  <c r="E436" i="55"/>
  <c r="Q436" i="55" s="1"/>
  <c r="E435" i="55"/>
  <c r="Q435" i="55" s="1"/>
  <c r="E434" i="55"/>
  <c r="Q434" i="55" s="1"/>
  <c r="E433" i="55"/>
  <c r="Q433" i="55" s="1"/>
  <c r="E432" i="55"/>
  <c r="Q432" i="55" s="1"/>
  <c r="E429" i="55"/>
  <c r="Q429" i="55" s="1"/>
  <c r="E428" i="55"/>
  <c r="Q428" i="55" s="1"/>
  <c r="E427" i="55"/>
  <c r="Q427" i="55" s="1"/>
  <c r="E426" i="55"/>
  <c r="E425" i="55"/>
  <c r="Q425" i="55" s="1"/>
  <c r="E422" i="55"/>
  <c r="Q422" i="55" s="1"/>
  <c r="E421" i="55"/>
  <c r="Q421" i="55" s="1"/>
  <c r="E420" i="55"/>
  <c r="E419" i="55"/>
  <c r="Q419" i="55" s="1"/>
  <c r="E418" i="55"/>
  <c r="Q418" i="55" s="1"/>
  <c r="E417" i="55"/>
  <c r="Q417" i="55" s="1"/>
  <c r="E416" i="55"/>
  <c r="Q416" i="55" s="1"/>
  <c r="E415" i="55"/>
  <c r="Q415" i="55" s="1"/>
  <c r="E414" i="55"/>
  <c r="Q414" i="55" s="1"/>
  <c r="E413" i="55"/>
  <c r="Q413" i="55" s="1"/>
  <c r="E412" i="55"/>
  <c r="Q412" i="55" s="1"/>
  <c r="E411" i="55"/>
  <c r="Q411" i="55" s="1"/>
  <c r="E410" i="55"/>
  <c r="Q410" i="55" s="1"/>
  <c r="E407" i="55"/>
  <c r="Q407" i="55" s="1"/>
  <c r="E406" i="55"/>
  <c r="Q406" i="55" s="1"/>
  <c r="E405" i="55"/>
  <c r="Q405" i="55" s="1"/>
  <c r="E404" i="55"/>
  <c r="Q404" i="55" s="1"/>
  <c r="E403" i="55"/>
  <c r="Q403" i="55" s="1"/>
  <c r="E400" i="55"/>
  <c r="Q400" i="55" s="1"/>
  <c r="E397" i="55"/>
  <c r="Q397" i="55" s="1"/>
  <c r="E396" i="55"/>
  <c r="Q396" i="55" s="1"/>
  <c r="E395" i="55"/>
  <c r="Q395" i="55" s="1"/>
  <c r="E394" i="55"/>
  <c r="Q394" i="55" s="1"/>
  <c r="E391" i="55"/>
  <c r="Q391" i="55" s="1"/>
  <c r="E390" i="55"/>
  <c r="Q390" i="55" s="1"/>
  <c r="E389" i="55"/>
  <c r="Q389" i="55" s="1"/>
  <c r="E388" i="55"/>
  <c r="Q388" i="55" s="1"/>
  <c r="E387" i="55"/>
  <c r="Q387" i="55" s="1"/>
  <c r="E386" i="55"/>
  <c r="Q386" i="55" s="1"/>
  <c r="E385" i="55"/>
  <c r="Q385" i="55" s="1"/>
  <c r="E384" i="55"/>
  <c r="Q384" i="55" s="1"/>
  <c r="E381" i="55"/>
  <c r="Q381" i="55" s="1"/>
  <c r="E380" i="55"/>
  <c r="Q380" i="55" s="1"/>
  <c r="E379" i="55"/>
  <c r="Q379" i="55" s="1"/>
  <c r="E378" i="55"/>
  <c r="Q378" i="55" s="1"/>
  <c r="E377" i="55"/>
  <c r="E374" i="55"/>
  <c r="Q374" i="55" s="1"/>
  <c r="E373" i="55"/>
  <c r="Q373" i="55" s="1"/>
  <c r="E372" i="55"/>
  <c r="Q372" i="55" s="1"/>
  <c r="E369" i="55"/>
  <c r="Q369" i="55" s="1"/>
  <c r="E368" i="55"/>
  <c r="Q368" i="55" s="1"/>
  <c r="E367" i="55"/>
  <c r="Q367" i="55" s="1"/>
  <c r="E366" i="55"/>
  <c r="E365" i="55"/>
  <c r="Q365" i="55" s="1"/>
  <c r="E364" i="55"/>
  <c r="E363" i="55"/>
  <c r="Q363" i="55" s="1"/>
  <c r="E362" i="55"/>
  <c r="Q362" i="55" s="1"/>
  <c r="E361" i="55"/>
  <c r="Q361" i="55" s="1"/>
  <c r="E360" i="55"/>
  <c r="Q360" i="55" s="1"/>
  <c r="E357" i="55"/>
  <c r="Q357" i="55" s="1"/>
  <c r="E356" i="55"/>
  <c r="Q356" i="55" s="1"/>
  <c r="E353" i="55"/>
  <c r="Q353" i="55" s="1"/>
  <c r="E352" i="55"/>
  <c r="Q352" i="55" s="1"/>
  <c r="E351" i="55"/>
  <c r="Q351" i="55" s="1"/>
  <c r="E350" i="55"/>
  <c r="Q350" i="55" s="1"/>
  <c r="E349" i="55"/>
  <c r="Q349" i="55" s="1"/>
  <c r="E348" i="55"/>
  <c r="Q348" i="55" s="1"/>
  <c r="E347" i="55"/>
  <c r="Q347" i="55" s="1"/>
  <c r="E346" i="55"/>
  <c r="Q346" i="55" s="1"/>
  <c r="E345" i="55"/>
  <c r="Q345" i="55" s="1"/>
  <c r="E344" i="55"/>
  <c r="Q344" i="55" s="1"/>
  <c r="E343" i="55"/>
  <c r="Q343" i="55" s="1"/>
  <c r="E342" i="55"/>
  <c r="Q342" i="55" s="1"/>
  <c r="E341" i="55"/>
  <c r="Q341" i="55" s="1"/>
  <c r="E340" i="55"/>
  <c r="Q340" i="55" s="1"/>
  <c r="E339" i="55"/>
  <c r="Q339" i="55" s="1"/>
  <c r="E338" i="55"/>
  <c r="Q338" i="55" s="1"/>
  <c r="E335" i="55"/>
  <c r="Q335" i="55" s="1"/>
  <c r="E332" i="55"/>
  <c r="Q332" i="55" s="1"/>
  <c r="E331" i="55"/>
  <c r="Q331" i="55" s="1"/>
  <c r="E330" i="55"/>
  <c r="Q330" i="55" s="1"/>
  <c r="E329" i="55"/>
  <c r="E328" i="55"/>
  <c r="Q328" i="55" s="1"/>
  <c r="E327" i="55"/>
  <c r="Q327" i="55" s="1"/>
  <c r="E326" i="55"/>
  <c r="Q326" i="55" s="1"/>
  <c r="E323" i="55"/>
  <c r="Q323" i="55" s="1"/>
  <c r="E322" i="55"/>
  <c r="Q322" i="55" s="1"/>
  <c r="E321" i="55"/>
  <c r="Q321" i="55" s="1"/>
  <c r="E320" i="55"/>
  <c r="Q320" i="55" s="1"/>
  <c r="E319" i="55"/>
  <c r="Q319" i="55" s="1"/>
  <c r="E318" i="55"/>
  <c r="Q318" i="55" s="1"/>
  <c r="E317" i="55"/>
  <c r="Q317" i="55" s="1"/>
  <c r="E314" i="55"/>
  <c r="E313" i="55"/>
  <c r="Q313" i="55" s="1"/>
  <c r="E312" i="55"/>
  <c r="Q312" i="55" s="1"/>
  <c r="E311" i="55"/>
  <c r="Q311" i="55" s="1"/>
  <c r="E310" i="55"/>
  <c r="Q310" i="55" s="1"/>
  <c r="E309" i="55"/>
  <c r="Q309" i="55" s="1"/>
  <c r="E308" i="55"/>
  <c r="Q308" i="55" s="1"/>
  <c r="E305" i="55"/>
  <c r="Q305" i="55" s="1"/>
  <c r="E304" i="55"/>
  <c r="Q304" i="55" s="1"/>
  <c r="E303" i="55"/>
  <c r="Q303" i="55" s="1"/>
  <c r="E302" i="55"/>
  <c r="Q302" i="55" s="1"/>
  <c r="E301" i="55"/>
  <c r="Q301" i="55" s="1"/>
  <c r="E300" i="55"/>
  <c r="Q300" i="55" s="1"/>
  <c r="E299" i="55"/>
  <c r="Q299" i="55" s="1"/>
  <c r="E296" i="55"/>
  <c r="Q296" i="55" s="1"/>
  <c r="E295" i="55"/>
  <c r="Q295" i="55" s="1"/>
  <c r="E294" i="55"/>
  <c r="Q294" i="55" s="1"/>
  <c r="E293" i="55"/>
  <c r="Q293" i="55" s="1"/>
  <c r="E292" i="55"/>
  <c r="Q292" i="55" s="1"/>
  <c r="E291" i="55"/>
  <c r="Q291" i="55" s="1"/>
  <c r="E290" i="55"/>
  <c r="Q290" i="55" s="1"/>
  <c r="E287" i="55"/>
  <c r="E286" i="55"/>
  <c r="Q286" i="55" s="1"/>
  <c r="E285" i="55"/>
  <c r="Q285" i="55" s="1"/>
  <c r="E284" i="55"/>
  <c r="Q284" i="55" s="1"/>
  <c r="E283" i="55"/>
  <c r="Q283" i="55" s="1"/>
  <c r="E282" i="55"/>
  <c r="Q282" i="55" s="1"/>
  <c r="E281" i="55"/>
  <c r="Q281" i="55" s="1"/>
  <c r="E278" i="55"/>
  <c r="E277" i="55"/>
  <c r="Q277" i="55" s="1"/>
  <c r="E276" i="55"/>
  <c r="Q276" i="55" s="1"/>
  <c r="E275" i="55"/>
  <c r="Q275" i="55" s="1"/>
  <c r="E274" i="55"/>
  <c r="E273" i="55"/>
  <c r="Q273" i="55" s="1"/>
  <c r="E272" i="55"/>
  <c r="Q272" i="55" s="1"/>
  <c r="E269" i="55"/>
  <c r="Q269" i="55" s="1"/>
  <c r="E268" i="55"/>
  <c r="Q268" i="55" s="1"/>
  <c r="E267" i="55"/>
  <c r="Q267" i="55" s="1"/>
  <c r="E266" i="55"/>
  <c r="Q266" i="55" s="1"/>
  <c r="E265" i="55"/>
  <c r="Q265" i="55" s="1"/>
  <c r="E264" i="55"/>
  <c r="Q264" i="55" s="1"/>
  <c r="E263" i="55"/>
  <c r="Q263" i="55" s="1"/>
  <c r="E262" i="55"/>
  <c r="Q262" i="55" s="1"/>
  <c r="E259" i="55"/>
  <c r="Q259" i="55" s="1"/>
  <c r="E258" i="55"/>
  <c r="Q258" i="55" s="1"/>
  <c r="E257" i="55"/>
  <c r="Q257" i="55" s="1"/>
  <c r="E256" i="55"/>
  <c r="Q256" i="55" s="1"/>
  <c r="E255" i="55"/>
  <c r="Q255" i="55" s="1"/>
  <c r="E254" i="55"/>
  <c r="E253" i="55"/>
  <c r="Q253" i="55" s="1"/>
  <c r="E252" i="55"/>
  <c r="Q252" i="55" s="1"/>
  <c r="E251" i="55"/>
  <c r="Q251" i="55" s="1"/>
  <c r="E248" i="55"/>
  <c r="Q248" i="55" s="1"/>
  <c r="E247" i="55"/>
  <c r="Q247" i="55" s="1"/>
  <c r="E246" i="55"/>
  <c r="Q246" i="55" s="1"/>
  <c r="E245" i="55"/>
  <c r="Q245" i="55" s="1"/>
  <c r="E244" i="55"/>
  <c r="E243" i="55"/>
  <c r="Q243" i="55" s="1"/>
  <c r="E242" i="55"/>
  <c r="Q242" i="55" s="1"/>
  <c r="E241" i="55"/>
  <c r="Q241" i="55" s="1"/>
  <c r="E240" i="55"/>
  <c r="Q240" i="55" s="1"/>
  <c r="E239" i="55"/>
  <c r="Q239" i="55" s="1"/>
  <c r="E238" i="55"/>
  <c r="Q238" i="55" s="1"/>
  <c r="E235" i="55"/>
  <c r="Q235" i="55" s="1"/>
  <c r="E234" i="55"/>
  <c r="Q234" i="55" s="1"/>
  <c r="E231" i="55"/>
  <c r="Q231" i="55" s="1"/>
  <c r="E230" i="55"/>
  <c r="Q230" i="55" s="1"/>
  <c r="E229" i="55"/>
  <c r="Q229" i="55" s="1"/>
  <c r="E226" i="55"/>
  <c r="Q226" i="55" s="1"/>
  <c r="E225" i="55"/>
  <c r="Q225" i="55" s="1"/>
  <c r="E224" i="55"/>
  <c r="Q224" i="55" s="1"/>
  <c r="E223" i="55"/>
  <c r="Q223" i="55" s="1"/>
  <c r="E222" i="55"/>
  <c r="Q222" i="55" s="1"/>
  <c r="E221" i="55"/>
  <c r="Q221" i="55" s="1"/>
  <c r="E220" i="55"/>
  <c r="Q220" i="55" s="1"/>
  <c r="E217" i="55"/>
  <c r="Q217" i="55" s="1"/>
  <c r="E216" i="55"/>
  <c r="Q216" i="55" s="1"/>
  <c r="E215" i="55"/>
  <c r="Q215" i="55" s="1"/>
  <c r="E214" i="55"/>
  <c r="Q214" i="55" s="1"/>
  <c r="E213" i="55"/>
  <c r="Q213" i="55" s="1"/>
  <c r="E212" i="55"/>
  <c r="Q212" i="55" s="1"/>
  <c r="E211" i="55"/>
  <c r="Q211" i="55" s="1"/>
  <c r="E210" i="55"/>
  <c r="E209" i="55"/>
  <c r="Q209" i="55" s="1"/>
  <c r="E208" i="55"/>
  <c r="Q208" i="55" s="1"/>
  <c r="E207" i="55"/>
  <c r="Q207" i="55" s="1"/>
  <c r="E206" i="55"/>
  <c r="Q206" i="55" s="1"/>
  <c r="E205" i="55"/>
  <c r="Q205" i="55" s="1"/>
  <c r="E204" i="55"/>
  <c r="E201" i="55"/>
  <c r="Q201" i="55" s="1"/>
  <c r="E200" i="55"/>
  <c r="Q200" i="55" s="1"/>
  <c r="E199" i="55"/>
  <c r="Q199" i="55" s="1"/>
  <c r="E198" i="55"/>
  <c r="Q198" i="55" s="1"/>
  <c r="E195" i="55"/>
  <c r="Q195" i="55" s="1"/>
  <c r="E194" i="55"/>
  <c r="Q194" i="55" s="1"/>
  <c r="E193" i="55"/>
  <c r="Q193" i="55" s="1"/>
  <c r="E192" i="55"/>
  <c r="Q192" i="55" s="1"/>
  <c r="E191" i="55"/>
  <c r="Q191" i="55" s="1"/>
  <c r="E190" i="55"/>
  <c r="Q190" i="55" s="1"/>
  <c r="E189" i="55"/>
  <c r="E186" i="55"/>
  <c r="Q186" i="55" s="1"/>
  <c r="E185" i="55"/>
  <c r="Q185" i="55" s="1"/>
  <c r="E184" i="55"/>
  <c r="Q184" i="55" s="1"/>
  <c r="E183" i="55"/>
  <c r="Q183" i="55" s="1"/>
  <c r="E182" i="55"/>
  <c r="E181" i="55"/>
  <c r="Q181" i="55" s="1"/>
  <c r="E180" i="55"/>
  <c r="Q180" i="55" s="1"/>
  <c r="E177" i="55"/>
  <c r="Q177" i="55" s="1"/>
  <c r="E176" i="55"/>
  <c r="Q176" i="55" s="1"/>
  <c r="E175" i="55"/>
  <c r="Q175" i="55" s="1"/>
  <c r="E174" i="55"/>
  <c r="Q174" i="55" s="1"/>
  <c r="E173" i="55"/>
  <c r="Q173" i="55" s="1"/>
  <c r="E170" i="55"/>
  <c r="Q170" i="55" s="1"/>
  <c r="E169" i="55"/>
  <c r="Q169" i="55" s="1"/>
  <c r="E168" i="55"/>
  <c r="Q168" i="55" s="1"/>
  <c r="E167" i="55"/>
  <c r="Q167" i="55" s="1"/>
  <c r="E166" i="55"/>
  <c r="E165" i="55"/>
  <c r="Q165" i="55" s="1"/>
  <c r="E164" i="55"/>
  <c r="Q164" i="55" s="1"/>
  <c r="E163" i="55"/>
  <c r="Q163" i="55" s="1"/>
  <c r="E162" i="55"/>
  <c r="Q162" i="55" s="1"/>
  <c r="E161" i="55"/>
  <c r="Q161" i="55" s="1"/>
  <c r="E160" i="55"/>
  <c r="Q160" i="55" s="1"/>
  <c r="E159" i="55"/>
  <c r="Q159" i="55" s="1"/>
  <c r="E158" i="55"/>
  <c r="Q158" i="55" s="1"/>
  <c r="E157" i="55"/>
  <c r="Q157" i="55" s="1"/>
  <c r="E156" i="55"/>
  <c r="Q156" i="55" s="1"/>
  <c r="E153" i="55"/>
  <c r="Q153" i="55" s="1"/>
  <c r="E152" i="55"/>
  <c r="Q152" i="55" s="1"/>
  <c r="E151" i="55"/>
  <c r="Q151" i="55" s="1"/>
  <c r="E150" i="55"/>
  <c r="Q150" i="55" s="1"/>
  <c r="E149" i="55"/>
  <c r="Q149" i="55" s="1"/>
  <c r="E146" i="55"/>
  <c r="Q146" i="55" s="1"/>
  <c r="E145" i="55"/>
  <c r="Q145" i="55" s="1"/>
  <c r="E144" i="55"/>
  <c r="Q144" i="55" s="1"/>
  <c r="E143" i="55"/>
  <c r="Q143" i="55" s="1"/>
  <c r="E140" i="55"/>
  <c r="E139" i="55"/>
  <c r="Q139" i="55" s="1"/>
  <c r="E138" i="55"/>
  <c r="Q138" i="55" s="1"/>
  <c r="E137" i="55"/>
  <c r="Q137" i="55" s="1"/>
  <c r="E136" i="55"/>
  <c r="Q136" i="55" s="1"/>
  <c r="E135" i="55"/>
  <c r="Q135" i="55" s="1"/>
  <c r="E134" i="55"/>
  <c r="Q134" i="55" s="1"/>
  <c r="E133" i="55"/>
  <c r="Q133" i="55" s="1"/>
  <c r="E132" i="55"/>
  <c r="Q132" i="55" s="1"/>
  <c r="E131" i="55"/>
  <c r="Q131" i="55" s="1"/>
  <c r="E130" i="55"/>
  <c r="Q130" i="55" s="1"/>
  <c r="E129" i="55"/>
  <c r="Q129" i="55" s="1"/>
  <c r="E126" i="55"/>
  <c r="E125" i="55"/>
  <c r="Q125" i="55" s="1"/>
  <c r="E124" i="55"/>
  <c r="Q124" i="55" s="1"/>
  <c r="E123" i="55"/>
  <c r="Q123" i="55" s="1"/>
  <c r="E122" i="55"/>
  <c r="Q122" i="55" s="1"/>
  <c r="E121" i="55"/>
  <c r="Q121" i="55" s="1"/>
  <c r="E120" i="55"/>
  <c r="Q120" i="55" s="1"/>
  <c r="E119" i="55"/>
  <c r="Q119" i="55" s="1"/>
  <c r="E118" i="55"/>
  <c r="Q118" i="55" s="1"/>
  <c r="E117" i="55"/>
  <c r="Q117" i="55" s="1"/>
  <c r="E116" i="55"/>
  <c r="Q116" i="55" s="1"/>
  <c r="E115" i="55"/>
  <c r="Q115" i="55" s="1"/>
  <c r="E114" i="55"/>
  <c r="Q114" i="55" s="1"/>
  <c r="E113" i="55"/>
  <c r="Q113" i="55" s="1"/>
  <c r="E112" i="55"/>
  <c r="Q112" i="55" s="1"/>
  <c r="E111" i="55"/>
  <c r="Q111" i="55" s="1"/>
  <c r="E108" i="55"/>
  <c r="E107" i="55"/>
  <c r="Q107" i="55" s="1"/>
  <c r="E104" i="55"/>
  <c r="Q104" i="55" s="1"/>
  <c r="E103" i="55"/>
  <c r="Q103" i="55" s="1"/>
  <c r="E102" i="55"/>
  <c r="Q102" i="55" s="1"/>
  <c r="E99" i="55"/>
  <c r="Q99" i="55" s="1"/>
  <c r="E98" i="55"/>
  <c r="Q98" i="55" s="1"/>
  <c r="E97" i="55"/>
  <c r="Q97" i="55" s="1"/>
  <c r="E94" i="55"/>
  <c r="Q94" i="55" s="1"/>
  <c r="E93" i="55"/>
  <c r="Q93" i="55" s="1"/>
  <c r="E92" i="55"/>
  <c r="Q92" i="55" s="1"/>
  <c r="E89" i="55"/>
  <c r="Q89" i="55" s="1"/>
  <c r="E88" i="55"/>
  <c r="Q88" i="55" s="1"/>
  <c r="E87" i="55"/>
  <c r="Q87" i="55" s="1"/>
  <c r="E84" i="55"/>
  <c r="Q84" i="55" s="1"/>
  <c r="E83" i="55"/>
  <c r="Q83" i="55" s="1"/>
  <c r="E82" i="55"/>
  <c r="E81" i="55"/>
  <c r="Q81" i="55" s="1"/>
  <c r="E80" i="55"/>
  <c r="E79" i="55"/>
  <c r="Q79" i="55" s="1"/>
  <c r="E78" i="55"/>
  <c r="Q78" i="55" s="1"/>
  <c r="E77" i="55"/>
  <c r="Q77" i="55" s="1"/>
  <c r="E76" i="55"/>
  <c r="Q76" i="55" s="1"/>
  <c r="E75" i="55"/>
  <c r="Q75" i="55" s="1"/>
  <c r="E74" i="55"/>
  <c r="Q74" i="55" s="1"/>
  <c r="E73" i="55"/>
  <c r="Q73" i="55" s="1"/>
  <c r="E72" i="55"/>
  <c r="Q72" i="55" s="1"/>
  <c r="E71" i="55"/>
  <c r="Q71" i="55" s="1"/>
  <c r="E70" i="55"/>
  <c r="E69" i="55"/>
  <c r="Q69" i="55" s="1"/>
  <c r="E68" i="55"/>
  <c r="Q68" i="55" s="1"/>
  <c r="E67" i="55"/>
  <c r="Q67" i="55" s="1"/>
  <c r="E66" i="55"/>
  <c r="Q66" i="55" s="1"/>
  <c r="E65" i="55"/>
  <c r="Q65" i="55" s="1"/>
  <c r="E61" i="55"/>
  <c r="Q61" i="55" s="1"/>
  <c r="E58" i="55"/>
  <c r="Q58" i="55" s="1"/>
  <c r="E55" i="55"/>
  <c r="Q55" i="55" s="1"/>
  <c r="E52" i="55"/>
  <c r="Q52" i="55" s="1"/>
  <c r="E49" i="55"/>
  <c r="Q49" i="55" s="1"/>
  <c r="E46" i="55"/>
  <c r="Q46" i="55" s="1"/>
  <c r="E43" i="55"/>
  <c r="Q43" i="55" s="1"/>
  <c r="E40" i="55"/>
  <c r="Q40" i="55" s="1"/>
  <c r="E37" i="55"/>
  <c r="Q37" i="55" s="1"/>
  <c r="E34" i="55"/>
  <c r="Q34" i="55" s="1"/>
  <c r="E31" i="55"/>
  <c r="Q31" i="55" s="1"/>
  <c r="E28" i="55"/>
  <c r="Q28" i="55" s="1"/>
  <c r="E27" i="55"/>
  <c r="Q27" i="55" s="1"/>
  <c r="E24" i="55"/>
  <c r="Q24" i="55" s="1"/>
  <c r="E23" i="55"/>
  <c r="Q23" i="55" s="1"/>
  <c r="E22" i="55"/>
  <c r="Q22" i="55" s="1"/>
  <c r="E21" i="55"/>
  <c r="Q21" i="55" s="1"/>
  <c r="E20" i="55"/>
  <c r="Q20" i="55" s="1"/>
  <c r="E19" i="55"/>
  <c r="Q19" i="55" s="1"/>
  <c r="E18" i="55"/>
  <c r="Q18" i="55" s="1"/>
  <c r="E17" i="55"/>
  <c r="Q17" i="55" s="1"/>
  <c r="E16" i="55"/>
  <c r="Q16" i="55" s="1"/>
  <c r="E15" i="55"/>
  <c r="Q15" i="55" s="1"/>
  <c r="E14" i="55"/>
  <c r="Q14" i="55" s="1"/>
  <c r="E13" i="55"/>
  <c r="Q13" i="55" s="1"/>
  <c r="E12" i="55"/>
  <c r="Q12" i="55" s="1"/>
  <c r="E11" i="55"/>
  <c r="Q11" i="55" s="1"/>
  <c r="E10" i="55"/>
  <c r="Q10" i="55" s="1"/>
  <c r="Q70" i="55"/>
  <c r="Q82" i="55"/>
  <c r="Q108" i="55"/>
  <c r="Q126" i="55"/>
  <c r="Q140" i="55"/>
  <c r="Q166" i="55"/>
  <c r="Q182" i="55"/>
  <c r="Q204" i="55"/>
  <c r="Q210" i="55"/>
  <c r="Q244" i="55"/>
  <c r="Q254" i="55"/>
  <c r="Q274" i="55"/>
  <c r="Q278" i="55"/>
  <c r="Q287" i="55"/>
  <c r="Q314" i="55"/>
  <c r="Q329" i="55"/>
  <c r="Q364" i="55"/>
  <c r="Q366" i="55"/>
  <c r="Q377" i="55"/>
  <c r="Q420" i="55"/>
  <c r="Q458" i="55"/>
  <c r="Q480" i="55"/>
  <c r="Q502" i="55"/>
  <c r="Q510" i="55"/>
  <c r="Q534" i="55"/>
  <c r="Q536" i="55"/>
  <c r="Q550" i="55"/>
  <c r="Q566" i="55"/>
  <c r="Q572" i="55"/>
  <c r="Q592" i="55"/>
  <c r="Q594" i="55"/>
  <c r="Q604" i="55"/>
  <c r="Q612" i="55"/>
  <c r="Q624"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R2" i="51"/>
  <c r="G8" i="55" l="1"/>
  <c r="J8" i="55"/>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F505" i="55"/>
  <c r="Q505" i="55" s="1"/>
  <c r="F504" i="55"/>
  <c r="F498" i="55"/>
  <c r="Q498" i="55" s="1"/>
  <c r="F487" i="55"/>
  <c r="Q487" i="55" s="1"/>
  <c r="F426" i="55"/>
  <c r="F189" i="55"/>
  <c r="Q189" i="55" s="1"/>
  <c r="F80" i="55"/>
  <c r="Q80" i="55" s="1"/>
  <c r="J504" i="55"/>
  <c r="J426" i="55"/>
  <c r="J325" i="55"/>
  <c r="J316" i="55"/>
  <c r="J307" i="55"/>
  <c r="J80" i="55"/>
  <c r="S2" i="51" l="1"/>
  <c r="P90" i="49"/>
  <c r="P78" i="49"/>
  <c r="P99" i="47"/>
  <c r="P87" i="47"/>
  <c r="P76" i="47"/>
  <c r="P84" i="49"/>
  <c r="P93" i="47"/>
  <c r="P93" i="49"/>
  <c r="P52" i="49"/>
  <c r="P50" i="49" s="1"/>
  <c r="P90" i="47"/>
  <c r="P99" i="49"/>
  <c r="P87" i="49"/>
  <c r="P76" i="49"/>
  <c r="P45" i="49"/>
  <c r="P44" i="49" s="1"/>
  <c r="P96" i="47"/>
  <c r="P84" i="47"/>
  <c r="P69" i="47"/>
  <c r="P96" i="49"/>
  <c r="P69" i="49"/>
  <c r="P79" i="47"/>
  <c r="P52" i="47"/>
  <c r="P50" i="47" s="1"/>
  <c r="P79" i="49"/>
  <c r="P39" i="49"/>
  <c r="P38" i="49" s="1"/>
  <c r="P78" i="47"/>
  <c r="T2" i="51"/>
  <c r="C2" i="56" s="1"/>
  <c r="Q96" i="49"/>
  <c r="Q84" i="49"/>
  <c r="Q69" i="49"/>
  <c r="Q96" i="47"/>
  <c r="Q84" i="47"/>
  <c r="Q69" i="47"/>
  <c r="Q78" i="47"/>
  <c r="Q87" i="49"/>
  <c r="Q99" i="47"/>
  <c r="Q76" i="47"/>
  <c r="Q93" i="49"/>
  <c r="Q79" i="49"/>
  <c r="Q52" i="49"/>
  <c r="Q50" i="49" s="1"/>
  <c r="Q39" i="49"/>
  <c r="Q38" i="49" s="1"/>
  <c r="Q93" i="47"/>
  <c r="Q79" i="47"/>
  <c r="Q52" i="47"/>
  <c r="Q50" i="47" s="1"/>
  <c r="Q90" i="49"/>
  <c r="Q78" i="49"/>
  <c r="Q90" i="47"/>
  <c r="Q99" i="49"/>
  <c r="Q76" i="49"/>
  <c r="Q45" i="49"/>
  <c r="Q44" i="49" s="1"/>
  <c r="Q87" i="47"/>
  <c r="Q426"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K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K108" i="55"/>
  <c r="D108" i="55"/>
  <c r="C108" i="55"/>
  <c r="K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K640" i="55"/>
  <c r="D640" i="55"/>
  <c r="C640" i="55"/>
  <c r="D639" i="55"/>
  <c r="C639" i="55"/>
  <c r="D638" i="55"/>
  <c r="C638" i="55"/>
  <c r="D635" i="55"/>
  <c r="C635" i="55"/>
  <c r="D634" i="55"/>
  <c r="C634" i="55"/>
  <c r="D633" i="55"/>
  <c r="C633" i="55"/>
  <c r="K632" i="55"/>
  <c r="D632" i="55"/>
  <c r="C632" i="55"/>
  <c r="D631" i="55"/>
  <c r="C631" i="55"/>
  <c r="D630" i="55"/>
  <c r="C630" i="55"/>
  <c r="D629" i="55"/>
  <c r="C629" i="55"/>
  <c r="K628" i="55"/>
  <c r="D628" i="55"/>
  <c r="C628" i="55"/>
  <c r="D627" i="55"/>
  <c r="C627" i="55"/>
  <c r="D626" i="55"/>
  <c r="C626" i="55"/>
  <c r="D625" i="55"/>
  <c r="C625" i="55"/>
  <c r="D624" i="55"/>
  <c r="C624" i="55"/>
  <c r="D623" i="55"/>
  <c r="C623" i="55"/>
  <c r="D622" i="55"/>
  <c r="C622" i="55"/>
  <c r="D621" i="55"/>
  <c r="C621" i="55"/>
  <c r="K620" i="55"/>
  <c r="D620" i="55"/>
  <c r="C620" i="55"/>
  <c r="D617" i="55"/>
  <c r="C617" i="55"/>
  <c r="D616" i="55"/>
  <c r="C616" i="55"/>
  <c r="D615" i="55"/>
  <c r="C615" i="55"/>
  <c r="K614" i="55"/>
  <c r="D614" i="55"/>
  <c r="C614" i="55"/>
  <c r="D613" i="55"/>
  <c r="C613" i="55"/>
  <c r="D612" i="55"/>
  <c r="C612" i="55"/>
  <c r="D611" i="55"/>
  <c r="C611" i="55"/>
  <c r="K610" i="55"/>
  <c r="D610" i="55"/>
  <c r="C610" i="55"/>
  <c r="K609" i="55"/>
  <c r="D609" i="55"/>
  <c r="C609" i="55"/>
  <c r="K608" i="55"/>
  <c r="D608" i="55"/>
  <c r="C608" i="55"/>
  <c r="D605" i="55"/>
  <c r="C605" i="55"/>
  <c r="D604" i="55"/>
  <c r="C604" i="55"/>
  <c r="K603" i="55"/>
  <c r="D603" i="55"/>
  <c r="C603" i="55"/>
  <c r="K602" i="55"/>
  <c r="D602" i="55"/>
  <c r="C602" i="55"/>
  <c r="D601" i="55"/>
  <c r="C601" i="55"/>
  <c r="D600" i="55"/>
  <c r="C600" i="55"/>
  <c r="D599" i="55"/>
  <c r="C599" i="55"/>
  <c r="K598" i="55"/>
  <c r="D598" i="55"/>
  <c r="C598" i="55"/>
  <c r="D597" i="55"/>
  <c r="C597" i="55"/>
  <c r="D596" i="55"/>
  <c r="C596" i="55"/>
  <c r="K595" i="55"/>
  <c r="D595" i="55"/>
  <c r="C595" i="55"/>
  <c r="K594" i="55"/>
  <c r="D594" i="55"/>
  <c r="C594" i="55"/>
  <c r="D593" i="55"/>
  <c r="C593" i="55"/>
  <c r="D592" i="55"/>
  <c r="C592" i="55"/>
  <c r="D591" i="55"/>
  <c r="C591" i="55"/>
  <c r="D588" i="55"/>
  <c r="C588" i="55"/>
  <c r="D587" i="55"/>
  <c r="C587" i="55"/>
  <c r="D586" i="55"/>
  <c r="C586" i="55"/>
  <c r="K585" i="55"/>
  <c r="D585" i="55"/>
  <c r="C585" i="55"/>
  <c r="K584" i="55"/>
  <c r="D584" i="55"/>
  <c r="C584" i="55"/>
  <c r="D583" i="55"/>
  <c r="C583" i="55"/>
  <c r="D582" i="55"/>
  <c r="C582" i="55"/>
  <c r="D581" i="55"/>
  <c r="C581" i="55"/>
  <c r="K580" i="55"/>
  <c r="D580" i="55"/>
  <c r="C580" i="55"/>
  <c r="D579" i="55"/>
  <c r="C579" i="55"/>
  <c r="D578" i="55"/>
  <c r="C578" i="55"/>
  <c r="K577" i="55"/>
  <c r="D577" i="55"/>
  <c r="C577" i="55"/>
  <c r="D576" i="55"/>
  <c r="C576" i="55"/>
  <c r="D575" i="55"/>
  <c r="C575" i="55"/>
  <c r="D572" i="55"/>
  <c r="C572" i="55"/>
  <c r="K571" i="55"/>
  <c r="D571" i="55"/>
  <c r="C571" i="55"/>
  <c r="K570" i="55"/>
  <c r="D570" i="55"/>
  <c r="C570" i="55"/>
  <c r="D567" i="55"/>
  <c r="C567" i="55"/>
  <c r="D566" i="55"/>
  <c r="C566" i="55"/>
  <c r="K565" i="55"/>
  <c r="D565" i="55"/>
  <c r="C565" i="55"/>
  <c r="K564" i="55"/>
  <c r="D564" i="55"/>
  <c r="C564" i="55"/>
  <c r="D561" i="55"/>
  <c r="C561" i="55"/>
  <c r="D560" i="55"/>
  <c r="C560" i="55"/>
  <c r="K559" i="55"/>
  <c r="D559" i="55"/>
  <c r="C559" i="55"/>
  <c r="K558" i="55"/>
  <c r="D558" i="55"/>
  <c r="C558" i="55"/>
  <c r="D555" i="55"/>
  <c r="C555" i="55"/>
  <c r="D554" i="55"/>
  <c r="C554" i="55"/>
  <c r="K553" i="55"/>
  <c r="D553" i="55"/>
  <c r="C553" i="55"/>
  <c r="K552" i="55"/>
  <c r="D552" i="55"/>
  <c r="C552" i="55"/>
  <c r="D551" i="55"/>
  <c r="C551" i="55"/>
  <c r="K550" i="55"/>
  <c r="D550" i="55"/>
  <c r="C550" i="55"/>
  <c r="D549" i="55"/>
  <c r="C549" i="55"/>
  <c r="K546" i="55"/>
  <c r="D546" i="55"/>
  <c r="C546" i="55"/>
  <c r="D545" i="55"/>
  <c r="C545" i="55"/>
  <c r="K544" i="55"/>
  <c r="D544" i="55"/>
  <c r="C544" i="55"/>
  <c r="K543" i="55"/>
  <c r="D543" i="55"/>
  <c r="C543" i="55"/>
  <c r="D542" i="55"/>
  <c r="C542" i="55"/>
  <c r="D541" i="55"/>
  <c r="C541" i="55"/>
  <c r="K540" i="55"/>
  <c r="D540" i="55"/>
  <c r="C540" i="55"/>
  <c r="K539" i="55"/>
  <c r="D539" i="55"/>
  <c r="C539" i="55"/>
  <c r="D538" i="55"/>
  <c r="C538" i="55"/>
  <c r="D537" i="55"/>
  <c r="C537" i="55"/>
  <c r="K536" i="55"/>
  <c r="D536" i="55"/>
  <c r="C536" i="55"/>
  <c r="K535" i="55"/>
  <c r="D535" i="55"/>
  <c r="C535" i="55"/>
  <c r="D534" i="55"/>
  <c r="C534" i="55"/>
  <c r="D531" i="55"/>
  <c r="C531" i="55"/>
  <c r="D528" i="55"/>
  <c r="C528" i="55"/>
  <c r="E524" i="55"/>
  <c r="D525" i="55"/>
  <c r="C525" i="55"/>
  <c r="K522" i="55"/>
  <c r="D522" i="55"/>
  <c r="C522" i="55"/>
  <c r="D519" i="55"/>
  <c r="C519" i="55"/>
  <c r="K518" i="55"/>
  <c r="D518" i="55"/>
  <c r="C518" i="55"/>
  <c r="K517" i="55"/>
  <c r="D517" i="55"/>
  <c r="C517" i="55"/>
  <c r="D516" i="55"/>
  <c r="C516" i="55"/>
  <c r="D515" i="55"/>
  <c r="C515" i="55"/>
  <c r="K514" i="55"/>
  <c r="D514" i="55"/>
  <c r="C514" i="55"/>
  <c r="K513" i="55"/>
  <c r="D513" i="55"/>
  <c r="C513" i="55"/>
  <c r="D512" i="55"/>
  <c r="C512" i="55"/>
  <c r="D511" i="55"/>
  <c r="C511" i="55"/>
  <c r="K510" i="55"/>
  <c r="D510" i="55"/>
  <c r="C510" i="55"/>
  <c r="K507" i="55"/>
  <c r="D507" i="55"/>
  <c r="C507" i="55"/>
  <c r="D506" i="55"/>
  <c r="C506" i="55"/>
  <c r="D505" i="55"/>
  <c r="C505" i="55"/>
  <c r="K502" i="55"/>
  <c r="D502" i="55"/>
  <c r="C502" i="55"/>
  <c r="D501" i="55"/>
  <c r="C501" i="55"/>
  <c r="K500" i="55"/>
  <c r="D500" i="55"/>
  <c r="C500" i="55"/>
  <c r="D499" i="55"/>
  <c r="C499" i="55"/>
  <c r="K498" i="55"/>
  <c r="D498" i="55"/>
  <c r="C498" i="55"/>
  <c r="D495" i="55"/>
  <c r="C495" i="55"/>
  <c r="D494" i="55"/>
  <c r="C494" i="55"/>
  <c r="D493" i="55"/>
  <c r="C493" i="55"/>
  <c r="D492" i="55"/>
  <c r="C492" i="55"/>
  <c r="D489" i="55"/>
  <c r="C489" i="55"/>
  <c r="D488" i="55"/>
  <c r="C488" i="55"/>
  <c r="D487" i="55"/>
  <c r="C487" i="55"/>
  <c r="D484" i="55"/>
  <c r="C484" i="55"/>
  <c r="K483" i="55"/>
  <c r="D483" i="55"/>
  <c r="C483" i="55"/>
  <c r="K482" i="55"/>
  <c r="D482" i="55"/>
  <c r="C482" i="55"/>
  <c r="D481" i="55"/>
  <c r="C481" i="55"/>
  <c r="K480" i="55"/>
  <c r="D480" i="55"/>
  <c r="C480" i="55"/>
  <c r="K479" i="55"/>
  <c r="D479" i="55"/>
  <c r="C479" i="55"/>
  <c r="K478" i="55"/>
  <c r="D478" i="55"/>
  <c r="C478" i="55"/>
  <c r="D477" i="55"/>
  <c r="C477" i="55"/>
  <c r="K476" i="55"/>
  <c r="D476" i="55"/>
  <c r="C476" i="55"/>
  <c r="K475" i="55"/>
  <c r="D475" i="55"/>
  <c r="C475" i="55"/>
  <c r="K474" i="55"/>
  <c r="D474" i="55"/>
  <c r="C474" i="55"/>
  <c r="D471" i="55"/>
  <c r="C471" i="55"/>
  <c r="E467" i="55"/>
  <c r="D468" i="55"/>
  <c r="C468" i="55"/>
  <c r="D465" i="55"/>
  <c r="C465" i="55"/>
  <c r="K462" i="55"/>
  <c r="D462" i="55"/>
  <c r="C462" i="55"/>
  <c r="D459" i="55"/>
  <c r="C459" i="55"/>
  <c r="D458" i="55"/>
  <c r="C458" i="55"/>
  <c r="K455" i="55"/>
  <c r="D455" i="55"/>
  <c r="C455" i="55"/>
  <c r="K454" i="55"/>
  <c r="D454" i="55"/>
  <c r="C454" i="55"/>
  <c r="D453" i="55"/>
  <c r="C453" i="55"/>
  <c r="K452" i="55"/>
  <c r="D452" i="55"/>
  <c r="C452" i="55"/>
  <c r="K451" i="55"/>
  <c r="D451" i="55"/>
  <c r="C451" i="55"/>
  <c r="K448" i="55"/>
  <c r="D448" i="55"/>
  <c r="C448" i="55"/>
  <c r="D447" i="55"/>
  <c r="C447" i="55"/>
  <c r="K446" i="55"/>
  <c r="D446" i="55"/>
  <c r="C446" i="55"/>
  <c r="K445" i="55"/>
  <c r="D445" i="55"/>
  <c r="C445" i="55"/>
  <c r="K444" i="55"/>
  <c r="D444" i="55"/>
  <c r="C444" i="55"/>
  <c r="D441" i="55"/>
  <c r="C441" i="55"/>
  <c r="K440" i="55"/>
  <c r="D440" i="55"/>
  <c r="C440" i="55"/>
  <c r="K439" i="55"/>
  <c r="D439" i="55"/>
  <c r="C439" i="55"/>
  <c r="K438" i="55"/>
  <c r="D438" i="55"/>
  <c r="C438" i="55"/>
  <c r="D437" i="55"/>
  <c r="C437" i="55"/>
  <c r="K436" i="55"/>
  <c r="D436" i="55"/>
  <c r="C436" i="55"/>
  <c r="K435" i="55"/>
  <c r="D435" i="55"/>
  <c r="C435" i="55"/>
  <c r="D434" i="55"/>
  <c r="C434" i="55"/>
  <c r="D433" i="55"/>
  <c r="C433" i="55"/>
  <c r="K432" i="55"/>
  <c r="D432" i="55"/>
  <c r="C432" i="55"/>
  <c r="K429" i="55"/>
  <c r="D429" i="55"/>
  <c r="C429" i="55"/>
  <c r="K428" i="55"/>
  <c r="D428" i="55"/>
  <c r="C428" i="55"/>
  <c r="D427" i="55"/>
  <c r="C427" i="55"/>
  <c r="D426" i="55"/>
  <c r="C426" i="55"/>
  <c r="D425" i="55"/>
  <c r="C425" i="55"/>
  <c r="D422" i="55"/>
  <c r="C422" i="55"/>
  <c r="D421" i="55"/>
  <c r="C421" i="55"/>
  <c r="D420" i="55"/>
  <c r="C420" i="55"/>
  <c r="D419" i="55"/>
  <c r="C419" i="55"/>
  <c r="K418" i="55"/>
  <c r="D418" i="55"/>
  <c r="C418" i="55"/>
  <c r="D417" i="55"/>
  <c r="C417" i="55"/>
  <c r="D416" i="55"/>
  <c r="C416" i="55"/>
  <c r="D415" i="55"/>
  <c r="C415" i="55"/>
  <c r="K414" i="55"/>
  <c r="D414" i="55"/>
  <c r="C414" i="55"/>
  <c r="D413" i="55"/>
  <c r="C413" i="55"/>
  <c r="D412" i="55"/>
  <c r="C412" i="55"/>
  <c r="D411" i="55"/>
  <c r="C411" i="55"/>
  <c r="K410" i="55"/>
  <c r="D410" i="55"/>
  <c r="C410" i="55"/>
  <c r="D407" i="55"/>
  <c r="C407" i="55"/>
  <c r="D406" i="55"/>
  <c r="C406" i="55"/>
  <c r="D405" i="55"/>
  <c r="C405" i="55"/>
  <c r="K404" i="55"/>
  <c r="D404" i="55"/>
  <c r="C404" i="55"/>
  <c r="D403" i="55"/>
  <c r="C403" i="55"/>
  <c r="D400" i="55"/>
  <c r="C400" i="55"/>
  <c r="K397" i="55"/>
  <c r="D397" i="55"/>
  <c r="C397" i="55"/>
  <c r="K396" i="55"/>
  <c r="D396" i="55"/>
  <c r="C396" i="55"/>
  <c r="D395" i="55"/>
  <c r="C395" i="55"/>
  <c r="D394" i="55"/>
  <c r="C394" i="55"/>
  <c r="D391" i="55"/>
  <c r="C391" i="55"/>
  <c r="D390" i="55"/>
  <c r="C390" i="55"/>
  <c r="D389" i="55"/>
  <c r="C389" i="55"/>
  <c r="D388" i="55"/>
  <c r="C388" i="55"/>
  <c r="K387" i="55"/>
  <c r="D387" i="55"/>
  <c r="C387" i="55"/>
  <c r="K386" i="55"/>
  <c r="D386" i="55"/>
  <c r="C386" i="55"/>
  <c r="D385" i="55"/>
  <c r="C385" i="55"/>
  <c r="D384" i="55"/>
  <c r="C384" i="55"/>
  <c r="K381" i="55"/>
  <c r="D381" i="55"/>
  <c r="C381" i="55"/>
  <c r="K380" i="55"/>
  <c r="D380" i="55"/>
  <c r="C380" i="55"/>
  <c r="D379" i="55"/>
  <c r="C379" i="55"/>
  <c r="K378" i="55"/>
  <c r="D378" i="55"/>
  <c r="C378" i="55"/>
  <c r="K377" i="55"/>
  <c r="D377" i="55"/>
  <c r="C377" i="55"/>
  <c r="D374" i="55"/>
  <c r="C374" i="55"/>
  <c r="D373" i="55"/>
  <c r="C373" i="55"/>
  <c r="K372" i="55"/>
  <c r="D372" i="55"/>
  <c r="C372" i="55"/>
  <c r="K369" i="55"/>
  <c r="D369" i="55"/>
  <c r="C369" i="55"/>
  <c r="K368" i="55"/>
  <c r="D368" i="55"/>
  <c r="C368" i="55"/>
  <c r="D367" i="55"/>
  <c r="C367" i="55"/>
  <c r="K366" i="55"/>
  <c r="D366" i="55"/>
  <c r="C366" i="55"/>
  <c r="K365" i="55"/>
  <c r="D365" i="55"/>
  <c r="C365" i="55"/>
  <c r="D364" i="55"/>
  <c r="C364" i="55"/>
  <c r="D363" i="55"/>
  <c r="C363" i="55"/>
  <c r="K362" i="55"/>
  <c r="D362" i="55"/>
  <c r="C362" i="55"/>
  <c r="D361" i="55"/>
  <c r="C361" i="55"/>
  <c r="K360" i="55"/>
  <c r="D360" i="55"/>
  <c r="C360" i="55"/>
  <c r="D357" i="55"/>
  <c r="C357" i="55"/>
  <c r="K356" i="55"/>
  <c r="D356" i="55"/>
  <c r="C356" i="55"/>
  <c r="K353" i="55"/>
  <c r="D353" i="55"/>
  <c r="C353" i="55"/>
  <c r="K352" i="55"/>
  <c r="D352" i="55"/>
  <c r="C352" i="55"/>
  <c r="D351" i="55"/>
  <c r="C351" i="55"/>
  <c r="K350" i="55"/>
  <c r="D350" i="55"/>
  <c r="C350" i="55"/>
  <c r="K349" i="55"/>
  <c r="D349" i="55"/>
  <c r="C349" i="55"/>
  <c r="K348" i="55"/>
  <c r="D348" i="55"/>
  <c r="C348" i="55"/>
  <c r="D347" i="55"/>
  <c r="C347" i="55"/>
  <c r="K346" i="55"/>
  <c r="D346" i="55"/>
  <c r="C346" i="55"/>
  <c r="K345" i="55"/>
  <c r="D345" i="55"/>
  <c r="C345" i="55"/>
  <c r="K344" i="55"/>
  <c r="D344" i="55"/>
  <c r="C344" i="55"/>
  <c r="D343" i="55"/>
  <c r="C343" i="55"/>
  <c r="K342" i="55"/>
  <c r="D342" i="55"/>
  <c r="C342" i="55"/>
  <c r="K341" i="55"/>
  <c r="D341" i="55"/>
  <c r="C341" i="55"/>
  <c r="K340" i="55"/>
  <c r="D340" i="55"/>
  <c r="C340" i="55"/>
  <c r="D339" i="55"/>
  <c r="C339" i="55"/>
  <c r="K338" i="55"/>
  <c r="D338" i="55"/>
  <c r="C338" i="55"/>
  <c r="E334" i="55"/>
  <c r="D335" i="55"/>
  <c r="C335" i="55"/>
  <c r="K332" i="55"/>
  <c r="D332" i="55"/>
  <c r="C332" i="55"/>
  <c r="D331" i="55"/>
  <c r="C331" i="55"/>
  <c r="K330" i="55"/>
  <c r="D330" i="55"/>
  <c r="C330" i="55"/>
  <c r="K329" i="55"/>
  <c r="D329" i="55"/>
  <c r="C329" i="55"/>
  <c r="K328" i="55"/>
  <c r="D328" i="55"/>
  <c r="C328" i="55"/>
  <c r="D327" i="55"/>
  <c r="C327" i="55"/>
  <c r="K326" i="55"/>
  <c r="D326" i="55"/>
  <c r="C326" i="55"/>
  <c r="K323" i="55"/>
  <c r="D323" i="55"/>
  <c r="C323" i="55"/>
  <c r="K322" i="55"/>
  <c r="D322" i="55"/>
  <c r="C322" i="55"/>
  <c r="D321" i="55"/>
  <c r="C321" i="55"/>
  <c r="K320" i="55"/>
  <c r="D320" i="55"/>
  <c r="C320" i="55"/>
  <c r="K319" i="55"/>
  <c r="D319" i="55"/>
  <c r="C319" i="55"/>
  <c r="K318" i="55"/>
  <c r="D318" i="55"/>
  <c r="C318" i="55"/>
  <c r="D317" i="55"/>
  <c r="C317" i="55"/>
  <c r="K314" i="55"/>
  <c r="D314" i="55"/>
  <c r="C314" i="55"/>
  <c r="K313" i="55"/>
  <c r="D313" i="55"/>
  <c r="C313" i="55"/>
  <c r="K312" i="55"/>
  <c r="D312" i="55"/>
  <c r="C312" i="55"/>
  <c r="D311" i="55"/>
  <c r="C311" i="55"/>
  <c r="K310" i="55"/>
  <c r="D310" i="55"/>
  <c r="C310" i="55"/>
  <c r="K309" i="55"/>
  <c r="D309" i="55"/>
  <c r="C309" i="55"/>
  <c r="K308" i="55"/>
  <c r="D308" i="55"/>
  <c r="C308" i="55"/>
  <c r="D305" i="55"/>
  <c r="C305" i="55"/>
  <c r="K304" i="55"/>
  <c r="D304" i="55"/>
  <c r="C304" i="55"/>
  <c r="K303" i="55"/>
  <c r="D303" i="55"/>
  <c r="C303" i="55"/>
  <c r="K302" i="55"/>
  <c r="D302" i="55"/>
  <c r="C302" i="55"/>
  <c r="D301" i="55"/>
  <c r="C301" i="55"/>
  <c r="K300" i="55"/>
  <c r="D300" i="55"/>
  <c r="C300" i="55"/>
  <c r="K299" i="55"/>
  <c r="D299" i="55"/>
  <c r="C299" i="55"/>
  <c r="K296" i="55"/>
  <c r="D296" i="55"/>
  <c r="C296" i="55"/>
  <c r="D295" i="55"/>
  <c r="C295" i="55"/>
  <c r="K294" i="55"/>
  <c r="D294" i="55"/>
  <c r="C294" i="55"/>
  <c r="K293" i="55"/>
  <c r="D293" i="55"/>
  <c r="C293" i="55"/>
  <c r="K292" i="55"/>
  <c r="D292" i="55"/>
  <c r="C292" i="55"/>
  <c r="D291" i="55"/>
  <c r="C291" i="55"/>
  <c r="K290" i="55"/>
  <c r="D290" i="55"/>
  <c r="C290" i="55"/>
  <c r="K287" i="55"/>
  <c r="D287" i="55"/>
  <c r="C287" i="55"/>
  <c r="K286" i="55"/>
  <c r="D286" i="55"/>
  <c r="C286" i="55"/>
  <c r="D285" i="55"/>
  <c r="C285" i="55"/>
  <c r="K284" i="55"/>
  <c r="D284" i="55"/>
  <c r="C284" i="55"/>
  <c r="K283" i="55"/>
  <c r="D283" i="55"/>
  <c r="C283" i="55"/>
  <c r="D282" i="55"/>
  <c r="C282" i="55"/>
  <c r="D281" i="55"/>
  <c r="C281" i="55"/>
  <c r="K278" i="55"/>
  <c r="D278" i="55"/>
  <c r="C278" i="55"/>
  <c r="K277" i="55"/>
  <c r="D277" i="55"/>
  <c r="C277" i="55"/>
  <c r="D276" i="55"/>
  <c r="C276" i="55"/>
  <c r="D275" i="55"/>
  <c r="C275" i="55"/>
  <c r="K274" i="55"/>
  <c r="D274" i="55"/>
  <c r="C274" i="55"/>
  <c r="K273" i="55"/>
  <c r="D273" i="55"/>
  <c r="C273" i="55"/>
  <c r="K272" i="55"/>
  <c r="D272" i="55"/>
  <c r="C272" i="55"/>
  <c r="D269" i="55"/>
  <c r="C269" i="55"/>
  <c r="K268" i="55"/>
  <c r="D268" i="55"/>
  <c r="C268" i="55"/>
  <c r="K267" i="55"/>
  <c r="D267" i="55"/>
  <c r="C267" i="55"/>
  <c r="K266" i="55"/>
  <c r="D266" i="55"/>
  <c r="C266" i="55"/>
  <c r="D265" i="55"/>
  <c r="C265" i="55"/>
  <c r="K264" i="55"/>
  <c r="D264" i="55"/>
  <c r="C264" i="55"/>
  <c r="K263" i="55"/>
  <c r="D263" i="55"/>
  <c r="C263" i="55"/>
  <c r="K262" i="55"/>
  <c r="D262" i="55"/>
  <c r="C262" i="55"/>
  <c r="D259" i="55"/>
  <c r="C259" i="55"/>
  <c r="K258" i="55"/>
  <c r="D258" i="55"/>
  <c r="C258" i="55"/>
  <c r="K257" i="55"/>
  <c r="D257" i="55"/>
  <c r="C257" i="55"/>
  <c r="K256" i="55"/>
  <c r="D256" i="55"/>
  <c r="C256" i="55"/>
  <c r="D255" i="55"/>
  <c r="C255" i="55"/>
  <c r="K254" i="55"/>
  <c r="D254" i="55"/>
  <c r="C254" i="55"/>
  <c r="K253" i="55"/>
  <c r="D253" i="55"/>
  <c r="C253" i="55"/>
  <c r="D252" i="55"/>
  <c r="C252" i="55"/>
  <c r="D251" i="55"/>
  <c r="C251" i="55"/>
  <c r="K248" i="55"/>
  <c r="D248" i="55"/>
  <c r="C248" i="55"/>
  <c r="K247" i="55"/>
  <c r="D247" i="55"/>
  <c r="C247" i="55"/>
  <c r="K246" i="55"/>
  <c r="D246" i="55"/>
  <c r="C246" i="55"/>
  <c r="D245" i="55"/>
  <c r="C245" i="55"/>
  <c r="K244" i="55"/>
  <c r="D244" i="55"/>
  <c r="C244" i="55"/>
  <c r="K243" i="55"/>
  <c r="D243" i="55"/>
  <c r="C243" i="55"/>
  <c r="K242" i="55"/>
  <c r="D242" i="55"/>
  <c r="C242" i="55"/>
  <c r="D241" i="55"/>
  <c r="C241" i="55"/>
  <c r="K240" i="55"/>
  <c r="D240" i="55"/>
  <c r="C240" i="55"/>
  <c r="K239" i="55"/>
  <c r="D239" i="55"/>
  <c r="C239" i="55"/>
  <c r="K238" i="55"/>
  <c r="D238" i="55"/>
  <c r="C238" i="55"/>
  <c r="D235" i="55"/>
  <c r="C235" i="55"/>
  <c r="D234" i="55"/>
  <c r="C234" i="55"/>
  <c r="K231" i="55"/>
  <c r="D231" i="55"/>
  <c r="C231" i="55"/>
  <c r="K230" i="55"/>
  <c r="D230" i="55"/>
  <c r="C230" i="55"/>
  <c r="D229" i="55"/>
  <c r="C229" i="55"/>
  <c r="K226" i="55"/>
  <c r="D226" i="55"/>
  <c r="C226" i="55"/>
  <c r="K225" i="55"/>
  <c r="D225" i="55"/>
  <c r="C225" i="55"/>
  <c r="K224" i="55"/>
  <c r="D224" i="55"/>
  <c r="C224" i="55"/>
  <c r="D223" i="55"/>
  <c r="C223" i="55"/>
  <c r="K222" i="55"/>
  <c r="D222" i="55"/>
  <c r="C222" i="55"/>
  <c r="D221" i="55"/>
  <c r="C221" i="55"/>
  <c r="K220" i="55"/>
  <c r="D220" i="55"/>
  <c r="C220" i="55"/>
  <c r="D217" i="55"/>
  <c r="C217" i="55"/>
  <c r="K216" i="55"/>
  <c r="D216" i="55"/>
  <c r="C216" i="55"/>
  <c r="K215" i="55"/>
  <c r="D215" i="55"/>
  <c r="C215" i="55"/>
  <c r="K214" i="55"/>
  <c r="D214" i="55"/>
  <c r="C214" i="55"/>
  <c r="D213" i="55"/>
  <c r="C213" i="55"/>
  <c r="K212" i="55"/>
  <c r="D212" i="55"/>
  <c r="C212" i="55"/>
  <c r="K211" i="55"/>
  <c r="D211" i="55"/>
  <c r="C211" i="55"/>
  <c r="K210" i="55"/>
  <c r="D210" i="55"/>
  <c r="C210" i="55"/>
  <c r="D209" i="55"/>
  <c r="C209" i="55"/>
  <c r="K208" i="55"/>
  <c r="D208" i="55"/>
  <c r="C208" i="55"/>
  <c r="K207" i="55"/>
  <c r="D207" i="55"/>
  <c r="C207" i="55"/>
  <c r="K206" i="55"/>
  <c r="D206" i="55"/>
  <c r="C206" i="55"/>
  <c r="D205" i="55"/>
  <c r="C205" i="55"/>
  <c r="K204" i="55"/>
  <c r="D204" i="55"/>
  <c r="C204" i="55"/>
  <c r="K201" i="55"/>
  <c r="D201" i="55"/>
  <c r="C201" i="55"/>
  <c r="K200" i="55"/>
  <c r="D200" i="55"/>
  <c r="C200" i="55"/>
  <c r="D199" i="55"/>
  <c r="C199" i="55"/>
  <c r="K198" i="55"/>
  <c r="D198" i="55"/>
  <c r="C198" i="55"/>
  <c r="K195" i="55"/>
  <c r="D195" i="55"/>
  <c r="C195" i="55"/>
  <c r="K194" i="55"/>
  <c r="D194" i="55"/>
  <c r="C194" i="55"/>
  <c r="D193" i="55"/>
  <c r="C193" i="55"/>
  <c r="K192" i="55"/>
  <c r="D192" i="55"/>
  <c r="C192" i="55"/>
  <c r="K191" i="55"/>
  <c r="D191" i="55"/>
  <c r="C191" i="55"/>
  <c r="K190" i="55"/>
  <c r="D190" i="55"/>
  <c r="C190" i="55"/>
  <c r="D189" i="55"/>
  <c r="C189" i="55"/>
  <c r="K186" i="55"/>
  <c r="D186" i="55"/>
  <c r="C186" i="55"/>
  <c r="K185" i="55"/>
  <c r="D185" i="55"/>
  <c r="C185" i="55"/>
  <c r="K184" i="55"/>
  <c r="D184" i="55"/>
  <c r="C184" i="55"/>
  <c r="D183" i="55"/>
  <c r="C183" i="55"/>
  <c r="K182" i="55"/>
  <c r="D182" i="55"/>
  <c r="C182" i="55"/>
  <c r="K181" i="55"/>
  <c r="D181" i="55"/>
  <c r="C181" i="55"/>
  <c r="K180" i="55"/>
  <c r="D180" i="55"/>
  <c r="C180" i="55"/>
  <c r="D177" i="55"/>
  <c r="C177" i="55"/>
  <c r="D176" i="55"/>
  <c r="C176" i="55"/>
  <c r="K175" i="55"/>
  <c r="D175" i="55"/>
  <c r="C175" i="55"/>
  <c r="D174" i="55"/>
  <c r="C174" i="55"/>
  <c r="D173" i="55"/>
  <c r="C173" i="55"/>
  <c r="K170" i="55"/>
  <c r="D170" i="55"/>
  <c r="C170" i="55"/>
  <c r="K169" i="55"/>
  <c r="D169" i="55"/>
  <c r="C169" i="55"/>
  <c r="K168" i="55"/>
  <c r="D168" i="55"/>
  <c r="C168" i="55"/>
  <c r="D167" i="55"/>
  <c r="C167" i="55"/>
  <c r="K166" i="55"/>
  <c r="D166" i="55"/>
  <c r="C166" i="55"/>
  <c r="K165" i="55"/>
  <c r="D165" i="55"/>
  <c r="C165" i="55"/>
  <c r="K164" i="55"/>
  <c r="D164" i="55"/>
  <c r="C164" i="55"/>
  <c r="D163" i="55"/>
  <c r="C163" i="55"/>
  <c r="K162" i="55"/>
  <c r="D162" i="55"/>
  <c r="C162" i="55"/>
  <c r="K161" i="55"/>
  <c r="D161" i="55"/>
  <c r="C161" i="55"/>
  <c r="K160" i="55"/>
  <c r="D160" i="55"/>
  <c r="C160" i="55"/>
  <c r="D159" i="55"/>
  <c r="C159" i="55"/>
  <c r="K158" i="55"/>
  <c r="D158" i="55"/>
  <c r="C158" i="55"/>
  <c r="K157" i="55"/>
  <c r="D157" i="55"/>
  <c r="C157" i="55"/>
  <c r="K156" i="55"/>
  <c r="D156" i="55"/>
  <c r="C156" i="55"/>
  <c r="D153" i="55"/>
  <c r="C153" i="55"/>
  <c r="K152" i="55"/>
  <c r="D152" i="55"/>
  <c r="C152" i="55"/>
  <c r="D151" i="55"/>
  <c r="C151" i="55"/>
  <c r="D150" i="55"/>
  <c r="C150" i="55"/>
  <c r="D149" i="55"/>
  <c r="C149" i="55"/>
  <c r="K146" i="55"/>
  <c r="D146" i="55"/>
  <c r="C146" i="55"/>
  <c r="D145" i="55"/>
  <c r="C145" i="55"/>
  <c r="K144" i="55"/>
  <c r="D144" i="55"/>
  <c r="C144" i="55"/>
  <c r="D143" i="55"/>
  <c r="C143" i="55"/>
  <c r="K140" i="55"/>
  <c r="D140" i="55"/>
  <c r="C140" i="55"/>
  <c r="K139" i="55"/>
  <c r="D139" i="55"/>
  <c r="C139" i="55"/>
  <c r="K138" i="55"/>
  <c r="D138" i="55"/>
  <c r="C138" i="55"/>
  <c r="D137" i="55"/>
  <c r="C137" i="55"/>
  <c r="D136" i="55"/>
  <c r="C136" i="55"/>
  <c r="K135" i="55"/>
  <c r="D135" i="55"/>
  <c r="C135" i="55"/>
  <c r="K134" i="55"/>
  <c r="D134" i="55"/>
  <c r="C134" i="55"/>
  <c r="D133" i="55"/>
  <c r="C133" i="55"/>
  <c r="K132" i="55"/>
  <c r="D132" i="55"/>
  <c r="C132" i="55"/>
  <c r="K131" i="55"/>
  <c r="D131" i="55"/>
  <c r="C131" i="55"/>
  <c r="D130" i="55"/>
  <c r="C130" i="55"/>
  <c r="D129" i="55"/>
  <c r="C129" i="55"/>
  <c r="K126" i="55"/>
  <c r="D126" i="55"/>
  <c r="C126" i="55"/>
  <c r="D125" i="55"/>
  <c r="C125" i="55"/>
  <c r="K124" i="55"/>
  <c r="D124" i="55"/>
  <c r="C124" i="55"/>
  <c r="D123" i="55"/>
  <c r="C123" i="55"/>
  <c r="K122" i="55"/>
  <c r="D122" i="55"/>
  <c r="C122" i="55"/>
  <c r="D121" i="55"/>
  <c r="C121" i="55"/>
  <c r="K120" i="55"/>
  <c r="D120" i="55"/>
  <c r="C120" i="55"/>
  <c r="D119" i="55"/>
  <c r="C119" i="55"/>
  <c r="K118" i="55"/>
  <c r="D118" i="55"/>
  <c r="C118" i="55"/>
  <c r="K117" i="55"/>
  <c r="D117" i="55"/>
  <c r="C117" i="55"/>
  <c r="K116" i="55"/>
  <c r="D116" i="55"/>
  <c r="C116" i="55"/>
  <c r="D115" i="55"/>
  <c r="C115" i="55"/>
  <c r="K114" i="55"/>
  <c r="D114" i="55"/>
  <c r="C114" i="55"/>
  <c r="K113" i="55"/>
  <c r="D113" i="55"/>
  <c r="C113" i="55"/>
  <c r="D112" i="55"/>
  <c r="C112" i="55"/>
  <c r="D111" i="55"/>
  <c r="C111" i="55"/>
  <c r="K104" i="55"/>
  <c r="D104" i="55"/>
  <c r="C104" i="55"/>
  <c r="D103" i="55"/>
  <c r="C103" i="55"/>
  <c r="K102" i="55"/>
  <c r="D102" i="55"/>
  <c r="C102" i="55"/>
  <c r="D99" i="55"/>
  <c r="C99" i="55"/>
  <c r="K98" i="55"/>
  <c r="D98" i="55"/>
  <c r="C98" i="55"/>
  <c r="K97" i="55"/>
  <c r="D97" i="55"/>
  <c r="C97" i="55"/>
  <c r="K94" i="55"/>
  <c r="D94" i="55"/>
  <c r="C94" i="55"/>
  <c r="D93" i="55"/>
  <c r="C93" i="55"/>
  <c r="K92" i="55"/>
  <c r="D92" i="55"/>
  <c r="C92" i="55"/>
  <c r="K89" i="55"/>
  <c r="D89" i="55"/>
  <c r="C89" i="55"/>
  <c r="K88" i="55"/>
  <c r="D88" i="55"/>
  <c r="C88" i="55"/>
  <c r="D87" i="55"/>
  <c r="C87" i="55"/>
  <c r="D84" i="55"/>
  <c r="C84" i="55"/>
  <c r="K83" i="55"/>
  <c r="D83" i="55"/>
  <c r="C83" i="55"/>
  <c r="K82" i="55"/>
  <c r="D82" i="55"/>
  <c r="C82" i="55"/>
  <c r="D81" i="55"/>
  <c r="C81" i="55"/>
  <c r="D80" i="55"/>
  <c r="C80" i="55"/>
  <c r="K79" i="55"/>
  <c r="D79" i="55"/>
  <c r="C79" i="55"/>
  <c r="K78" i="55"/>
  <c r="D78" i="55"/>
  <c r="C78" i="55"/>
  <c r="D77" i="55"/>
  <c r="C77" i="55"/>
  <c r="D76" i="55"/>
  <c r="C76" i="55"/>
  <c r="K75" i="55"/>
  <c r="D75" i="55"/>
  <c r="C75" i="55"/>
  <c r="K74" i="55"/>
  <c r="D74" i="55"/>
  <c r="C74" i="55"/>
  <c r="D73" i="55"/>
  <c r="C73" i="55"/>
  <c r="D72" i="55"/>
  <c r="C72" i="55"/>
  <c r="K71" i="55"/>
  <c r="D71" i="55"/>
  <c r="C71" i="55"/>
  <c r="K70" i="55"/>
  <c r="D70" i="55"/>
  <c r="C70" i="55"/>
  <c r="D69" i="55"/>
  <c r="C69" i="55"/>
  <c r="D68" i="55"/>
  <c r="C68" i="55"/>
  <c r="K67" i="55"/>
  <c r="D67" i="55"/>
  <c r="C67" i="55"/>
  <c r="K66" i="55"/>
  <c r="D66" i="55"/>
  <c r="C66" i="55"/>
  <c r="D65" i="55"/>
  <c r="C65" i="55"/>
  <c r="D64" i="55"/>
  <c r="C64" i="55"/>
  <c r="K505" i="55"/>
  <c r="K487" i="55"/>
  <c r="K189" i="55"/>
  <c r="E60" i="55"/>
  <c r="D61" i="55"/>
  <c r="C61" i="55"/>
  <c r="E57" i="55"/>
  <c r="D58" i="55"/>
  <c r="C58" i="55"/>
  <c r="K55" i="55"/>
  <c r="D55" i="55"/>
  <c r="C55" i="55"/>
  <c r="E51" i="55"/>
  <c r="D52" i="55"/>
  <c r="C52" i="55"/>
  <c r="E48" i="55"/>
  <c r="D49" i="55"/>
  <c r="C49" i="55"/>
  <c r="K46" i="55"/>
  <c r="D46" i="55"/>
  <c r="C46" i="55"/>
  <c r="E42" i="55"/>
  <c r="D43" i="55"/>
  <c r="C43" i="55"/>
  <c r="K40" i="55"/>
  <c r="D40" i="55"/>
  <c r="C40" i="55"/>
  <c r="E36" i="55"/>
  <c r="D37" i="55"/>
  <c r="C37" i="55"/>
  <c r="E33" i="55"/>
  <c r="D34" i="55"/>
  <c r="C34" i="55"/>
  <c r="K31" i="55"/>
  <c r="D31" i="55"/>
  <c r="C31" i="55"/>
  <c r="E26" i="55"/>
  <c r="D27" i="55"/>
  <c r="C27" i="55"/>
  <c r="D24" i="55"/>
  <c r="C24" i="55"/>
  <c r="D23" i="55"/>
  <c r="C23" i="55"/>
  <c r="K22" i="55"/>
  <c r="D22" i="55"/>
  <c r="C22" i="55"/>
  <c r="K21" i="55"/>
  <c r="D21" i="55"/>
  <c r="C21" i="55"/>
  <c r="D20" i="55"/>
  <c r="C20" i="55"/>
  <c r="D19" i="55"/>
  <c r="C19" i="55"/>
  <c r="K18" i="55"/>
  <c r="D18" i="55"/>
  <c r="C18" i="55"/>
  <c r="D17" i="55"/>
  <c r="C17" i="55"/>
  <c r="D16" i="55"/>
  <c r="C16" i="55"/>
  <c r="D15" i="55"/>
  <c r="C15" i="55"/>
  <c r="K14" i="55"/>
  <c r="D14" i="55"/>
  <c r="C14" i="55"/>
  <c r="K13" i="55"/>
  <c r="D13" i="55"/>
  <c r="C13" i="55"/>
  <c r="D12" i="55"/>
  <c r="C12" i="55"/>
  <c r="D11" i="55"/>
  <c r="C11" i="55"/>
  <c r="K10" i="55"/>
  <c r="D10" i="55"/>
  <c r="C10" i="55"/>
  <c r="D3" i="54"/>
  <c r="D1" i="54"/>
  <c r="K639" i="55"/>
  <c r="K633" i="55"/>
  <c r="K629" i="55"/>
  <c r="K625" i="55"/>
  <c r="K621" i="55"/>
  <c r="K616" i="55"/>
  <c r="K615" i="55"/>
  <c r="K611" i="55"/>
  <c r="K605" i="55"/>
  <c r="K601" i="55"/>
  <c r="K597" i="55"/>
  <c r="K593" i="55"/>
  <c r="K587" i="55"/>
  <c r="K583" i="55"/>
  <c r="K579" i="55"/>
  <c r="K567" i="55"/>
  <c r="K561" i="55"/>
  <c r="K555" i="55"/>
  <c r="K545" i="55"/>
  <c r="K537" i="55"/>
  <c r="E530" i="55"/>
  <c r="K499" i="55"/>
  <c r="K493" i="55"/>
  <c r="K471" i="55"/>
  <c r="E470" i="55"/>
  <c r="K459" i="55"/>
  <c r="K441" i="55"/>
  <c r="K434" i="55"/>
  <c r="K421" i="55"/>
  <c r="K417" i="55"/>
  <c r="K413" i="55"/>
  <c r="K407" i="55"/>
  <c r="K403" i="55"/>
  <c r="K395" i="55"/>
  <c r="K390" i="55"/>
  <c r="K379" i="55"/>
  <c r="K367" i="55"/>
  <c r="K364" i="55"/>
  <c r="K363" i="55"/>
  <c r="K357" i="55"/>
  <c r="K351" i="55"/>
  <c r="K347" i="55"/>
  <c r="K343" i="55"/>
  <c r="K331" i="55"/>
  <c r="K321" i="55"/>
  <c r="K317" i="55"/>
  <c r="K311" i="55"/>
  <c r="K305" i="55"/>
  <c r="K301" i="55"/>
  <c r="K295" i="55"/>
  <c r="K291" i="55"/>
  <c r="K285" i="55"/>
  <c r="K281" i="55"/>
  <c r="K275" i="55"/>
  <c r="K269" i="55"/>
  <c r="K265" i="55"/>
  <c r="K259" i="55"/>
  <c r="K255" i="55"/>
  <c r="K251" i="55"/>
  <c r="K245" i="55"/>
  <c r="K241" i="55"/>
  <c r="K235" i="55"/>
  <c r="K229" i="55"/>
  <c r="K223" i="55"/>
  <c r="K217" i="55"/>
  <c r="K213" i="55"/>
  <c r="K209" i="55"/>
  <c r="K193" i="55"/>
  <c r="K183" i="55"/>
  <c r="K177" i="55"/>
  <c r="K173" i="55"/>
  <c r="K167" i="55"/>
  <c r="K163" i="55"/>
  <c r="K159" i="55"/>
  <c r="K153" i="55"/>
  <c r="K149" i="55"/>
  <c r="K143" i="55"/>
  <c r="K137" i="55"/>
  <c r="K133" i="55"/>
  <c r="K129" i="55"/>
  <c r="K123" i="55"/>
  <c r="K119" i="55"/>
  <c r="K115" i="55"/>
  <c r="K111" i="55"/>
  <c r="K99" i="55"/>
  <c r="K93" i="55"/>
  <c r="K77" i="55"/>
  <c r="K73" i="55"/>
  <c r="K69" i="55"/>
  <c r="K65" i="55"/>
  <c r="K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K58" i="55"/>
  <c r="K34" i="55"/>
  <c r="E45" i="55"/>
  <c r="K150" i="55"/>
  <c r="K151" i="55"/>
  <c r="K335" i="55"/>
  <c r="K112" i="55"/>
  <c r="K80" i="55"/>
  <c r="K525" i="55"/>
  <c r="E383" i="55"/>
  <c r="E424" i="55"/>
  <c r="E30" i="55"/>
  <c r="E86" i="55"/>
  <c r="E461" i="55"/>
  <c r="K176" i="55"/>
  <c r="K43" i="55"/>
  <c r="K458" i="55"/>
  <c r="E457" i="55"/>
  <c r="K624" i="55"/>
  <c r="E142" i="55"/>
  <c r="K394" i="55"/>
  <c r="E393" i="55"/>
  <c r="E497" i="55"/>
  <c r="E96" i="55"/>
  <c r="E128" i="55"/>
  <c r="K136" i="55"/>
  <c r="E54" i="55"/>
  <c r="K145" i="55"/>
  <c r="E533" i="55"/>
  <c r="K549" i="55"/>
  <c r="E574" i="55"/>
  <c r="K617" i="55"/>
  <c r="E101" i="55"/>
  <c r="E172" i="55"/>
  <c r="E376" i="55"/>
  <c r="E431" i="55"/>
  <c r="E9" i="55"/>
  <c r="K282" i="55"/>
  <c r="E280" i="55"/>
  <c r="K488" i="55"/>
  <c r="E486" i="55"/>
  <c r="E491" i="55"/>
  <c r="E590" i="55"/>
  <c r="E39" i="55"/>
  <c r="E110" i="55"/>
  <c r="K276" i="55"/>
  <c r="K374" i="55"/>
  <c r="K494" i="55"/>
  <c r="E521" i="55"/>
  <c r="K576" i="55"/>
  <c r="K542" i="55"/>
  <c r="E527" i="55"/>
  <c r="K534" i="55"/>
  <c r="E548" i="55"/>
  <c r="K572" i="55"/>
  <c r="K582" i="55"/>
  <c r="K600" i="55"/>
  <c r="K630" i="55"/>
  <c r="K528" i="55"/>
  <c r="K531" i="55"/>
  <c r="K538" i="55"/>
  <c r="K551" i="55"/>
  <c r="K560" i="55"/>
  <c r="E563" i="55"/>
  <c r="K581" i="55"/>
  <c r="K586" i="55"/>
  <c r="K599" i="55"/>
  <c r="K604" i="55"/>
  <c r="E619" i="55"/>
  <c r="K626" i="55"/>
  <c r="K575" i="55"/>
  <c r="K592" i="55"/>
  <c r="K613" i="55"/>
  <c r="K622" i="55"/>
  <c r="E637" i="55"/>
  <c r="K541" i="55"/>
  <c r="K554" i="55"/>
  <c r="E557" i="55"/>
  <c r="K566" i="55"/>
  <c r="E569" i="55"/>
  <c r="K578" i="55"/>
  <c r="K588" i="55"/>
  <c r="K591" i="55"/>
  <c r="K596" i="55"/>
  <c r="E607" i="55"/>
  <c r="K612" i="55"/>
  <c r="K634" i="55"/>
  <c r="K641" i="55"/>
  <c r="K623" i="55"/>
  <c r="K627" i="55"/>
  <c r="K631" i="55"/>
  <c r="K635" i="55"/>
  <c r="K638" i="55"/>
  <c r="E298" i="55"/>
  <c r="E307" i="55"/>
  <c r="K385" i="55"/>
  <c r="K388" i="55"/>
  <c r="K415" i="55"/>
  <c r="E464" i="55"/>
  <c r="K465" i="55"/>
  <c r="E509" i="55"/>
  <c r="K511" i="55"/>
  <c r="K519" i="55"/>
  <c r="E289" i="55"/>
  <c r="K361" i="55"/>
  <c r="E359" i="55"/>
  <c r="E371" i="55"/>
  <c r="K373" i="55"/>
  <c r="K384" i="55"/>
  <c r="K412" i="55"/>
  <c r="K420" i="55"/>
  <c r="K422" i="55"/>
  <c r="K516" i="55"/>
  <c r="E271" i="55"/>
  <c r="E325" i="55"/>
  <c r="K327" i="55"/>
  <c r="K400" i="55"/>
  <c r="E399" i="55"/>
  <c r="K406" i="55"/>
  <c r="E409" i="55"/>
  <c r="K411" i="55"/>
  <c r="K419" i="55"/>
  <c r="K426" i="55"/>
  <c r="K515" i="55"/>
  <c r="E316" i="55"/>
  <c r="E337" i="55"/>
  <c r="K339" i="55"/>
  <c r="K389" i="55"/>
  <c r="K391" i="55"/>
  <c r="E402" i="55"/>
  <c r="K405" i="55"/>
  <c r="K416" i="55"/>
  <c r="K425" i="55"/>
  <c r="K512" i="55"/>
  <c r="K433" i="55"/>
  <c r="K437" i="55"/>
  <c r="E443" i="55"/>
  <c r="K447" i="55"/>
  <c r="E450" i="55"/>
  <c r="K453" i="55"/>
  <c r="E473" i="55"/>
  <c r="K477" i="55"/>
  <c r="K481" i="55"/>
  <c r="K484" i="55"/>
  <c r="K489" i="55"/>
  <c r="K501" i="55"/>
  <c r="E504" i="55"/>
  <c r="K506" i="55"/>
  <c r="E355" i="55"/>
  <c r="K427" i="55"/>
  <c r="K468" i="55"/>
  <c r="K492" i="55"/>
  <c r="K495" i="55"/>
  <c r="E155" i="55"/>
  <c r="K205" i="55"/>
  <c r="E203" i="55"/>
  <c r="E219" i="55"/>
  <c r="K221" i="55"/>
  <c r="K234" i="55"/>
  <c r="E233" i="55"/>
  <c r="E250" i="55"/>
  <c r="K252" i="55"/>
  <c r="E91" i="55"/>
  <c r="K103" i="55"/>
  <c r="K121" i="55"/>
  <c r="E148" i="55"/>
  <c r="K125" i="55"/>
  <c r="K130" i="55"/>
  <c r="K174" i="55"/>
  <c r="E179" i="55"/>
  <c r="K199" i="55"/>
  <c r="E197" i="55"/>
  <c r="E228" i="55"/>
  <c r="E237" i="55"/>
  <c r="E261" i="55"/>
  <c r="E188" i="55"/>
  <c r="K11" i="55"/>
  <c r="K15" i="55"/>
  <c r="K19" i="55"/>
  <c r="K23" i="55"/>
  <c r="K27" i="55"/>
  <c r="K52" i="55"/>
  <c r="K12" i="55"/>
  <c r="K16" i="55"/>
  <c r="K20" i="55"/>
  <c r="K24" i="55"/>
  <c r="K37" i="55"/>
  <c r="K49" i="55"/>
  <c r="K61" i="55"/>
  <c r="K68" i="55"/>
  <c r="K72" i="55"/>
  <c r="K76" i="55"/>
  <c r="K81" i="55"/>
  <c r="K84" i="55"/>
  <c r="K87" i="55"/>
  <c r="V32" i="54"/>
  <c r="N32" i="54"/>
  <c r="S32" i="54" s="1"/>
  <c r="G36" i="54" l="1"/>
  <c r="G39" i="54" s="1"/>
  <c r="M40" i="54" s="1"/>
  <c r="O34" i="54"/>
  <c r="P34" i="54" s="1"/>
  <c r="S34" i="54"/>
  <c r="S35" i="54" s="1"/>
  <c r="O11" i="54"/>
  <c r="P11" i="54" s="1"/>
  <c r="Q11" i="54" s="1"/>
  <c r="M37" i="54"/>
  <c r="I383" i="55"/>
  <c r="K383" i="55" s="1"/>
  <c r="I504" i="55"/>
  <c r="K504" i="55" s="1"/>
  <c r="I298" i="55"/>
  <c r="K298" i="55" s="1"/>
  <c r="I376" i="55"/>
  <c r="K376" i="55" s="1"/>
  <c r="I450" i="55"/>
  <c r="K450" i="55" s="1"/>
  <c r="O32" i="54"/>
  <c r="N35" i="54"/>
  <c r="V39" i="54"/>
  <c r="Q450" i="55" l="1"/>
  <c r="Q376" i="55"/>
  <c r="Q504" i="55"/>
  <c r="Q383" i="55"/>
  <c r="Q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9" i="34"/>
  <c r="T39" i="54" l="1"/>
  <c r="T41" i="54" s="1"/>
  <c r="Q39" i="54"/>
  <c r="X8" i="33"/>
  <c r="T40" i="54" l="1"/>
  <c r="W39" i="54"/>
  <c r="AU73" i="26"/>
  <c r="AT73" i="26"/>
  <c r="AS73" i="26"/>
  <c r="AR73" i="26"/>
  <c r="AQ73" i="26"/>
  <c r="AP73" i="26"/>
  <c r="AO73" i="26"/>
  <c r="AN73" i="26"/>
  <c r="AM73" i="26"/>
  <c r="AL73" i="26"/>
  <c r="AK73" i="26"/>
  <c r="AJ73" i="26"/>
  <c r="AI73" i="26"/>
  <c r="AH73" i="26"/>
  <c r="AG73" i="26"/>
  <c r="AF73" i="26"/>
  <c r="AX70" i="26"/>
  <c r="AW70" i="26"/>
  <c r="AV70" i="26"/>
  <c r="AU70" i="26"/>
  <c r="AT70" i="26"/>
  <c r="AS70" i="26"/>
  <c r="AR70" i="26"/>
  <c r="AQ70" i="26"/>
  <c r="AP70" i="26"/>
  <c r="AO70" i="26"/>
  <c r="AN70" i="26"/>
  <c r="AM70" i="26"/>
  <c r="AL70" i="26"/>
  <c r="AK70" i="26"/>
  <c r="AJ70" i="26"/>
  <c r="AI70" i="26"/>
  <c r="AH70" i="26"/>
  <c r="AG70" i="26"/>
  <c r="AF70" i="26"/>
  <c r="AX64" i="26"/>
  <c r="AW64" i="26"/>
  <c r="AV64" i="26"/>
  <c r="AV93" i="26" s="1"/>
  <c r="AI16" i="34" s="1"/>
  <c r="AU64" i="26"/>
  <c r="AT64" i="26"/>
  <c r="AS64" i="26"/>
  <c r="AR64" i="26"/>
  <c r="AQ64" i="26"/>
  <c r="AP64" i="26"/>
  <c r="AO64" i="26"/>
  <c r="AN64" i="26"/>
  <c r="AM64" i="26"/>
  <c r="AL64" i="26"/>
  <c r="AK64" i="26"/>
  <c r="AJ64" i="26"/>
  <c r="AI64" i="26"/>
  <c r="AH64" i="26"/>
  <c r="AG64" i="26"/>
  <c r="AU54" i="26"/>
  <c r="AT54" i="26"/>
  <c r="AS54" i="26"/>
  <c r="AR54" i="26"/>
  <c r="AQ54" i="26"/>
  <c r="AP54" i="26"/>
  <c r="AO54" i="26"/>
  <c r="AN54" i="26"/>
  <c r="AM54" i="26"/>
  <c r="AL54" i="26"/>
  <c r="AK54" i="26"/>
  <c r="AJ54" i="26"/>
  <c r="AI54" i="26"/>
  <c r="AH54" i="26"/>
  <c r="AG54" i="26"/>
  <c r="AF54" i="26"/>
  <c r="AU47" i="26"/>
  <c r="AT47" i="26"/>
  <c r="AS47" i="26"/>
  <c r="AR47" i="26"/>
  <c r="AQ47" i="26"/>
  <c r="AP47" i="26"/>
  <c r="AO47" i="26"/>
  <c r="AN47" i="26"/>
  <c r="AM47" i="26"/>
  <c r="AL47" i="26"/>
  <c r="AK47" i="26"/>
  <c r="AJ47" i="26"/>
  <c r="AI47" i="26"/>
  <c r="AH47" i="26"/>
  <c r="AG47" i="26"/>
  <c r="AF47" i="26"/>
  <c r="AU42" i="26"/>
  <c r="AT42" i="26"/>
  <c r="AS42" i="26"/>
  <c r="AR42" i="26"/>
  <c r="AQ42" i="26"/>
  <c r="AP42" i="26"/>
  <c r="AO42" i="26"/>
  <c r="AN42" i="26"/>
  <c r="AM42" i="26"/>
  <c r="AL42" i="26"/>
  <c r="AK42" i="26"/>
  <c r="AJ42" i="26"/>
  <c r="AI42" i="26"/>
  <c r="AH42" i="26"/>
  <c r="AG42" i="26"/>
  <c r="AF42" i="26"/>
  <c r="AU30" i="26"/>
  <c r="AT30" i="26"/>
  <c r="AS30" i="26"/>
  <c r="AR30" i="26"/>
  <c r="AQ30" i="26"/>
  <c r="AP30" i="26"/>
  <c r="AO30" i="26"/>
  <c r="AN30" i="26"/>
  <c r="AM30" i="26"/>
  <c r="AL30" i="26"/>
  <c r="AK30" i="26"/>
  <c r="AJ30" i="26"/>
  <c r="AI30" i="26"/>
  <c r="AH30" i="26"/>
  <c r="AG30" i="26"/>
  <c r="AF30" i="26"/>
  <c r="AU26" i="26"/>
  <c r="AT26" i="26"/>
  <c r="AS26" i="26"/>
  <c r="AR26" i="26"/>
  <c r="AQ26" i="26"/>
  <c r="AP26" i="26"/>
  <c r="AO26" i="26"/>
  <c r="AN26" i="26"/>
  <c r="AM26" i="26"/>
  <c r="AL26" i="26"/>
  <c r="AK26" i="26"/>
  <c r="AJ26" i="26"/>
  <c r="AI26" i="26"/>
  <c r="AH26" i="26"/>
  <c r="AG26" i="26"/>
  <c r="AF26" i="26"/>
  <c r="AU8" i="26"/>
  <c r="AT8" i="26"/>
  <c r="AS8" i="26"/>
  <c r="AR8" i="26"/>
  <c r="AQ8" i="26"/>
  <c r="AP8" i="26"/>
  <c r="AO8" i="26"/>
  <c r="AN8" i="26"/>
  <c r="AN93" i="26" s="1"/>
  <c r="AA16" i="34" s="1"/>
  <c r="AM8" i="26"/>
  <c r="AL8" i="26"/>
  <c r="AK8" i="26"/>
  <c r="AJ8" i="26"/>
  <c r="AJ93" i="26" s="1"/>
  <c r="W16" i="34" s="1"/>
  <c r="AI8" i="26"/>
  <c r="AH8" i="26"/>
  <c r="AG8" i="26"/>
  <c r="AF8" i="26"/>
  <c r="AF93" i="26" s="1"/>
  <c r="S16" i="34" s="1"/>
  <c r="AI93" i="26" l="1"/>
  <c r="V16" i="34" s="1"/>
  <c r="AR93" i="26"/>
  <c r="AE16" i="34" s="1"/>
  <c r="AK93" i="26"/>
  <c r="X16" i="34" s="1"/>
  <c r="AS93" i="26"/>
  <c r="AF16" i="34" s="1"/>
  <c r="AW93" i="26"/>
  <c r="AJ16" i="34" s="1"/>
  <c r="AG93" i="26"/>
  <c r="T16" i="34" s="1"/>
  <c r="AO93" i="26"/>
  <c r="AB16" i="34" s="1"/>
  <c r="AH93" i="26"/>
  <c r="U16" i="34" s="1"/>
  <c r="AL93" i="26"/>
  <c r="Y16" i="34" s="1"/>
  <c r="AP93" i="26"/>
  <c r="AC16" i="34" s="1"/>
  <c r="AT93" i="26"/>
  <c r="AG16" i="34" s="1"/>
  <c r="AM93" i="26"/>
  <c r="Z16" i="34" s="1"/>
  <c r="AQ93" i="26"/>
  <c r="AD16" i="34" s="1"/>
  <c r="AU93" i="26"/>
  <c r="AH16" i="34" s="1"/>
  <c r="S45" i="54"/>
  <c r="S49" i="54"/>
  <c r="Q49" i="54"/>
  <c r="U7" i="45"/>
  <c r="G8" i="45"/>
  <c r="W8" i="49"/>
  <c r="J27" i="49"/>
  <c r="K26" i="49"/>
  <c r="K8" i="49"/>
  <c r="E8" i="49"/>
  <c r="F9" i="49"/>
  <c r="T45" i="54" l="1"/>
  <c r="R52" i="54" s="1"/>
  <c r="R13" i="8"/>
  <c r="T49" i="54"/>
  <c r="U49" i="54" l="1"/>
  <c r="T13" i="8" s="1"/>
  <c r="R53" i="54"/>
  <c r="R54" i="54"/>
  <c r="R55" i="54" s="1"/>
  <c r="R57" i="54" s="1"/>
  <c r="E9" i="22" s="1"/>
  <c r="G9" i="22" s="1"/>
  <c r="E64"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Q64" i="55" l="1"/>
  <c r="E63" i="55"/>
  <c r="E644" i="55" s="1"/>
  <c r="K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R7" i="9"/>
  <c r="R8" i="9"/>
  <c r="R25" i="9"/>
  <c r="R29" i="9"/>
  <c r="R32" i="9"/>
  <c r="R35" i="9"/>
  <c r="R38" i="9"/>
  <c r="R41" i="9"/>
  <c r="R44" i="9"/>
  <c r="R47" i="9"/>
  <c r="R50" i="9"/>
  <c r="R53" i="9"/>
  <c r="R56" i="9"/>
  <c r="R59" i="9"/>
  <c r="R62" i="9"/>
  <c r="J40" i="52" l="1"/>
  <c r="F28" i="52"/>
  <c r="F31" i="52"/>
  <c r="AD65" i="52"/>
  <c r="S9" i="34" s="1"/>
  <c r="F49" i="52"/>
  <c r="R70" i="9"/>
  <c r="F40" i="52"/>
  <c r="F61"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R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B70" i="52"/>
  <c r="Q9" i="34"/>
  <c r="Z70" i="52"/>
  <c r="AR70" i="52"/>
  <c r="AG9" i="34"/>
  <c r="AN70" i="52"/>
  <c r="AC9" i="34"/>
  <c r="R70" i="52"/>
  <c r="AG70" i="52"/>
  <c r="V9" i="34"/>
  <c r="Q70" i="52"/>
  <c r="F9" i="34"/>
  <c r="O73" i="43"/>
  <c r="O74" i="43" s="1"/>
  <c r="H12" i="56"/>
  <c r="J12" i="56" s="1"/>
  <c r="O88" i="44"/>
  <c r="O89" i="44" s="1"/>
  <c r="H15" i="56"/>
  <c r="J15" i="56" s="1"/>
  <c r="O74" i="24"/>
  <c r="O75" i="24" s="1"/>
  <c r="H7" i="56"/>
  <c r="J7" i="56" s="1"/>
  <c r="R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Y64" i="9"/>
  <c r="J64" i="9"/>
  <c r="J62" i="9" s="1"/>
  <c r="F64" i="9"/>
  <c r="AY63" i="9"/>
  <c r="F63" i="9"/>
  <c r="AX62" i="9"/>
  <c r="AW62"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L62" i="9"/>
  <c r="K62" i="9"/>
  <c r="I62" i="9"/>
  <c r="G62" i="9"/>
  <c r="F62" i="9" l="1"/>
  <c r="AY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X59" i="9"/>
  <c r="AW59" i="9"/>
  <c r="AV59" i="9"/>
  <c r="AU59" i="9"/>
  <c r="AT59" i="9"/>
  <c r="AS59" i="9"/>
  <c r="AR59" i="9"/>
  <c r="AQ59" i="9"/>
  <c r="AP59" i="9"/>
  <c r="AO59" i="9"/>
  <c r="AN59" i="9"/>
  <c r="AM59" i="9"/>
  <c r="AL59" i="9"/>
  <c r="AK59" i="9"/>
  <c r="AJ59" i="9"/>
  <c r="AI59" i="9"/>
  <c r="AH59" i="9"/>
  <c r="AG59" i="9"/>
  <c r="AF59" i="9"/>
  <c r="AX56" i="9"/>
  <c r="AW56" i="9"/>
  <c r="AV56" i="9"/>
  <c r="AU56" i="9"/>
  <c r="AT56" i="9"/>
  <c r="AS56" i="9"/>
  <c r="AR56" i="9"/>
  <c r="AQ56" i="9"/>
  <c r="AP56" i="9"/>
  <c r="AO56" i="9"/>
  <c r="AN56" i="9"/>
  <c r="AM56" i="9"/>
  <c r="AL56" i="9"/>
  <c r="AK56" i="9"/>
  <c r="AJ56" i="9"/>
  <c r="AI56" i="9"/>
  <c r="AH56" i="9"/>
  <c r="AG56" i="9"/>
  <c r="AF56" i="9"/>
  <c r="AX53" i="9"/>
  <c r="AW53" i="9"/>
  <c r="AV53" i="9"/>
  <c r="AU53" i="9"/>
  <c r="AT53" i="9"/>
  <c r="AS53" i="9"/>
  <c r="AR53" i="9"/>
  <c r="AQ53" i="9"/>
  <c r="AP53" i="9"/>
  <c r="AO53" i="9"/>
  <c r="AN53" i="9"/>
  <c r="AM53" i="9"/>
  <c r="AL53" i="9"/>
  <c r="AK53" i="9"/>
  <c r="AJ53" i="9"/>
  <c r="AI53" i="9"/>
  <c r="AH53" i="9"/>
  <c r="AG53" i="9"/>
  <c r="AF53" i="9"/>
  <c r="AX50" i="9"/>
  <c r="AW50" i="9"/>
  <c r="AV50" i="9"/>
  <c r="AU50" i="9"/>
  <c r="AT50" i="9"/>
  <c r="AS50" i="9"/>
  <c r="AR50" i="9"/>
  <c r="AQ50" i="9"/>
  <c r="AP50" i="9"/>
  <c r="AO50" i="9"/>
  <c r="AN50" i="9"/>
  <c r="AM50" i="9"/>
  <c r="AL50" i="9"/>
  <c r="AK50" i="9"/>
  <c r="AJ50" i="9"/>
  <c r="AI50" i="9"/>
  <c r="AH50" i="9"/>
  <c r="AG50" i="9"/>
  <c r="AF50" i="9"/>
  <c r="AX47" i="9"/>
  <c r="AW47" i="9"/>
  <c r="AV47" i="9"/>
  <c r="AU47" i="9"/>
  <c r="AT47" i="9"/>
  <c r="AS47" i="9"/>
  <c r="AR47" i="9"/>
  <c r="AQ47" i="9"/>
  <c r="AP47" i="9"/>
  <c r="AO47" i="9"/>
  <c r="AN47" i="9"/>
  <c r="AM47" i="9"/>
  <c r="AL47" i="9"/>
  <c r="AK47" i="9"/>
  <c r="AJ47" i="9"/>
  <c r="AI47" i="9"/>
  <c r="AH47" i="9"/>
  <c r="AG47" i="9"/>
  <c r="AF47" i="9"/>
  <c r="AX44" i="9"/>
  <c r="AW44" i="9"/>
  <c r="AV44" i="9"/>
  <c r="AU44" i="9"/>
  <c r="AT44" i="9"/>
  <c r="AS44" i="9"/>
  <c r="AR44" i="9"/>
  <c r="AQ44" i="9"/>
  <c r="AP44" i="9"/>
  <c r="AO44" i="9"/>
  <c r="AN44" i="9"/>
  <c r="AM44" i="9"/>
  <c r="AL44" i="9"/>
  <c r="AK44" i="9"/>
  <c r="AJ44" i="9"/>
  <c r="AI44" i="9"/>
  <c r="AH44" i="9"/>
  <c r="AG44" i="9"/>
  <c r="AF44" i="9"/>
  <c r="AX41" i="9"/>
  <c r="AW41" i="9"/>
  <c r="AV41" i="9"/>
  <c r="AU41" i="9"/>
  <c r="AT41" i="9"/>
  <c r="AS41" i="9"/>
  <c r="AR41" i="9"/>
  <c r="AQ41" i="9"/>
  <c r="AP41" i="9"/>
  <c r="AO41" i="9"/>
  <c r="AN41" i="9"/>
  <c r="AM41" i="9"/>
  <c r="AL41" i="9"/>
  <c r="AK41" i="9"/>
  <c r="AJ41" i="9"/>
  <c r="AI41" i="9"/>
  <c r="AH41" i="9"/>
  <c r="AG41" i="9"/>
  <c r="AF41" i="9"/>
  <c r="AX38" i="9"/>
  <c r="AW38" i="9"/>
  <c r="AV38" i="9"/>
  <c r="AU38" i="9"/>
  <c r="AT38" i="9"/>
  <c r="AS38" i="9"/>
  <c r="AR38" i="9"/>
  <c r="AQ38" i="9"/>
  <c r="AP38" i="9"/>
  <c r="AO38" i="9"/>
  <c r="AN38" i="9"/>
  <c r="AM38" i="9"/>
  <c r="AL38" i="9"/>
  <c r="AK38" i="9"/>
  <c r="AJ38" i="9"/>
  <c r="AI38" i="9"/>
  <c r="AH38" i="9"/>
  <c r="AG38" i="9"/>
  <c r="AF38" i="9"/>
  <c r="AX35" i="9"/>
  <c r="AW35" i="9"/>
  <c r="AV35" i="9"/>
  <c r="AU35" i="9"/>
  <c r="AT35" i="9"/>
  <c r="AS35" i="9"/>
  <c r="AR35" i="9"/>
  <c r="AQ35" i="9"/>
  <c r="AP35" i="9"/>
  <c r="AO35" i="9"/>
  <c r="AN35" i="9"/>
  <c r="AM35" i="9"/>
  <c r="AL35" i="9"/>
  <c r="AK35" i="9"/>
  <c r="AJ35" i="9"/>
  <c r="AI35" i="9"/>
  <c r="AH35" i="9"/>
  <c r="AG35" i="9"/>
  <c r="AF35" i="9"/>
  <c r="AX32" i="9"/>
  <c r="AW32" i="9"/>
  <c r="AV32" i="9"/>
  <c r="AU32" i="9"/>
  <c r="AT32" i="9"/>
  <c r="AS32" i="9"/>
  <c r="AR32" i="9"/>
  <c r="AQ32" i="9"/>
  <c r="AP32" i="9"/>
  <c r="AO32" i="9"/>
  <c r="AN32" i="9"/>
  <c r="AM32" i="9"/>
  <c r="AL32" i="9"/>
  <c r="AK32" i="9"/>
  <c r="AJ32" i="9"/>
  <c r="AI32" i="9"/>
  <c r="AH32" i="9"/>
  <c r="AG32" i="9"/>
  <c r="AF32" i="9"/>
  <c r="AX29" i="9"/>
  <c r="AW29" i="9"/>
  <c r="AV29" i="9"/>
  <c r="AU29" i="9"/>
  <c r="AT29" i="9"/>
  <c r="AS29" i="9"/>
  <c r="AR29" i="9"/>
  <c r="AQ29" i="9"/>
  <c r="AP29" i="9"/>
  <c r="AO29" i="9"/>
  <c r="AN29" i="9"/>
  <c r="AM29" i="9"/>
  <c r="AL29" i="9"/>
  <c r="AK29" i="9"/>
  <c r="AJ29" i="9"/>
  <c r="AI29" i="9"/>
  <c r="AH29" i="9"/>
  <c r="AG29" i="9"/>
  <c r="AF29" i="9"/>
  <c r="AX25" i="9"/>
  <c r="AW25" i="9"/>
  <c r="AV25" i="9"/>
  <c r="AU25" i="9"/>
  <c r="AT25" i="9"/>
  <c r="AS25" i="9"/>
  <c r="AR25" i="9"/>
  <c r="AQ25" i="9"/>
  <c r="AP25" i="9"/>
  <c r="AO25" i="9"/>
  <c r="AN25" i="9"/>
  <c r="AM25" i="9"/>
  <c r="AL25" i="9"/>
  <c r="AK25" i="9"/>
  <c r="AJ25" i="9"/>
  <c r="AI25" i="9"/>
  <c r="AH25" i="9"/>
  <c r="AG25" i="9"/>
  <c r="AF25" i="9"/>
  <c r="AX8" i="9"/>
  <c r="AX66" i="9" s="1"/>
  <c r="AK10" i="34" s="1"/>
  <c r="AW8" i="9"/>
  <c r="AV8" i="9"/>
  <c r="AU8" i="9"/>
  <c r="AT8" i="9"/>
  <c r="AT66" i="9" s="1"/>
  <c r="AG10" i="34" s="1"/>
  <c r="AS8" i="9"/>
  <c r="AR8" i="9"/>
  <c r="AQ8" i="9"/>
  <c r="AP8" i="9"/>
  <c r="AO8" i="9"/>
  <c r="AN8" i="9"/>
  <c r="AM8" i="9"/>
  <c r="AL8" i="9"/>
  <c r="AK8" i="9"/>
  <c r="AJ8" i="9"/>
  <c r="AI8" i="9"/>
  <c r="AH8" i="9"/>
  <c r="AG8" i="9"/>
  <c r="AF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K63" i="33"/>
  <c r="Z13" i="34" s="1"/>
  <c r="AO63" i="33"/>
  <c r="AD13" i="34" s="1"/>
  <c r="AS63" i="33"/>
  <c r="AH13" i="34" s="1"/>
  <c r="AD63" i="33"/>
  <c r="S13" i="34" s="1"/>
  <c r="AH63" i="33"/>
  <c r="W13" i="34" s="1"/>
  <c r="AL63" i="33"/>
  <c r="AA13" i="34" s="1"/>
  <c r="AP63" i="33"/>
  <c r="AE13" i="34" s="1"/>
  <c r="AT63" i="33"/>
  <c r="AI13" i="34" s="1"/>
  <c r="AH66" i="9"/>
  <c r="U10" i="34" s="1"/>
  <c r="AL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F67" i="33" s="1"/>
  <c r="AJ63" i="33"/>
  <c r="AR63" i="33"/>
  <c r="AG13" i="34" s="1"/>
  <c r="AE102" i="23"/>
  <c r="T12" i="34" s="1"/>
  <c r="AI102" i="23"/>
  <c r="AM102" i="23"/>
  <c r="AB12" i="34" s="1"/>
  <c r="AQ102" i="23"/>
  <c r="AD102" i="23"/>
  <c r="AL102" i="23"/>
  <c r="AP102" i="23"/>
  <c r="AT102" i="23"/>
  <c r="AH102" i="23"/>
  <c r="AU102" i="23"/>
  <c r="AJ12" i="34" s="1"/>
  <c r="AF70" i="9"/>
  <c r="AJ70" i="9"/>
  <c r="AN70" i="9"/>
  <c r="AR70" i="9"/>
  <c r="AV70" i="9"/>
  <c r="AP66" i="9"/>
  <c r="AC10" i="34" s="1"/>
  <c r="AH70" i="9"/>
  <c r="AL70" i="9"/>
  <c r="AL71" i="9" s="1"/>
  <c r="AP70" i="9"/>
  <c r="AT70" i="9"/>
  <c r="AT71" i="9" s="1"/>
  <c r="AX70" i="9"/>
  <c r="AM66" i="9"/>
  <c r="Z10" i="34" s="1"/>
  <c r="AQ66" i="9"/>
  <c r="AD10" i="34" s="1"/>
  <c r="AU66" i="9"/>
  <c r="AH10" i="34" s="1"/>
  <c r="AM70" i="9"/>
  <c r="AQ70" i="9"/>
  <c r="AU70" i="9"/>
  <c r="AF66" i="9"/>
  <c r="S10" i="34" s="1"/>
  <c r="AJ66" i="9"/>
  <c r="AN66" i="9"/>
  <c r="AR66" i="9"/>
  <c r="AE10" i="34" s="1"/>
  <c r="AV66" i="9"/>
  <c r="AI10" i="34" s="1"/>
  <c r="AG66" i="9"/>
  <c r="AK66" i="9"/>
  <c r="AO66" i="9"/>
  <c r="AB10" i="34" s="1"/>
  <c r="AS66" i="9"/>
  <c r="AF10" i="34" s="1"/>
  <c r="AW66" i="9"/>
  <c r="AJ10" i="34" s="1"/>
  <c r="AG70" i="9"/>
  <c r="AK70" i="9"/>
  <c r="AO70" i="9"/>
  <c r="AS70" i="9"/>
  <c r="AW70" i="9"/>
  <c r="AI66" i="9"/>
  <c r="V10" i="34" s="1"/>
  <c r="AI70" i="9"/>
  <c r="AH71" i="9"/>
  <c r="AX71" i="9"/>
  <c r="AH83" i="22"/>
  <c r="AN106" i="23"/>
  <c r="AO106" i="23"/>
  <c r="AG67" i="33"/>
  <c r="AG68" i="33" s="1"/>
  <c r="AK67" i="33"/>
  <c r="AK68" i="33" s="1"/>
  <c r="AD67" i="33"/>
  <c r="AD68" i="33" s="1"/>
  <c r="AH67" i="33"/>
  <c r="AH68" i="33" s="1"/>
  <c r="AT67" i="33"/>
  <c r="AT68" i="33" s="1"/>
  <c r="AI67" i="33"/>
  <c r="AI68" i="33" s="1"/>
  <c r="AU67" i="33"/>
  <c r="AU68" i="33" s="1"/>
  <c r="AR67" i="33"/>
  <c r="AR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P67" i="33" l="1"/>
  <c r="AP68" i="33" s="1"/>
  <c r="AS67" i="33"/>
  <c r="AS68" i="33" s="1"/>
  <c r="AL67" i="33"/>
  <c r="AL68" i="33" s="1"/>
  <c r="AO67" i="33"/>
  <c r="AO68" i="33" s="1"/>
  <c r="AH115" i="25"/>
  <c r="W15" i="34" s="1"/>
  <c r="AP115" i="25"/>
  <c r="AE15" i="34" s="1"/>
  <c r="AE115" i="25"/>
  <c r="T15" i="34" s="1"/>
  <c r="AS106" i="23"/>
  <c r="AS107" i="23" s="1"/>
  <c r="AD115" i="25"/>
  <c r="S15" i="34" s="1"/>
  <c r="AL115" i="25"/>
  <c r="AA15" i="34" s="1"/>
  <c r="AT115" i="25"/>
  <c r="AI15" i="34" s="1"/>
  <c r="AI115" i="25"/>
  <c r="X15" i="34" s="1"/>
  <c r="AM115" i="25"/>
  <c r="AB15" i="34" s="1"/>
  <c r="AQ115" i="25"/>
  <c r="AF15" i="34" s="1"/>
  <c r="AV106" i="23"/>
  <c r="AV107" i="23" s="1"/>
  <c r="AU106" i="23"/>
  <c r="AU107" i="23" s="1"/>
  <c r="AJ106" i="23"/>
  <c r="AJ107" i="23" s="1"/>
  <c r="AE67" i="33"/>
  <c r="AE68" i="33" s="1"/>
  <c r="AV83" i="22"/>
  <c r="AV84" i="22" s="1"/>
  <c r="AU115" i="25"/>
  <c r="AJ15" i="34" s="1"/>
  <c r="AQ106" i="23"/>
  <c r="AQ107" i="23" s="1"/>
  <c r="AF12" i="34"/>
  <c r="AK106" i="23"/>
  <c r="AK107" i="23" s="1"/>
  <c r="AM83" i="22"/>
  <c r="AM84" i="22" s="1"/>
  <c r="AL106" i="23"/>
  <c r="AA12" i="34"/>
  <c r="AF68" i="33"/>
  <c r="U13" i="34"/>
  <c r="AN67" i="33"/>
  <c r="AN68" i="33" s="1"/>
  <c r="AC13" i="34"/>
  <c r="AT106" i="23"/>
  <c r="AT107" i="23" s="1"/>
  <c r="AI12" i="34"/>
  <c r="AJ83" i="22"/>
  <c r="AJ84" i="22" s="1"/>
  <c r="AV71" i="9"/>
  <c r="AP106" i="23"/>
  <c r="AP107" i="23" s="1"/>
  <c r="AE12" i="34"/>
  <c r="AJ67" i="33"/>
  <c r="AJ68" i="33" s="1"/>
  <c r="Y13" i="34"/>
  <c r="AV67" i="33"/>
  <c r="AV68" i="33" s="1"/>
  <c r="AM67" i="33"/>
  <c r="AM68" i="33" s="1"/>
  <c r="AN107" i="23"/>
  <c r="AM106" i="23"/>
  <c r="AM107" i="23" s="1"/>
  <c r="AP83" i="22"/>
  <c r="AP84" i="22" s="1"/>
  <c r="AQ67" i="33"/>
  <c r="AQ68" i="33" s="1"/>
  <c r="AF13" i="34"/>
  <c r="AO107" i="23"/>
  <c r="AD12" i="34"/>
  <c r="AR106" i="23"/>
  <c r="AR107" i="23" s="1"/>
  <c r="AG12" i="34"/>
  <c r="AE106" i="23"/>
  <c r="AE107" i="23" s="1"/>
  <c r="AG106" i="23"/>
  <c r="AG107" i="23" s="1"/>
  <c r="AI106" i="23"/>
  <c r="AI107" i="23" s="1"/>
  <c r="X12" i="34"/>
  <c r="AH106" i="23"/>
  <c r="AH107" i="23" s="1"/>
  <c r="W12" i="34"/>
  <c r="AD106" i="23"/>
  <c r="AD107" i="23" s="1"/>
  <c r="S12" i="34"/>
  <c r="AF106" i="23"/>
  <c r="AF107" i="23" s="1"/>
  <c r="AG83" i="22"/>
  <c r="AG84" i="22" s="1"/>
  <c r="AF83" i="22"/>
  <c r="AF84" i="22" s="1"/>
  <c r="AF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K71" i="9"/>
  <c r="X10" i="34"/>
  <c r="AR71" i="9"/>
  <c r="AQ71" i="9"/>
  <c r="AG71" i="9"/>
  <c r="T10" i="34"/>
  <c r="AJ71" i="9"/>
  <c r="W10" i="34"/>
  <c r="AN71" i="9"/>
  <c r="AA10" i="34"/>
  <c r="AF70" i="24"/>
  <c r="U14" i="34" s="1"/>
  <c r="AJ70" i="24"/>
  <c r="Y14" i="34" s="1"/>
  <c r="AN70" i="24"/>
  <c r="AC14" i="34" s="1"/>
  <c r="AR70" i="24"/>
  <c r="AV70" i="24"/>
  <c r="AK14" i="34" s="1"/>
  <c r="AG70" i="24"/>
  <c r="AK70" i="24"/>
  <c r="AO70" i="24"/>
  <c r="AS70" i="24"/>
  <c r="AH14" i="34" s="1"/>
  <c r="AD70" i="24"/>
  <c r="S14" i="34" s="1"/>
  <c r="AH70" i="24"/>
  <c r="AH74" i="24" s="1"/>
  <c r="AL70" i="24"/>
  <c r="AP70" i="24"/>
  <c r="AE14" i="34" s="1"/>
  <c r="AT70" i="24"/>
  <c r="AI14" i="34" s="1"/>
  <c r="AE70" i="24"/>
  <c r="AE74" i="24" s="1"/>
  <c r="AI70" i="24"/>
  <c r="AM70" i="24"/>
  <c r="AB14" i="34" s="1"/>
  <c r="AQ70" i="24"/>
  <c r="AF14" i="34" s="1"/>
  <c r="AU70" i="24"/>
  <c r="AU74" i="24" s="1"/>
  <c r="AF115" i="25"/>
  <c r="AF119" i="25" s="1"/>
  <c r="AJ115" i="25"/>
  <c r="Y15" i="34" s="1"/>
  <c r="AN115" i="25"/>
  <c r="AR115" i="25"/>
  <c r="AV115" i="25"/>
  <c r="AK15" i="34" s="1"/>
  <c r="AG115" i="25"/>
  <c r="V15" i="34" s="1"/>
  <c r="AK115" i="25"/>
  <c r="Z15" i="34" s="1"/>
  <c r="AO115" i="25"/>
  <c r="AD15" i="34" s="1"/>
  <c r="AS115" i="25"/>
  <c r="AH15" i="34" s="1"/>
  <c r="AL107" i="23"/>
  <c r="AW71" i="9"/>
  <c r="AM71" i="9"/>
  <c r="AO71" i="9"/>
  <c r="AS71" i="9"/>
  <c r="AU71" i="9"/>
  <c r="AP71" i="9"/>
  <c r="AI71" i="9"/>
  <c r="AV74" i="24"/>
  <c r="AV75" i="24" s="1"/>
  <c r="AS74" i="24"/>
  <c r="AS119" i="25"/>
  <c r="AS120" i="25" s="1"/>
  <c r="AL119" i="25"/>
  <c r="AL120" i="25" s="1"/>
  <c r="AP119" i="25"/>
  <c r="AP120" i="25" s="1"/>
  <c r="AT119" i="25"/>
  <c r="AT120" i="25" s="1"/>
  <c r="AM119" i="25"/>
  <c r="AM120" i="25" s="1"/>
  <c r="AQ119" i="25"/>
  <c r="AQ120" i="25" s="1"/>
  <c r="AD119" i="25"/>
  <c r="AD120" i="25" s="1"/>
  <c r="AI119" i="25"/>
  <c r="AI120" i="25" s="1"/>
  <c r="AJ74" i="24" l="1"/>
  <c r="AJ75" i="24" s="1"/>
  <c r="AH119" i="25"/>
  <c r="AH120" i="25" s="1"/>
  <c r="AE119" i="25"/>
  <c r="AE120" i="25" s="1"/>
  <c r="AU119" i="25"/>
  <c r="AU120" i="25" s="1"/>
  <c r="AN74" i="24"/>
  <c r="AN75" i="24" s="1"/>
  <c r="AO119" i="25"/>
  <c r="AO120" i="25" s="1"/>
  <c r="AJ119" i="25"/>
  <c r="AJ120" i="25" s="1"/>
  <c r="AN119" i="25"/>
  <c r="AN120" i="25" s="1"/>
  <c r="AC15" i="34"/>
  <c r="V14" i="34"/>
  <c r="AK119" i="25"/>
  <c r="AK120" i="25" s="1"/>
  <c r="AQ74" i="24"/>
  <c r="AQ75" i="24" s="1"/>
  <c r="AT74" i="24"/>
  <c r="AT75" i="24" s="1"/>
  <c r="AD74" i="24"/>
  <c r="AD75" i="24" s="1"/>
  <c r="AI74" i="24"/>
  <c r="AI75" i="24" s="1"/>
  <c r="X14" i="34"/>
  <c r="AL74" i="24"/>
  <c r="AA14" i="34"/>
  <c r="AO74" i="24"/>
  <c r="AO75" i="24" s="1"/>
  <c r="AD14" i="34"/>
  <c r="AR74" i="24"/>
  <c r="AR75" i="24" s="1"/>
  <c r="AG14" i="34"/>
  <c r="AV119" i="25"/>
  <c r="AV120" i="25" s="1"/>
  <c r="AS75" i="24"/>
  <c r="AF74" i="24"/>
  <c r="AF75" i="24" s="1"/>
  <c r="AM74" i="24"/>
  <c r="AM75" i="24" s="1"/>
  <c r="AP74" i="24"/>
  <c r="AP75" i="24" s="1"/>
  <c r="AG74" i="24"/>
  <c r="AG75" i="24" s="1"/>
  <c r="AR119" i="25"/>
  <c r="AR120" i="25" s="1"/>
  <c r="AG15" i="34"/>
  <c r="AU75" i="24"/>
  <c r="AJ14" i="34"/>
  <c r="AE75" i="24"/>
  <c r="T14" i="34"/>
  <c r="AH75" i="24"/>
  <c r="W14" i="34"/>
  <c r="AK74" i="24"/>
  <c r="AK75" i="24" s="1"/>
  <c r="Z14" i="34"/>
  <c r="AG119" i="25"/>
  <c r="AG120" i="25" s="1"/>
  <c r="AF120" i="25"/>
  <c r="U15" i="3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X62" i="47"/>
  <c r="AW62" i="47"/>
  <c r="AV62" i="47"/>
  <c r="AU62" i="47"/>
  <c r="AT62" i="47"/>
  <c r="AS62" i="47"/>
  <c r="AR62" i="47"/>
  <c r="AQ62" i="47"/>
  <c r="AP62" i="47"/>
  <c r="AO62" i="47"/>
  <c r="AN62" i="47"/>
  <c r="AM62" i="47"/>
  <c r="AL62" i="47"/>
  <c r="AK62" i="47"/>
  <c r="AJ62" i="47"/>
  <c r="AI62" i="47"/>
  <c r="AH62" i="47"/>
  <c r="AG62" i="47"/>
  <c r="AF62" i="47"/>
  <c r="AX59" i="47"/>
  <c r="AW59" i="47"/>
  <c r="AV59" i="47"/>
  <c r="AU59" i="47"/>
  <c r="AT59" i="47"/>
  <c r="AS59" i="47"/>
  <c r="AR59" i="47"/>
  <c r="AQ59" i="47"/>
  <c r="AP59" i="47"/>
  <c r="AO59" i="47"/>
  <c r="AN59" i="47"/>
  <c r="AM59" i="47"/>
  <c r="AL59" i="47"/>
  <c r="AK59" i="47"/>
  <c r="AJ59" i="47"/>
  <c r="AI59" i="47"/>
  <c r="AH59" i="47"/>
  <c r="AG59" i="47"/>
  <c r="AF59" i="47"/>
  <c r="AX56" i="47"/>
  <c r="AW56" i="47"/>
  <c r="AV56" i="47"/>
  <c r="AU56" i="47"/>
  <c r="AT56" i="47"/>
  <c r="AS56" i="47"/>
  <c r="AR56" i="47"/>
  <c r="AQ56" i="47"/>
  <c r="AP56" i="47"/>
  <c r="AO56" i="47"/>
  <c r="AN56" i="47"/>
  <c r="AM56" i="47"/>
  <c r="AL56" i="47"/>
  <c r="AK56" i="47"/>
  <c r="AJ56" i="47"/>
  <c r="AI56" i="47"/>
  <c r="AH56" i="47"/>
  <c r="AG56" i="47"/>
  <c r="AF56" i="47"/>
  <c r="AX53" i="47"/>
  <c r="AW53" i="47"/>
  <c r="AV53" i="47"/>
  <c r="AU53" i="47"/>
  <c r="AT53" i="47"/>
  <c r="AS53" i="47"/>
  <c r="AR53" i="47"/>
  <c r="AQ53" i="47"/>
  <c r="AP53" i="47"/>
  <c r="AO53" i="47"/>
  <c r="AN53" i="47"/>
  <c r="AM53" i="47"/>
  <c r="AL53" i="47"/>
  <c r="AK53" i="47"/>
  <c r="AJ53" i="47"/>
  <c r="AI53" i="47"/>
  <c r="AH53" i="47"/>
  <c r="AG53" i="47"/>
  <c r="AF53" i="47"/>
  <c r="AX50" i="47"/>
  <c r="AW50" i="47"/>
  <c r="AV50" i="47"/>
  <c r="AU50" i="47"/>
  <c r="AT50" i="47"/>
  <c r="AS50" i="47"/>
  <c r="AR50" i="47"/>
  <c r="AQ50" i="47"/>
  <c r="AP50" i="47"/>
  <c r="AO50" i="47"/>
  <c r="AN50" i="47"/>
  <c r="AM50" i="47"/>
  <c r="AL50" i="47"/>
  <c r="AK50" i="47"/>
  <c r="AJ50" i="47"/>
  <c r="AI50" i="47"/>
  <c r="AH50" i="47"/>
  <c r="AG50" i="47"/>
  <c r="AF50" i="47"/>
  <c r="AX47" i="47"/>
  <c r="AW47" i="47"/>
  <c r="AV47" i="47"/>
  <c r="AU47" i="47"/>
  <c r="AT47" i="47"/>
  <c r="AS47" i="47"/>
  <c r="AR47" i="47"/>
  <c r="AQ47" i="47"/>
  <c r="AP47" i="47"/>
  <c r="AO47" i="47"/>
  <c r="AN47" i="47"/>
  <c r="AM47" i="47"/>
  <c r="AL47" i="47"/>
  <c r="AK47" i="47"/>
  <c r="AJ47" i="47"/>
  <c r="AI47" i="47"/>
  <c r="AH47" i="47"/>
  <c r="AG47" i="47"/>
  <c r="AF47" i="47"/>
  <c r="AX44" i="47"/>
  <c r="AW44" i="47"/>
  <c r="AV44" i="47"/>
  <c r="AU44" i="47"/>
  <c r="AT44" i="47"/>
  <c r="AS44" i="47"/>
  <c r="AR44" i="47"/>
  <c r="AQ44" i="47"/>
  <c r="AP44" i="47"/>
  <c r="AO44" i="47"/>
  <c r="AN44" i="47"/>
  <c r="AM44" i="47"/>
  <c r="AL44" i="47"/>
  <c r="AK44" i="47"/>
  <c r="AJ44" i="47"/>
  <c r="AI44" i="47"/>
  <c r="AH44" i="47"/>
  <c r="AG44" i="47"/>
  <c r="AF44" i="47"/>
  <c r="AX41" i="47"/>
  <c r="AW41" i="47"/>
  <c r="AV41" i="47"/>
  <c r="AU41" i="47"/>
  <c r="AT41" i="47"/>
  <c r="AS41" i="47"/>
  <c r="AR41" i="47"/>
  <c r="AQ41" i="47"/>
  <c r="AP41" i="47"/>
  <c r="AO41" i="47"/>
  <c r="AN41" i="47"/>
  <c r="AM41" i="47"/>
  <c r="AL41" i="47"/>
  <c r="AK41" i="47"/>
  <c r="AJ41" i="47"/>
  <c r="AI41" i="47"/>
  <c r="AH41" i="47"/>
  <c r="AG41" i="47"/>
  <c r="AF41" i="47"/>
  <c r="AX38" i="47"/>
  <c r="AW38" i="47"/>
  <c r="AV38" i="47"/>
  <c r="AU38" i="47"/>
  <c r="AT38" i="47"/>
  <c r="AS38" i="47"/>
  <c r="AR38" i="47"/>
  <c r="AQ38" i="47"/>
  <c r="AP38" i="47"/>
  <c r="AO38" i="47"/>
  <c r="AN38" i="47"/>
  <c r="AM38" i="47"/>
  <c r="AL38" i="47"/>
  <c r="AK38" i="47"/>
  <c r="AJ38" i="47"/>
  <c r="AI38" i="47"/>
  <c r="AH38" i="47"/>
  <c r="AG38" i="47"/>
  <c r="AF38" i="47"/>
  <c r="AX34" i="47"/>
  <c r="AW34" i="47"/>
  <c r="AV34" i="47"/>
  <c r="AU34" i="47"/>
  <c r="AT34" i="47"/>
  <c r="AS34" i="47"/>
  <c r="AR34" i="47"/>
  <c r="AQ34" i="47"/>
  <c r="AP34" i="47"/>
  <c r="AO34" i="47"/>
  <c r="AN34" i="47"/>
  <c r="AM34" i="47"/>
  <c r="AL34" i="47"/>
  <c r="AK34" i="47"/>
  <c r="AJ34" i="47"/>
  <c r="AI34" i="47"/>
  <c r="AH34" i="47"/>
  <c r="AG34" i="47"/>
  <c r="AF34" i="47"/>
  <c r="AX27" i="47"/>
  <c r="AW27" i="47"/>
  <c r="AV27" i="47"/>
  <c r="AU27" i="47"/>
  <c r="AT27" i="47"/>
  <c r="AS27" i="47"/>
  <c r="AR27" i="47"/>
  <c r="AQ27" i="47"/>
  <c r="AP27" i="47"/>
  <c r="AO27" i="47"/>
  <c r="AN27" i="47"/>
  <c r="AM27" i="47"/>
  <c r="AL27" i="47"/>
  <c r="AK27" i="47"/>
  <c r="AJ27" i="47"/>
  <c r="AI27" i="47"/>
  <c r="AH27" i="47"/>
  <c r="AG27" i="47"/>
  <c r="AF27" i="47"/>
  <c r="AX20" i="47"/>
  <c r="AW20" i="47"/>
  <c r="AV20" i="47"/>
  <c r="AU20" i="47"/>
  <c r="AT20" i="47"/>
  <c r="AS20" i="47"/>
  <c r="AR20" i="47"/>
  <c r="AQ20" i="47"/>
  <c r="AP20" i="47"/>
  <c r="AO20" i="47"/>
  <c r="AN20" i="47"/>
  <c r="AM20" i="47"/>
  <c r="AL20" i="47"/>
  <c r="AK20" i="47"/>
  <c r="AJ20" i="47"/>
  <c r="AI20" i="47"/>
  <c r="AH20" i="47"/>
  <c r="AG20" i="47"/>
  <c r="AF20" i="47"/>
  <c r="AX8" i="47"/>
  <c r="AW8" i="47"/>
  <c r="AV8" i="47"/>
  <c r="AU8" i="47"/>
  <c r="AT8" i="47"/>
  <c r="AS8" i="47"/>
  <c r="AR8" i="47"/>
  <c r="AQ8" i="47"/>
  <c r="AP8" i="47"/>
  <c r="AO8" i="47"/>
  <c r="AN8" i="47"/>
  <c r="AM8" i="47"/>
  <c r="AL8" i="47"/>
  <c r="AK8" i="47"/>
  <c r="AJ8" i="47"/>
  <c r="AI8" i="47"/>
  <c r="AH8" i="47"/>
  <c r="AG8" i="47"/>
  <c r="AF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I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X7" i="26"/>
  <c r="AV7" i="35"/>
  <c r="AX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W7" i="26"/>
  <c r="AV7" i="26"/>
  <c r="AU7" i="26"/>
  <c r="AT7" i="26"/>
  <c r="AS7" i="26"/>
  <c r="AR7" i="26"/>
  <c r="AQ7" i="26"/>
  <c r="AP7" i="26"/>
  <c r="AO7" i="26"/>
  <c r="AN7" i="26"/>
  <c r="AM7" i="26"/>
  <c r="AL7" i="26"/>
  <c r="AK7" i="26"/>
  <c r="AJ7" i="26"/>
  <c r="AI7" i="26"/>
  <c r="AH7" i="26"/>
  <c r="AG7" i="26"/>
  <c r="AE7" i="26"/>
  <c r="AD7" i="26"/>
  <c r="AB7" i="26"/>
  <c r="AA7" i="26"/>
  <c r="Z7" i="26"/>
  <c r="Y7" i="26"/>
  <c r="X7" i="26"/>
  <c r="W7" i="26"/>
  <c r="V7" i="26"/>
  <c r="U7" i="26"/>
  <c r="T7" i="26"/>
  <c r="S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W7" i="47"/>
  <c r="AV7" i="47"/>
  <c r="AU7" i="47"/>
  <c r="AT7" i="47"/>
  <c r="AS7" i="47"/>
  <c r="AR7" i="47"/>
  <c r="AQ7" i="47"/>
  <c r="AP7" i="47"/>
  <c r="AO7" i="47"/>
  <c r="AN7" i="47"/>
  <c r="AM7" i="47"/>
  <c r="AL7" i="47"/>
  <c r="AK7" i="47"/>
  <c r="AJ7" i="47"/>
  <c r="AI7" i="47"/>
  <c r="AH7" i="47"/>
  <c r="AG7" i="47"/>
  <c r="AE7" i="47"/>
  <c r="AD7" i="47"/>
  <c r="AB7" i="47"/>
  <c r="AA7" i="47"/>
  <c r="Z7" i="47"/>
  <c r="Y7" i="47"/>
  <c r="X7" i="47"/>
  <c r="W7" i="47"/>
  <c r="V7" i="47"/>
  <c r="U7" i="47"/>
  <c r="T7" i="47"/>
  <c r="S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R7" i="26"/>
  <c r="P7" i="35"/>
  <c r="R7" i="47"/>
  <c r="P7" i="43"/>
  <c r="P7" i="46"/>
  <c r="P7" i="45"/>
  <c r="P7" i="44"/>
  <c r="P7" i="22"/>
  <c r="AX7" i="9"/>
  <c r="AW7" i="9"/>
  <c r="AV7" i="9"/>
  <c r="AU7" i="9"/>
  <c r="AT7" i="9"/>
  <c r="AS7" i="9"/>
  <c r="AR7" i="9"/>
  <c r="AQ7" i="9"/>
  <c r="AP7" i="9"/>
  <c r="AO7" i="9"/>
  <c r="AN7" i="9"/>
  <c r="AM7" i="9"/>
  <c r="AL7" i="9"/>
  <c r="AK7" i="9"/>
  <c r="AJ7" i="9"/>
  <c r="AI7" i="9"/>
  <c r="AH7" i="9"/>
  <c r="AG7" i="9"/>
  <c r="AE7" i="9"/>
  <c r="AD7" i="9"/>
  <c r="AB7" i="9"/>
  <c r="AA7" i="9"/>
  <c r="Z7" i="9"/>
  <c r="Y7" i="9"/>
  <c r="W7" i="9"/>
  <c r="V7" i="9"/>
  <c r="U7" i="9"/>
  <c r="T7" i="9"/>
  <c r="S7" i="9"/>
  <c r="X7" i="9"/>
  <c r="AX62" i="49"/>
  <c r="AW62" i="4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AX59" i="49"/>
  <c r="AW59" i="49"/>
  <c r="AV59" i="49"/>
  <c r="AU59" i="49"/>
  <c r="AT59" i="49"/>
  <c r="AS59" i="49"/>
  <c r="AR59" i="49"/>
  <c r="AQ59" i="49"/>
  <c r="AP59" i="49"/>
  <c r="AO59" i="49"/>
  <c r="AN59" i="49"/>
  <c r="AM59" i="49"/>
  <c r="AL59" i="49"/>
  <c r="AK59" i="49"/>
  <c r="AJ59" i="49"/>
  <c r="AI59" i="49"/>
  <c r="AH59" i="49"/>
  <c r="AG59" i="49"/>
  <c r="AF59" i="49"/>
  <c r="AE59" i="49"/>
  <c r="AD59" i="49"/>
  <c r="AC59" i="49"/>
  <c r="AB59" i="49"/>
  <c r="AA59" i="49"/>
  <c r="AX56" i="49"/>
  <c r="AW56" i="49"/>
  <c r="AV56" i="49"/>
  <c r="AU56" i="49"/>
  <c r="AT56" i="49"/>
  <c r="AS56" i="49"/>
  <c r="AR56" i="49"/>
  <c r="AQ56" i="49"/>
  <c r="AP56" i="49"/>
  <c r="AO56" i="49"/>
  <c r="AN56" i="49"/>
  <c r="AM56" i="49"/>
  <c r="AL56" i="49"/>
  <c r="AK56" i="49"/>
  <c r="AJ56" i="49"/>
  <c r="AI56" i="49"/>
  <c r="AH56" i="49"/>
  <c r="AG56" i="49"/>
  <c r="AF56" i="49"/>
  <c r="AE56" i="49"/>
  <c r="AD56" i="49"/>
  <c r="AC56" i="49"/>
  <c r="AB56" i="49"/>
  <c r="AA56" i="49"/>
  <c r="AX53" i="49"/>
  <c r="AW53" i="49"/>
  <c r="AV53" i="49"/>
  <c r="AU53" i="49"/>
  <c r="AT53" i="49"/>
  <c r="AS53" i="49"/>
  <c r="AR53" i="49"/>
  <c r="AQ53" i="49"/>
  <c r="AP53" i="49"/>
  <c r="AO53" i="49"/>
  <c r="AN53" i="49"/>
  <c r="AM53" i="49"/>
  <c r="AL53" i="49"/>
  <c r="AK53" i="49"/>
  <c r="AJ53" i="49"/>
  <c r="AI53" i="49"/>
  <c r="AH53" i="49"/>
  <c r="AG53" i="49"/>
  <c r="AF53" i="49"/>
  <c r="AE53" i="49"/>
  <c r="AD53" i="49"/>
  <c r="AC53" i="49"/>
  <c r="AB53" i="49"/>
  <c r="AA53" i="49"/>
  <c r="AW50" i="49"/>
  <c r="AV50" i="49"/>
  <c r="AU50" i="49"/>
  <c r="AT50" i="49"/>
  <c r="AS50" i="49"/>
  <c r="AQ50" i="49"/>
  <c r="AP50" i="49"/>
  <c r="AO50" i="49"/>
  <c r="AN50" i="49"/>
  <c r="AM50" i="49"/>
  <c r="AL50" i="49"/>
  <c r="AK50" i="49"/>
  <c r="AJ50" i="49"/>
  <c r="AI50" i="49"/>
  <c r="AH50" i="49"/>
  <c r="AG50" i="49"/>
  <c r="AE50" i="49"/>
  <c r="AD50" i="49"/>
  <c r="AC50" i="49"/>
  <c r="AB50" i="49"/>
  <c r="AA50" i="49"/>
  <c r="Z50" i="49"/>
  <c r="AW47" i="49"/>
  <c r="AV47" i="49"/>
  <c r="AU47" i="49"/>
  <c r="AT47" i="49"/>
  <c r="AS47" i="49"/>
  <c r="AQ47" i="49"/>
  <c r="AP47" i="49"/>
  <c r="AO47" i="49"/>
  <c r="AN47" i="49"/>
  <c r="AM47" i="49"/>
  <c r="AL47" i="49"/>
  <c r="AK47" i="49"/>
  <c r="AJ47" i="49"/>
  <c r="AI47" i="49"/>
  <c r="AH47" i="49"/>
  <c r="AG47" i="49"/>
  <c r="AE47" i="49"/>
  <c r="AD47" i="49"/>
  <c r="AC47" i="49"/>
  <c r="AB47" i="49"/>
  <c r="AA47" i="49"/>
  <c r="AW44" i="49"/>
  <c r="AV44" i="49"/>
  <c r="AU44" i="49"/>
  <c r="AT44" i="49"/>
  <c r="AS44" i="49"/>
  <c r="AQ44" i="49"/>
  <c r="AP44" i="49"/>
  <c r="AO44" i="49"/>
  <c r="AN44" i="49"/>
  <c r="AM44" i="49"/>
  <c r="AL44" i="49"/>
  <c r="AK44" i="49"/>
  <c r="AJ44" i="49"/>
  <c r="AI44" i="49"/>
  <c r="AH44" i="49"/>
  <c r="AG44" i="49"/>
  <c r="AE44" i="49"/>
  <c r="AD44" i="49"/>
  <c r="AC44" i="49"/>
  <c r="AB44" i="49"/>
  <c r="AA44" i="49"/>
  <c r="Z44" i="49"/>
  <c r="AW41" i="49"/>
  <c r="AV41" i="49"/>
  <c r="AU41" i="49"/>
  <c r="AT41" i="49"/>
  <c r="AS41" i="49"/>
  <c r="AQ41" i="49"/>
  <c r="AP41" i="49"/>
  <c r="AO41" i="49"/>
  <c r="AN41" i="49"/>
  <c r="AM41" i="49"/>
  <c r="AL41" i="49"/>
  <c r="AK41" i="49"/>
  <c r="AJ41" i="49"/>
  <c r="AI41" i="49"/>
  <c r="AH41" i="49"/>
  <c r="AG41" i="49"/>
  <c r="AE41" i="49"/>
  <c r="AD41" i="49"/>
  <c r="AC41" i="49"/>
  <c r="AB41" i="49"/>
  <c r="AA41" i="49"/>
  <c r="AW38" i="49"/>
  <c r="AV38" i="49"/>
  <c r="AU38" i="49"/>
  <c r="AT38" i="49"/>
  <c r="AS38" i="49"/>
  <c r="AQ38" i="49"/>
  <c r="AP38" i="49"/>
  <c r="AO38" i="49"/>
  <c r="AN38" i="49"/>
  <c r="AM38" i="49"/>
  <c r="AL38" i="49"/>
  <c r="AK38" i="49"/>
  <c r="AJ38" i="49"/>
  <c r="AI38" i="49"/>
  <c r="AH38" i="49"/>
  <c r="AG38" i="49"/>
  <c r="AE38" i="49"/>
  <c r="AD38" i="49"/>
  <c r="AC38" i="49"/>
  <c r="AB38" i="49"/>
  <c r="AA38" i="49"/>
  <c r="AW35" i="49"/>
  <c r="AV35" i="49"/>
  <c r="AU35" i="49"/>
  <c r="AT35" i="49"/>
  <c r="AS35" i="49"/>
  <c r="AQ35" i="49"/>
  <c r="AP35" i="49"/>
  <c r="AO35" i="49"/>
  <c r="AN35" i="49"/>
  <c r="AM35" i="49"/>
  <c r="AL35" i="49"/>
  <c r="AK35" i="49"/>
  <c r="AJ35" i="49"/>
  <c r="AI35" i="49"/>
  <c r="AH35" i="49"/>
  <c r="AG35" i="49"/>
  <c r="AE35" i="49"/>
  <c r="AD35" i="49"/>
  <c r="AC35" i="49"/>
  <c r="AB35" i="49"/>
  <c r="AA35" i="49"/>
  <c r="AX32" i="49"/>
  <c r="AW32" i="49"/>
  <c r="AV32" i="49"/>
  <c r="AU32" i="49"/>
  <c r="AT32" i="49"/>
  <c r="AS32" i="49"/>
  <c r="AQ32" i="49"/>
  <c r="AP32" i="49"/>
  <c r="AO32" i="49"/>
  <c r="AN32" i="49"/>
  <c r="AM32" i="49"/>
  <c r="AL32" i="49"/>
  <c r="AK32" i="49"/>
  <c r="AJ32" i="49"/>
  <c r="AI32" i="49"/>
  <c r="AH32" i="49"/>
  <c r="AG32" i="49"/>
  <c r="AR32" i="49"/>
  <c r="AE32" i="49"/>
  <c r="AD32" i="49"/>
  <c r="AC32" i="49"/>
  <c r="AB32" i="49"/>
  <c r="AA32" i="49"/>
  <c r="AX26" i="49"/>
  <c r="AW26" i="49"/>
  <c r="AV26" i="49"/>
  <c r="AU26" i="49"/>
  <c r="AT26" i="49"/>
  <c r="AS26" i="49"/>
  <c r="AQ26" i="49"/>
  <c r="AP26" i="49"/>
  <c r="AO26" i="49"/>
  <c r="AN26" i="49"/>
  <c r="AM26" i="49"/>
  <c r="AL26" i="49"/>
  <c r="AK26" i="49"/>
  <c r="AJ26" i="49"/>
  <c r="AI26" i="49"/>
  <c r="AH26" i="49"/>
  <c r="AG26" i="49"/>
  <c r="AE26" i="49"/>
  <c r="AD26" i="49"/>
  <c r="AC26" i="49"/>
  <c r="AB26" i="49"/>
  <c r="AA26" i="49"/>
  <c r="AF26" i="49"/>
  <c r="AX8" i="49"/>
  <c r="AW8" i="49"/>
  <c r="AV8" i="49"/>
  <c r="AU8" i="49"/>
  <c r="AT8" i="49"/>
  <c r="AS8" i="49"/>
  <c r="AQ8" i="49"/>
  <c r="AP8" i="49"/>
  <c r="AN8" i="49"/>
  <c r="AM8" i="49"/>
  <c r="AK8" i="49"/>
  <c r="AJ8" i="49"/>
  <c r="AH8" i="49"/>
  <c r="AG8" i="49"/>
  <c r="AE8" i="49"/>
  <c r="AD8" i="49"/>
  <c r="AB8" i="49"/>
  <c r="AA8" i="49"/>
  <c r="Y62" i="49"/>
  <c r="X62" i="49"/>
  <c r="Y59" i="49"/>
  <c r="X59" i="49"/>
  <c r="Y56" i="49"/>
  <c r="X56" i="49"/>
  <c r="Y53" i="49"/>
  <c r="X53" i="49"/>
  <c r="Y50" i="49"/>
  <c r="X50" i="49"/>
  <c r="X47" i="49"/>
  <c r="Y47" i="49"/>
  <c r="Z47" i="49"/>
  <c r="Y44" i="49"/>
  <c r="X44" i="49"/>
  <c r="Y41" i="49"/>
  <c r="X41" i="49"/>
  <c r="Z41" i="49"/>
  <c r="Y38" i="49"/>
  <c r="X38" i="49"/>
  <c r="Y35" i="49"/>
  <c r="X35" i="49"/>
  <c r="Y32" i="49"/>
  <c r="X32" i="49"/>
  <c r="Y26" i="49"/>
  <c r="X26" i="49"/>
  <c r="Y8" i="49"/>
  <c r="X8" i="49"/>
  <c r="AD84" i="44" l="1"/>
  <c r="AH84" i="44"/>
  <c r="AL84" i="44"/>
  <c r="AP84" i="44"/>
  <c r="AT84" i="44"/>
  <c r="AF84" i="44"/>
  <c r="AN84" i="44"/>
  <c r="AE57" i="46"/>
  <c r="T20" i="34" s="1"/>
  <c r="AI57" i="46"/>
  <c r="X20" i="34" s="1"/>
  <c r="AM57" i="46"/>
  <c r="AB20" i="34" s="1"/>
  <c r="AQ57" i="46"/>
  <c r="AF20" i="34" s="1"/>
  <c r="AU57" i="46"/>
  <c r="AJ20" i="34" s="1"/>
  <c r="AJ84" i="44"/>
  <c r="AR84" i="44"/>
  <c r="AF69" i="43"/>
  <c r="U19" i="34" s="1"/>
  <c r="AJ69" i="43"/>
  <c r="Y19" i="34" s="1"/>
  <c r="AN69" i="43"/>
  <c r="AC19" i="34" s="1"/>
  <c r="AR69" i="43"/>
  <c r="AG19" i="34" s="1"/>
  <c r="AV69" i="43"/>
  <c r="AK19" i="34" s="1"/>
  <c r="AL66" i="47"/>
  <c r="Y18" i="34" s="1"/>
  <c r="AP66" i="47"/>
  <c r="AC18" i="34" s="1"/>
  <c r="AT66" i="47"/>
  <c r="AG18" i="34" s="1"/>
  <c r="AX66" i="47"/>
  <c r="AK18" i="34" s="1"/>
  <c r="AM66" i="47"/>
  <c r="Z18" i="34" s="1"/>
  <c r="AQ66" i="47"/>
  <c r="AD18" i="34" s="1"/>
  <c r="AU66" i="47"/>
  <c r="AH18" i="34" s="1"/>
  <c r="AH66" i="47"/>
  <c r="U18" i="34" s="1"/>
  <c r="AI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F66" i="47"/>
  <c r="S18" i="34" s="1"/>
  <c r="AJ66" i="47"/>
  <c r="AN66" i="47"/>
  <c r="AA18" i="34" s="1"/>
  <c r="AR66" i="47"/>
  <c r="AR70" i="47" s="1"/>
  <c r="AV66" i="47"/>
  <c r="AI18" i="34" s="1"/>
  <c r="AG66" i="47"/>
  <c r="T18" i="34" s="1"/>
  <c r="AK66" i="47"/>
  <c r="AS66" i="47"/>
  <c r="AW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K88" i="44" s="1"/>
  <c r="AO84" i="44"/>
  <c r="AE84" i="44"/>
  <c r="AI84" i="44"/>
  <c r="AM84" i="44"/>
  <c r="AQ84" i="44"/>
  <c r="AU84" i="44"/>
  <c r="AG88" i="44"/>
  <c r="AG89" i="44" s="1"/>
  <c r="AO66" i="47"/>
  <c r="AG69" i="43"/>
  <c r="V19" i="34" s="1"/>
  <c r="AK69" i="43"/>
  <c r="Z19" i="34" s="1"/>
  <c r="AO69" i="43"/>
  <c r="AD19" i="34" s="1"/>
  <c r="AS69" i="43"/>
  <c r="AD69" i="43"/>
  <c r="AH69" i="43"/>
  <c r="W19" i="34" s="1"/>
  <c r="AL69" i="43"/>
  <c r="AP69" i="43"/>
  <c r="AT69" i="43"/>
  <c r="AE69" i="43"/>
  <c r="AE73" i="43" s="1"/>
  <c r="AI69" i="43"/>
  <c r="X19" i="34" s="1"/>
  <c r="AM69" i="43"/>
  <c r="AQ69" i="43"/>
  <c r="AU69" i="43"/>
  <c r="AJ19" i="34" s="1"/>
  <c r="AD68" i="35"/>
  <c r="AD69" i="35" s="1"/>
  <c r="AL68" i="35"/>
  <c r="AL69" i="35" s="1"/>
  <c r="AQ68" i="35"/>
  <c r="AQ69" i="35" s="1"/>
  <c r="AU68" i="35"/>
  <c r="AU69" i="35" s="1"/>
  <c r="AN68" i="35"/>
  <c r="AN69" i="35" s="1"/>
  <c r="AR68" i="35"/>
  <c r="AR69" i="35" s="1"/>
  <c r="AH70" i="47"/>
  <c r="AH71" i="47" s="1"/>
  <c r="AP71" i="47"/>
  <c r="AP70" i="47"/>
  <c r="AT70" i="47"/>
  <c r="AT71" i="47" s="1"/>
  <c r="AQ70" i="47"/>
  <c r="AQ71" i="47" s="1"/>
  <c r="AU70" i="47"/>
  <c r="AU71" i="47" s="1"/>
  <c r="AN73" i="43"/>
  <c r="AN74" i="43" s="1"/>
  <c r="AR73" i="43"/>
  <c r="AR74" i="43" s="1"/>
  <c r="AK73" i="43"/>
  <c r="AK74" i="43" s="1"/>
  <c r="AD61" i="46"/>
  <c r="AD62" i="46" s="1"/>
  <c r="AT61" i="46"/>
  <c r="AT62" i="46" s="1"/>
  <c r="AK61" i="46"/>
  <c r="AK62" i="46" s="1"/>
  <c r="AP61" i="46"/>
  <c r="AI61" i="46"/>
  <c r="AI62" i="46" s="1"/>
  <c r="AM61" i="46"/>
  <c r="AM62" i="46" s="1"/>
  <c r="AJ61" i="46"/>
  <c r="AF78" i="45"/>
  <c r="AF79" i="45" s="1"/>
  <c r="AJ78" i="45"/>
  <c r="AJ79" i="45" s="1"/>
  <c r="AV78" i="45"/>
  <c r="AV79" i="45" s="1"/>
  <c r="AG78" i="45"/>
  <c r="AN66" i="49"/>
  <c r="AA23" i="34" s="1"/>
  <c r="AT66" i="49"/>
  <c r="AW66" i="49"/>
  <c r="AH66" i="49"/>
  <c r="U23" i="34" s="1"/>
  <c r="AJ66" i="49"/>
  <c r="AP66" i="49"/>
  <c r="AG66" i="49"/>
  <c r="AK66" i="49"/>
  <c r="AS66" i="49"/>
  <c r="AV66" i="49"/>
  <c r="AI66" i="49"/>
  <c r="AA66" i="49"/>
  <c r="AE66" i="49"/>
  <c r="AM66" i="49"/>
  <c r="AQ66" i="49"/>
  <c r="AU66" i="49"/>
  <c r="AB66" i="49"/>
  <c r="O23" i="34" s="1"/>
  <c r="AD66" i="49"/>
  <c r="Y66" i="49"/>
  <c r="L23" i="34" s="1"/>
  <c r="X66" i="49"/>
  <c r="K23" i="34" s="1"/>
  <c r="AW65" i="23"/>
  <c r="AX65" i="23" s="1"/>
  <c r="AY65" i="23" s="1"/>
  <c r="AW66" i="23"/>
  <c r="AX66" i="23" s="1"/>
  <c r="AY66" i="23" s="1"/>
  <c r="AM78" i="45" l="1"/>
  <c r="AM79" i="45" s="1"/>
  <c r="AJ62" i="46"/>
  <c r="AG61" i="46"/>
  <c r="AG62" i="46" s="1"/>
  <c r="AN70" i="47"/>
  <c r="AN71" i="47" s="1"/>
  <c r="AH70" i="49"/>
  <c r="AH71" i="49" s="1"/>
  <c r="AP78" i="45"/>
  <c r="AP79" i="45" s="1"/>
  <c r="AO61" i="46"/>
  <c r="AO62" i="46" s="1"/>
  <c r="AQ78" i="45"/>
  <c r="AQ79" i="45" s="1"/>
  <c r="AJ73" i="43"/>
  <c r="AJ74" i="43" s="1"/>
  <c r="AM70" i="47"/>
  <c r="AM71" i="47" s="1"/>
  <c r="AR78" i="45"/>
  <c r="AR79" i="45" s="1"/>
  <c r="AE61" i="46"/>
  <c r="AE62" i="46" s="1"/>
  <c r="AL61" i="46"/>
  <c r="AL62" i="46" s="1"/>
  <c r="AU73" i="43"/>
  <c r="AU74" i="43" s="1"/>
  <c r="AO73" i="43"/>
  <c r="AO74" i="43" s="1"/>
  <c r="AW70" i="47"/>
  <c r="AW71" i="47" s="1"/>
  <c r="AJ68" i="35"/>
  <c r="AJ69" i="35" s="1"/>
  <c r="AP68" i="35"/>
  <c r="AP69" i="35" s="1"/>
  <c r="AO78" i="45"/>
  <c r="AO79" i="45" s="1"/>
  <c r="AT78" i="45"/>
  <c r="AT79" i="45" s="1"/>
  <c r="AU61" i="46"/>
  <c r="AU62" i="46" s="1"/>
  <c r="AI73" i="43"/>
  <c r="AI74" i="43" s="1"/>
  <c r="AV70" i="47"/>
  <c r="AV71" i="47" s="1"/>
  <c r="AG68" i="35"/>
  <c r="AG69" i="35" s="1"/>
  <c r="AL70" i="47"/>
  <c r="AL71" i="47" s="1"/>
  <c r="AF70" i="47"/>
  <c r="AF71" i="47" s="1"/>
  <c r="AI70" i="47"/>
  <c r="AI71" i="47" s="1"/>
  <c r="AJ70" i="49"/>
  <c r="AJ71" i="49" s="1"/>
  <c r="W23" i="34"/>
  <c r="AS73" i="43"/>
  <c r="AS74" i="43" s="1"/>
  <c r="AH19" i="34"/>
  <c r="AI88" i="44"/>
  <c r="AI89" i="44" s="1"/>
  <c r="X22" i="34"/>
  <c r="AN88" i="44"/>
  <c r="AN89" i="44" s="1"/>
  <c r="AC22" i="34"/>
  <c r="AD70" i="49"/>
  <c r="AD71" i="49" s="1"/>
  <c r="Q23" i="34"/>
  <c r="AM70" i="49"/>
  <c r="AM71" i="49" s="1"/>
  <c r="Z23" i="34"/>
  <c r="AV70" i="49"/>
  <c r="AV71" i="49" s="1"/>
  <c r="AI23" i="34"/>
  <c r="AP70" i="49"/>
  <c r="AP71" i="49" s="1"/>
  <c r="AC23" i="34"/>
  <c r="AT70" i="49"/>
  <c r="AT71" i="49" s="1"/>
  <c r="AG23" i="34"/>
  <c r="AK78" i="45"/>
  <c r="AN78" i="45"/>
  <c r="AN79" i="45" s="1"/>
  <c r="AN61" i="46"/>
  <c r="AN62" i="46" s="1"/>
  <c r="AQ61" i="46"/>
  <c r="AQ62" i="46" s="1"/>
  <c r="AV73" i="43"/>
  <c r="AV74" i="43" s="1"/>
  <c r="AF73" i="43"/>
  <c r="AF74" i="43" s="1"/>
  <c r="AH73" i="43"/>
  <c r="AH74" i="43" s="1"/>
  <c r="AX70" i="47"/>
  <c r="AX71" i="47" s="1"/>
  <c r="AS68" i="35"/>
  <c r="AS69" i="35" s="1"/>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S70" i="49"/>
  <c r="AS71" i="49" s="1"/>
  <c r="AF23" i="34"/>
  <c r="AP73" i="43"/>
  <c r="AP74" i="43" s="1"/>
  <c r="AE19" i="34"/>
  <c r="AR71" i="47"/>
  <c r="AE18" i="34"/>
  <c r="AL88" i="44"/>
  <c r="AL89" i="44" s="1"/>
  <c r="AA22" i="34"/>
  <c r="AU70" i="49"/>
  <c r="AU71" i="49" s="1"/>
  <c r="AH23" i="34"/>
  <c r="AA70" i="49"/>
  <c r="AA71" i="49" s="1"/>
  <c r="N23" i="34"/>
  <c r="AK70" i="49"/>
  <c r="AK71" i="49" s="1"/>
  <c r="X23" i="34"/>
  <c r="AL78" i="45"/>
  <c r="AL79" i="45" s="1"/>
  <c r="AH61" i="46"/>
  <c r="AH62" i="46" s="1"/>
  <c r="AI68" i="35"/>
  <c r="AI69" i="35" s="1"/>
  <c r="AL73" i="43"/>
  <c r="AL74" i="43" s="1"/>
  <c r="AA19" i="34"/>
  <c r="AU88" i="44"/>
  <c r="AU89" i="44" s="1"/>
  <c r="AJ22" i="34"/>
  <c r="AE88" i="44"/>
  <c r="AE89" i="44" s="1"/>
  <c r="T22" i="34"/>
  <c r="AG79" i="45"/>
  <c r="V21" i="34"/>
  <c r="AI78" i="45"/>
  <c r="AI79" i="45" s="1"/>
  <c r="X21" i="34"/>
  <c r="AD78" i="45"/>
  <c r="AD79" i="45" s="1"/>
  <c r="S21" i="34"/>
  <c r="AK70" i="47"/>
  <c r="AK71" i="47" s="1"/>
  <c r="X18" i="34"/>
  <c r="AO68" i="35"/>
  <c r="AO69" i="35" s="1"/>
  <c r="AD17" i="34"/>
  <c r="AE68" i="35"/>
  <c r="AE69" i="35" s="1"/>
  <c r="T17" i="34"/>
  <c r="AH68" i="35"/>
  <c r="AH69" i="35" s="1"/>
  <c r="W17" i="34"/>
  <c r="AR88" i="44"/>
  <c r="AR89" i="44" s="1"/>
  <c r="AG22" i="34"/>
  <c r="AF88" i="44"/>
  <c r="AF89" i="44" s="1"/>
  <c r="U22" i="34"/>
  <c r="AH88" i="44"/>
  <c r="AH89" i="44" s="1"/>
  <c r="W22" i="34"/>
  <c r="AE70" i="49"/>
  <c r="AE71" i="49" s="1"/>
  <c r="R23" i="34"/>
  <c r="AM73" i="43"/>
  <c r="AM74" i="43" s="1"/>
  <c r="AB19" i="34"/>
  <c r="AO70" i="47"/>
  <c r="AO71" i="47" s="1"/>
  <c r="AB18" i="34"/>
  <c r="AS70" i="47"/>
  <c r="AS71" i="47" s="1"/>
  <c r="AF18" i="34"/>
  <c r="AN70" i="49"/>
  <c r="AN71" i="49" s="1"/>
  <c r="AQ70" i="49"/>
  <c r="AQ71" i="49" s="1"/>
  <c r="AD23" i="34"/>
  <c r="AI70" i="49"/>
  <c r="AI71" i="49" s="1"/>
  <c r="V23" i="34"/>
  <c r="AG70" i="49"/>
  <c r="AG71" i="49" s="1"/>
  <c r="T23" i="34"/>
  <c r="AW70" i="49"/>
  <c r="AW71" i="49" s="1"/>
  <c r="AJ23" i="34"/>
  <c r="AK79" i="45"/>
  <c r="AH78" i="45"/>
  <c r="AH79" i="45" s="1"/>
  <c r="AV68" i="35"/>
  <c r="AV69" i="35" s="1"/>
  <c r="AF68" i="35"/>
  <c r="AF69" i="35" s="1"/>
  <c r="AE74" i="43"/>
  <c r="T19" i="34"/>
  <c r="AS88" i="44"/>
  <c r="AS89" i="44" s="1"/>
  <c r="AQ88" i="44"/>
  <c r="AQ89" i="44" s="1"/>
  <c r="AF22" i="34"/>
  <c r="AO88" i="44"/>
  <c r="AO89" i="44" s="1"/>
  <c r="AD22" i="34"/>
  <c r="AS78" i="45"/>
  <c r="AS79" i="45" s="1"/>
  <c r="AH21" i="34"/>
  <c r="AE78" i="45"/>
  <c r="AE79" i="45" s="1"/>
  <c r="T21" i="34"/>
  <c r="AU78" i="45"/>
  <c r="AU79" i="45" s="1"/>
  <c r="AJ21" i="34"/>
  <c r="AP62" i="46"/>
  <c r="AE20" i="34"/>
  <c r="AS61" i="46"/>
  <c r="AS62" i="46" s="1"/>
  <c r="AH20" i="34"/>
  <c r="AV61" i="46"/>
  <c r="AV62" i="46" s="1"/>
  <c r="AK20" i="34"/>
  <c r="AF61" i="46"/>
  <c r="AF62" i="46" s="1"/>
  <c r="U20" i="34"/>
  <c r="U27" i="34" s="1"/>
  <c r="AJ70" i="47"/>
  <c r="AJ71" i="47" s="1"/>
  <c r="W18" i="34"/>
  <c r="AK68" i="35"/>
  <c r="AK69" i="35" s="1"/>
  <c r="Z17" i="34"/>
  <c r="AT68" i="35"/>
  <c r="AT69" i="35" s="1"/>
  <c r="AI17" i="34"/>
  <c r="AJ88" i="44"/>
  <c r="AJ89" i="44" s="1"/>
  <c r="Y22" i="34"/>
  <c r="AT88" i="44"/>
  <c r="AT89" i="44" s="1"/>
  <c r="AI22" i="34"/>
  <c r="AD88" i="44"/>
  <c r="AD89" i="44" s="1"/>
  <c r="S22" i="34"/>
  <c r="AG70" i="47"/>
  <c r="AG71" i="47" s="1"/>
  <c r="AG73" i="43"/>
  <c r="AG74" i="43" s="1"/>
  <c r="AG27" i="34"/>
  <c r="AI27" i="34"/>
  <c r="AB70" i="49"/>
  <c r="AB71" i="49" s="1"/>
  <c r="AA27" i="34"/>
  <c r="X70" i="49"/>
  <c r="X71" i="49" s="1"/>
  <c r="Y70" i="49"/>
  <c r="Y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AD27" i="34" l="1"/>
  <c r="X27" i="34"/>
  <c r="AF27" i="34"/>
  <c r="Z27" i="34"/>
  <c r="AC27" i="34"/>
  <c r="AJ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8" i="48"/>
  <c r="I67" i="48"/>
  <c r="I65" i="48"/>
  <c r="I64" i="48"/>
  <c r="I63" i="48" s="1"/>
  <c r="I62" i="48"/>
  <c r="I61"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1" i="48"/>
  <c r="E70" i="48"/>
  <c r="E68" i="48"/>
  <c r="E67" i="48"/>
  <c r="E65" i="48"/>
  <c r="E64" i="48"/>
  <c r="E62" i="48"/>
  <c r="E61" i="48"/>
  <c r="E59" i="48"/>
  <c r="E58" i="48"/>
  <c r="E56" i="48"/>
  <c r="E55" i="48"/>
  <c r="E53" i="48"/>
  <c r="E52" i="48"/>
  <c r="E50" i="48"/>
  <c r="E49"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6" i="45"/>
  <c r="J65" i="45"/>
  <c r="J63" i="45"/>
  <c r="J62" i="45"/>
  <c r="J60" i="45"/>
  <c r="J59" i="45"/>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49" i="46"/>
  <c r="J48" i="46"/>
  <c r="J46" i="46"/>
  <c r="J45" i="46"/>
  <c r="J43" i="46"/>
  <c r="J41" i="46" s="1"/>
  <c r="J42" i="46"/>
  <c r="J40" i="46"/>
  <c r="J39" i="46"/>
  <c r="J37" i="46"/>
  <c r="J36" i="46"/>
  <c r="J34" i="46"/>
  <c r="J33" i="46"/>
  <c r="J31" i="46"/>
  <c r="J30" i="46"/>
  <c r="J28" i="46"/>
  <c r="J27" i="46"/>
  <c r="J25" i="46"/>
  <c r="J24" i="46"/>
  <c r="J22" i="46"/>
  <c r="J21" i="46"/>
  <c r="J19" i="46"/>
  <c r="J18" i="46"/>
  <c r="J17" i="46"/>
  <c r="J16" i="46"/>
  <c r="J15" i="46"/>
  <c r="J14" i="46"/>
  <c r="J13" i="46"/>
  <c r="J12" i="46"/>
  <c r="J11" i="46"/>
  <c r="J10" i="46"/>
  <c r="J9" i="46"/>
  <c r="F55" i="46"/>
  <c r="F54" i="46"/>
  <c r="F52" i="46"/>
  <c r="F51" i="46"/>
  <c r="F49" i="46"/>
  <c r="F48" i="46"/>
  <c r="F46" i="46"/>
  <c r="F45" i="46"/>
  <c r="F43" i="46"/>
  <c r="F42" i="46"/>
  <c r="F40" i="46"/>
  <c r="F39" i="46"/>
  <c r="F37" i="46"/>
  <c r="F36" i="46"/>
  <c r="F34" i="46"/>
  <c r="F33" i="46"/>
  <c r="F31" i="46"/>
  <c r="F30" i="46"/>
  <c r="F28" i="46"/>
  <c r="F27" i="46"/>
  <c r="F26" i="46" s="1"/>
  <c r="F25" i="46"/>
  <c r="F24" i="46"/>
  <c r="F23" i="46" s="1"/>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9" i="47" s="1"/>
  <c r="J58" i="47"/>
  <c r="J57" i="47"/>
  <c r="J55" i="47"/>
  <c r="J54" i="47"/>
  <c r="J52" i="47"/>
  <c r="J51" i="47"/>
  <c r="J50" i="47" s="1"/>
  <c r="J49" i="47"/>
  <c r="J48" i="47"/>
  <c r="J46" i="47"/>
  <c r="J45" i="47"/>
  <c r="J43" i="47"/>
  <c r="J42" i="47"/>
  <c r="J40" i="47"/>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6" i="35"/>
  <c r="J55" i="35"/>
  <c r="J53" i="35"/>
  <c r="J52" i="35"/>
  <c r="J50" i="35"/>
  <c r="J49" i="35"/>
  <c r="J47" i="35"/>
  <c r="J46" i="35"/>
  <c r="J44" i="35"/>
  <c r="J43" i="35"/>
  <c r="J41" i="35"/>
  <c r="J40" i="35"/>
  <c r="J38" i="35"/>
  <c r="J37"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20" i="46" l="1"/>
  <c r="F47" i="46"/>
  <c r="E51" i="48"/>
  <c r="E57" i="48"/>
  <c r="F29" i="46"/>
  <c r="J23" i="46"/>
  <c r="J29" i="46"/>
  <c r="J35" i="46"/>
  <c r="F33" i="35"/>
  <c r="F39" i="35"/>
  <c r="F45" i="35"/>
  <c r="J36" i="35"/>
  <c r="J60" i="35"/>
  <c r="J44" i="47"/>
  <c r="I60" i="48"/>
  <c r="J21" i="43"/>
  <c r="J8" i="44"/>
  <c r="F47" i="47"/>
  <c r="J80" i="26"/>
  <c r="J86" i="26"/>
  <c r="J38" i="47"/>
  <c r="F41" i="46"/>
  <c r="J53" i="46"/>
  <c r="J58" i="45"/>
  <c r="J70" i="45"/>
  <c r="J53" i="44"/>
  <c r="E48" i="48"/>
  <c r="E54" i="48"/>
  <c r="E60" i="48"/>
  <c r="E66" i="48"/>
  <c r="E72" i="48"/>
  <c r="J8" i="26"/>
  <c r="J26" i="46"/>
  <c r="J50" i="46"/>
  <c r="F8" i="45"/>
  <c r="F55" i="45"/>
  <c r="F61" i="45"/>
  <c r="F67" i="45"/>
  <c r="E63" i="48"/>
  <c r="E75" i="48"/>
  <c r="I8" i="48"/>
  <c r="F30" i="26"/>
  <c r="J47" i="47"/>
  <c r="F38" i="46"/>
  <c r="J32" i="46"/>
  <c r="J38" i="45"/>
  <c r="E69" i="48"/>
  <c r="J20" i="47"/>
  <c r="J8" i="45"/>
  <c r="J67" i="45"/>
  <c r="F83" i="26"/>
  <c r="J64" i="26"/>
  <c r="J8" i="35"/>
  <c r="J8" i="47"/>
  <c r="J41" i="44"/>
  <c r="J47" i="26"/>
  <c r="J34" i="47"/>
  <c r="J30" i="26"/>
  <c r="J70" i="26"/>
  <c r="J23" i="35"/>
  <c r="J33" i="35"/>
  <c r="J48" i="35"/>
  <c r="F44" i="47"/>
  <c r="F50" i="47"/>
  <c r="F56" i="47"/>
  <c r="F62" i="47"/>
  <c r="J41" i="47"/>
  <c r="J53" i="43"/>
  <c r="J59" i="43"/>
  <c r="J65" i="43"/>
  <c r="F35" i="46"/>
  <c r="F44" i="46"/>
  <c r="F50" i="46"/>
  <c r="J47" i="46"/>
  <c r="J44" i="45"/>
  <c r="J55" i="45"/>
  <c r="I69" i="48"/>
  <c r="J42" i="26"/>
  <c r="J73" i="26"/>
  <c r="F26" i="26"/>
  <c r="J26" i="26"/>
  <c r="J54" i="26"/>
  <c r="J45" i="35"/>
  <c r="J57" i="35"/>
  <c r="F41" i="47"/>
  <c r="J27" i="47"/>
  <c r="J62" i="47"/>
  <c r="F59" i="43"/>
  <c r="F65" i="43"/>
  <c r="J32" i="45"/>
  <c r="J24" i="44"/>
  <c r="F53" i="47"/>
  <c r="F59" i="47"/>
  <c r="J53" i="47"/>
  <c r="J38" i="46"/>
  <c r="J44" i="46"/>
  <c r="F64" i="45"/>
  <c r="E45" i="48"/>
  <c r="I42" i="48"/>
  <c r="I57" i="48"/>
  <c r="I66"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3" i="24" s="1"/>
  <c r="F62" i="24"/>
  <c r="F61" i="24"/>
  <c r="F59" i="24"/>
  <c r="F58" i="24"/>
  <c r="F56" i="24"/>
  <c r="F55" i="24"/>
  <c r="F53" i="24"/>
  <c r="F52" i="24"/>
  <c r="F51" i="24" s="1"/>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54" i="24" l="1"/>
  <c r="J60" i="24"/>
  <c r="F59" i="33"/>
  <c r="F42" i="24"/>
  <c r="F48" i="24"/>
  <c r="F54" i="24"/>
  <c r="F60" i="24"/>
  <c r="F66" i="24"/>
  <c r="J57" i="46"/>
  <c r="J84" i="44"/>
  <c r="J78" i="25"/>
  <c r="I79" i="48"/>
  <c r="J41" i="33"/>
  <c r="J42" i="25"/>
  <c r="J66" i="47"/>
  <c r="J64" i="35"/>
  <c r="J69" i="25"/>
  <c r="J41" i="22"/>
  <c r="J53" i="33"/>
  <c r="J21" i="25"/>
  <c r="F72" i="22"/>
  <c r="J46" i="22"/>
  <c r="J86" i="23"/>
  <c r="J98" i="23"/>
  <c r="J17" i="33"/>
  <c r="J32" i="33"/>
  <c r="J38" i="33"/>
  <c r="F38" i="33"/>
  <c r="F44" i="33"/>
  <c r="F50" i="33"/>
  <c r="J48" i="24"/>
  <c r="J8" i="25"/>
  <c r="J60" i="25"/>
  <c r="J105" i="25"/>
  <c r="J74" i="45"/>
  <c r="J8" i="33"/>
  <c r="J33"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Y30" i="49"/>
  <c r="AZ30" i="49" s="1"/>
  <c r="BA30" i="49" s="1"/>
  <c r="AY29" i="49"/>
  <c r="AZ29" i="49" s="1"/>
  <c r="BA29" i="49" s="1"/>
  <c r="AY28" i="49"/>
  <c r="AZ28" i="49" s="1"/>
  <c r="BA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Y36" i="47"/>
  <c r="AY32" i="47"/>
  <c r="AZ32" i="47" s="1"/>
  <c r="BA32" i="47" s="1"/>
  <c r="AY31" i="47"/>
  <c r="AZ31" i="47" s="1"/>
  <c r="BA31" i="47" s="1"/>
  <c r="AY30" i="47"/>
  <c r="AZ30" i="47" s="1"/>
  <c r="BA30" i="47" s="1"/>
  <c r="AY29" i="47"/>
  <c r="AZ29" i="47" s="1"/>
  <c r="BA29" i="47" s="1"/>
  <c r="AY25" i="47"/>
  <c r="AY24" i="47"/>
  <c r="AZ24" i="47" s="1"/>
  <c r="BA24" i="47" s="1"/>
  <c r="AY23" i="47"/>
  <c r="AZ23" i="47" s="1"/>
  <c r="BA23" i="47" s="1"/>
  <c r="AY22" i="47"/>
  <c r="AZ22" i="47" s="1"/>
  <c r="BA22" i="47" s="1"/>
  <c r="E5" i="47"/>
  <c r="AW28" i="35"/>
  <c r="AX28" i="35" s="1"/>
  <c r="AY28" i="35" s="1"/>
  <c r="AW27" i="35"/>
  <c r="AX27" i="35" s="1"/>
  <c r="AY27" i="35" s="1"/>
  <c r="AW26" i="35"/>
  <c r="AX26" i="35" s="1"/>
  <c r="AY26" i="35" s="1"/>
  <c r="AW25" i="35"/>
  <c r="E5" i="35"/>
  <c r="AY78" i="26"/>
  <c r="AZ78" i="26" s="1"/>
  <c r="BA78" i="26" s="1"/>
  <c r="AY77" i="26"/>
  <c r="AZ77" i="26" s="1"/>
  <c r="BA77" i="26" s="1"/>
  <c r="AY76" i="26"/>
  <c r="AZ76" i="26" s="1"/>
  <c r="BA76" i="26" s="1"/>
  <c r="AY75" i="26"/>
  <c r="AZ75" i="26" s="1"/>
  <c r="BA75" i="26" s="1"/>
  <c r="AY68" i="26"/>
  <c r="AZ68" i="26" s="1"/>
  <c r="BA68" i="26" s="1"/>
  <c r="AY67" i="26"/>
  <c r="AZ67" i="26" s="1"/>
  <c r="BA67" i="26" s="1"/>
  <c r="AY66" i="26"/>
  <c r="AZ66" i="26" s="1"/>
  <c r="BA66" i="26" s="1"/>
  <c r="AY62" i="26"/>
  <c r="AZ62" i="26" s="1"/>
  <c r="BA62" i="26" s="1"/>
  <c r="AY61" i="26"/>
  <c r="AZ61" i="26" s="1"/>
  <c r="BA61" i="26" s="1"/>
  <c r="AY60" i="26"/>
  <c r="AZ60" i="26" s="1"/>
  <c r="BA60" i="26" s="1"/>
  <c r="AY59" i="26"/>
  <c r="AZ59" i="26" s="1"/>
  <c r="BA59" i="26" s="1"/>
  <c r="AY58" i="26"/>
  <c r="AZ58" i="26" s="1"/>
  <c r="BA58" i="26" s="1"/>
  <c r="AY57" i="26"/>
  <c r="AZ57" i="26" s="1"/>
  <c r="BA57" i="26" s="1"/>
  <c r="AY56" i="26"/>
  <c r="AZ56" i="26" s="1"/>
  <c r="BA56" i="26" s="1"/>
  <c r="AY52" i="26"/>
  <c r="AY51" i="26"/>
  <c r="AZ51" i="26" s="1"/>
  <c r="BA51" i="26" s="1"/>
  <c r="AY50" i="26"/>
  <c r="AZ50" i="26" s="1"/>
  <c r="BA50" i="26" s="1"/>
  <c r="AY49" i="26"/>
  <c r="AZ49" i="26" s="1"/>
  <c r="BA49" i="26" s="1"/>
  <c r="AY45" i="26"/>
  <c r="AY44" i="26"/>
  <c r="AZ44" i="26" s="1"/>
  <c r="BA44" i="26" s="1"/>
  <c r="AY40" i="26"/>
  <c r="AZ40" i="26" s="1"/>
  <c r="BA40" i="26" s="1"/>
  <c r="AY39" i="26"/>
  <c r="AZ39" i="26" s="1"/>
  <c r="BA39" i="26" s="1"/>
  <c r="AY38" i="26"/>
  <c r="AZ38" i="26" s="1"/>
  <c r="BA38" i="26" s="1"/>
  <c r="AY37" i="26"/>
  <c r="AZ37" i="26" s="1"/>
  <c r="BA37" i="26" s="1"/>
  <c r="AY36" i="26"/>
  <c r="AZ36" i="26" s="1"/>
  <c r="BA36" i="26" s="1"/>
  <c r="AY35" i="26"/>
  <c r="AZ35" i="26" s="1"/>
  <c r="BA35" i="26" s="1"/>
  <c r="AY34" i="26"/>
  <c r="AZ34" i="26" s="1"/>
  <c r="BA34" i="26" s="1"/>
  <c r="AY33" i="26"/>
  <c r="AZ33" i="26" s="1"/>
  <c r="BA33" i="26" s="1"/>
  <c r="AY32" i="26"/>
  <c r="AZ32" i="26" s="1"/>
  <c r="BA32" i="26" s="1"/>
  <c r="AY28" i="26"/>
  <c r="AZ28" i="26" s="1"/>
  <c r="BA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30" i="49" s="1"/>
  <c r="B8" i="49"/>
  <c r="B24" i="49" s="1"/>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C36" i="48"/>
  <c r="AD36" i="48" s="1"/>
  <c r="AE36" i="48" s="1"/>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C28" i="48"/>
  <c r="AD28" i="48" s="1"/>
  <c r="AE28" i="48" s="1"/>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C20" i="48"/>
  <c r="AD20" i="48" s="1"/>
  <c r="AE20" i="48" s="1"/>
  <c r="G20" i="48"/>
  <c r="AC19" i="48"/>
  <c r="AD19" i="48" s="1"/>
  <c r="AE19" i="48" s="1"/>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C12" i="48"/>
  <c r="AD12" i="48" s="1"/>
  <c r="AE12" i="48" s="1"/>
  <c r="G12" i="48"/>
  <c r="E8" i="48"/>
  <c r="AC11" i="48"/>
  <c r="AD11" i="48" s="1"/>
  <c r="AE11" i="48" s="1"/>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Y65" i="49"/>
  <c r="AZ65" i="49" s="1"/>
  <c r="BA65" i="49" s="1"/>
  <c r="AY64" i="49"/>
  <c r="AZ64" i="49" s="1"/>
  <c r="BA64" i="49" s="1"/>
  <c r="AY63" i="49"/>
  <c r="AZ63" i="49" s="1"/>
  <c r="BA63" i="49" s="1"/>
  <c r="W62" i="49"/>
  <c r="V62" i="49"/>
  <c r="U62" i="49"/>
  <c r="T62" i="49"/>
  <c r="S62" i="49"/>
  <c r="R62" i="49"/>
  <c r="L62" i="49"/>
  <c r="K62" i="49"/>
  <c r="I62" i="49"/>
  <c r="H62" i="49"/>
  <c r="G62" i="49"/>
  <c r="E62" i="49"/>
  <c r="AY61" i="49"/>
  <c r="AZ61" i="49" s="1"/>
  <c r="BA61" i="49" s="1"/>
  <c r="AY60" i="49"/>
  <c r="AZ60" i="49" s="1"/>
  <c r="BA60" i="49" s="1"/>
  <c r="Z59" i="49"/>
  <c r="W59" i="49"/>
  <c r="V59" i="49"/>
  <c r="U59" i="49"/>
  <c r="T59" i="49"/>
  <c r="S59" i="49"/>
  <c r="R59" i="49"/>
  <c r="L59" i="49"/>
  <c r="K59" i="49"/>
  <c r="I59" i="49"/>
  <c r="H59" i="49"/>
  <c r="G59" i="49"/>
  <c r="E59" i="49"/>
  <c r="AY58" i="49"/>
  <c r="AZ58" i="49" s="1"/>
  <c r="BA58" i="49" s="1"/>
  <c r="AY57" i="49"/>
  <c r="AZ57" i="49" s="1"/>
  <c r="BA57" i="49" s="1"/>
  <c r="Z56" i="49"/>
  <c r="W56" i="49"/>
  <c r="V56" i="49"/>
  <c r="U56" i="49"/>
  <c r="T56" i="49"/>
  <c r="S56" i="49"/>
  <c r="R56" i="49"/>
  <c r="L56" i="49"/>
  <c r="K56" i="49"/>
  <c r="I56" i="49"/>
  <c r="H56" i="49"/>
  <c r="G56" i="49"/>
  <c r="E56" i="49"/>
  <c r="AY55" i="49"/>
  <c r="AZ55" i="49" s="1"/>
  <c r="BA55" i="49" s="1"/>
  <c r="AY54" i="49"/>
  <c r="AZ54" i="49" s="1"/>
  <c r="BA54" i="49" s="1"/>
  <c r="Z53" i="49"/>
  <c r="W53" i="49"/>
  <c r="V53" i="49"/>
  <c r="U53" i="49"/>
  <c r="T53" i="49"/>
  <c r="S53" i="49"/>
  <c r="R53" i="49"/>
  <c r="L53" i="49"/>
  <c r="K53" i="49"/>
  <c r="I53" i="49"/>
  <c r="H53" i="49"/>
  <c r="G53" i="49"/>
  <c r="E53" i="49"/>
  <c r="AY52" i="49"/>
  <c r="AZ52" i="49" s="1"/>
  <c r="BA52" i="49" s="1"/>
  <c r="AY51" i="49"/>
  <c r="AZ51" i="49" s="1"/>
  <c r="BA51" i="49" s="1"/>
  <c r="AX50" i="49"/>
  <c r="AR50" i="49"/>
  <c r="AF50" i="49"/>
  <c r="W50" i="49"/>
  <c r="V50" i="49"/>
  <c r="U50" i="49"/>
  <c r="T50" i="49"/>
  <c r="S50" i="49"/>
  <c r="R50" i="49"/>
  <c r="L50" i="49"/>
  <c r="K50" i="49"/>
  <c r="I50" i="49"/>
  <c r="H50" i="49"/>
  <c r="G50" i="49"/>
  <c r="E50" i="49"/>
  <c r="AY49" i="49"/>
  <c r="AZ49" i="49" s="1"/>
  <c r="BA49" i="49" s="1"/>
  <c r="AY48" i="49"/>
  <c r="AZ48" i="49" s="1"/>
  <c r="BA48" i="49" s="1"/>
  <c r="AX47" i="49"/>
  <c r="AR47" i="49"/>
  <c r="AF47" i="49"/>
  <c r="W47" i="49"/>
  <c r="V47" i="49"/>
  <c r="U47" i="49"/>
  <c r="T47" i="49"/>
  <c r="S47" i="49"/>
  <c r="R47" i="49"/>
  <c r="L47" i="49"/>
  <c r="K47" i="49"/>
  <c r="I47" i="49"/>
  <c r="H47" i="49"/>
  <c r="G47" i="49"/>
  <c r="E47" i="49"/>
  <c r="AY46" i="49"/>
  <c r="AZ46" i="49" s="1"/>
  <c r="BA46" i="49" s="1"/>
  <c r="AY45" i="49"/>
  <c r="AZ45" i="49" s="1"/>
  <c r="BA45" i="49" s="1"/>
  <c r="AX44" i="49"/>
  <c r="AR44" i="49"/>
  <c r="AF44" i="49"/>
  <c r="W44" i="49"/>
  <c r="V44" i="49"/>
  <c r="U44" i="49"/>
  <c r="T44" i="49"/>
  <c r="S44" i="49"/>
  <c r="R44" i="49"/>
  <c r="L44" i="49"/>
  <c r="K44" i="49"/>
  <c r="I44" i="49"/>
  <c r="H44" i="49"/>
  <c r="G44" i="49"/>
  <c r="E44" i="49"/>
  <c r="AY43" i="49"/>
  <c r="AZ43" i="49" s="1"/>
  <c r="BA43" i="49" s="1"/>
  <c r="AY42" i="49"/>
  <c r="AZ42" i="49" s="1"/>
  <c r="BA42" i="49" s="1"/>
  <c r="AX41" i="49"/>
  <c r="AR41" i="49"/>
  <c r="AF41" i="49"/>
  <c r="W41" i="49"/>
  <c r="V41" i="49"/>
  <c r="U41" i="49"/>
  <c r="T41" i="49"/>
  <c r="S41" i="49"/>
  <c r="R41" i="49"/>
  <c r="L41" i="49"/>
  <c r="K41" i="49"/>
  <c r="I41" i="49"/>
  <c r="H41" i="49"/>
  <c r="G41" i="49"/>
  <c r="E41" i="49"/>
  <c r="AY40" i="49"/>
  <c r="AZ40" i="49" s="1"/>
  <c r="BA40" i="49" s="1"/>
  <c r="AY39" i="49"/>
  <c r="AZ39" i="49" s="1"/>
  <c r="BA39" i="49" s="1"/>
  <c r="AX38" i="49"/>
  <c r="AR38" i="49"/>
  <c r="AF38" i="49"/>
  <c r="Z38" i="49"/>
  <c r="W38" i="49"/>
  <c r="V38" i="49"/>
  <c r="U38" i="49"/>
  <c r="T38" i="49"/>
  <c r="S38" i="49"/>
  <c r="R38" i="49"/>
  <c r="L38" i="49"/>
  <c r="K38" i="49"/>
  <c r="I38" i="49"/>
  <c r="G38" i="49"/>
  <c r="E38" i="49"/>
  <c r="AY37" i="49"/>
  <c r="AZ37" i="49" s="1"/>
  <c r="BA37" i="49" s="1"/>
  <c r="AY36" i="49"/>
  <c r="AZ36" i="49" s="1"/>
  <c r="BA36" i="49" s="1"/>
  <c r="AX35" i="49"/>
  <c r="AR35" i="49"/>
  <c r="AF35" i="49"/>
  <c r="Z35" i="49"/>
  <c r="W35" i="49"/>
  <c r="V35" i="49"/>
  <c r="U35" i="49"/>
  <c r="T35" i="49"/>
  <c r="S35" i="49"/>
  <c r="R35" i="49"/>
  <c r="L35" i="49"/>
  <c r="K35" i="49"/>
  <c r="I35" i="49"/>
  <c r="H35" i="49"/>
  <c r="G35" i="49"/>
  <c r="E35" i="49"/>
  <c r="AY34" i="49"/>
  <c r="AZ34" i="49" s="1"/>
  <c r="BA34" i="49" s="1"/>
  <c r="AY33" i="49"/>
  <c r="AZ33" i="49" s="1"/>
  <c r="BA33" i="49" s="1"/>
  <c r="AF32" i="49"/>
  <c r="Z32" i="49"/>
  <c r="W32" i="49"/>
  <c r="V32" i="49"/>
  <c r="U32" i="49"/>
  <c r="T32" i="49"/>
  <c r="S32" i="49"/>
  <c r="R32" i="49"/>
  <c r="L32" i="49"/>
  <c r="K32" i="49"/>
  <c r="I32" i="49"/>
  <c r="H32" i="49"/>
  <c r="G32" i="49"/>
  <c r="F32" i="49"/>
  <c r="E32" i="49"/>
  <c r="AY31" i="49"/>
  <c r="AY27" i="49"/>
  <c r="F26" i="49"/>
  <c r="AR26" i="49"/>
  <c r="Z26" i="49"/>
  <c r="W26" i="49"/>
  <c r="V26" i="49"/>
  <c r="U26" i="49"/>
  <c r="T26" i="49"/>
  <c r="S26" i="49"/>
  <c r="R26" i="49"/>
  <c r="L26" i="49"/>
  <c r="I26" i="49"/>
  <c r="G26" i="49"/>
  <c r="E26" i="49"/>
  <c r="AY25" i="49"/>
  <c r="AY24" i="49"/>
  <c r="AZ24" i="49" s="1"/>
  <c r="BA24" i="49" s="1"/>
  <c r="H24" i="49"/>
  <c r="AY23" i="49"/>
  <c r="AZ23" i="49" s="1"/>
  <c r="BA23" i="49" s="1"/>
  <c r="H23" i="49"/>
  <c r="AY22" i="49"/>
  <c r="AZ22" i="49" s="1"/>
  <c r="BA22" i="49" s="1"/>
  <c r="H22" i="49"/>
  <c r="AY21" i="49"/>
  <c r="AZ21" i="49" s="1"/>
  <c r="BA21" i="49" s="1"/>
  <c r="H21" i="49"/>
  <c r="AY20" i="49"/>
  <c r="AZ20" i="49" s="1"/>
  <c r="BA20" i="49" s="1"/>
  <c r="H20" i="49"/>
  <c r="AY19" i="49"/>
  <c r="AZ19" i="49" s="1"/>
  <c r="BA19" i="49" s="1"/>
  <c r="H19" i="49"/>
  <c r="AY18" i="49"/>
  <c r="AZ18" i="49" s="1"/>
  <c r="BA18" i="49" s="1"/>
  <c r="H18" i="49"/>
  <c r="AY17" i="49"/>
  <c r="AZ17" i="49" s="1"/>
  <c r="BA17" i="49" s="1"/>
  <c r="H17" i="49"/>
  <c r="AY16" i="49"/>
  <c r="AZ16" i="49" s="1"/>
  <c r="BA16" i="49" s="1"/>
  <c r="H16" i="49"/>
  <c r="AY15" i="49"/>
  <c r="AZ15" i="49" s="1"/>
  <c r="BA15" i="49" s="1"/>
  <c r="H15" i="49"/>
  <c r="AY14" i="49"/>
  <c r="AZ14" i="49" s="1"/>
  <c r="BA14" i="49" s="1"/>
  <c r="H14" i="49"/>
  <c r="AY13" i="49"/>
  <c r="AZ13" i="49" s="1"/>
  <c r="BA13" i="49" s="1"/>
  <c r="H13" i="49"/>
  <c r="AY12" i="49"/>
  <c r="AZ12" i="49" s="1"/>
  <c r="BA12" i="49" s="1"/>
  <c r="H12" i="49"/>
  <c r="AY11" i="49"/>
  <c r="AZ11" i="49" s="1"/>
  <c r="BA11" i="49" s="1"/>
  <c r="H11" i="49"/>
  <c r="AY10" i="49"/>
  <c r="AZ10" i="49" s="1"/>
  <c r="BA10" i="49" s="1"/>
  <c r="H10" i="49"/>
  <c r="AY9" i="49"/>
  <c r="AZ9" i="49" s="1"/>
  <c r="BA9" i="49" s="1"/>
  <c r="H9" i="49"/>
  <c r="AR8" i="49"/>
  <c r="AO8" i="49"/>
  <c r="AO66" i="49" s="1"/>
  <c r="AL8" i="49"/>
  <c r="AL66" i="49" s="1"/>
  <c r="AF8" i="49"/>
  <c r="AC8" i="49"/>
  <c r="AC66" i="49" s="1"/>
  <c r="Z8" i="49"/>
  <c r="V8" i="49"/>
  <c r="U8" i="49"/>
  <c r="T8" i="49"/>
  <c r="S8" i="49"/>
  <c r="R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Y65" i="47"/>
  <c r="AZ65" i="47" s="1"/>
  <c r="BA65" i="47" s="1"/>
  <c r="AY64" i="47"/>
  <c r="AZ64" i="47" s="1"/>
  <c r="BA64" i="47" s="1"/>
  <c r="AY63" i="47"/>
  <c r="AZ63" i="47" s="1"/>
  <c r="BA63" i="47" s="1"/>
  <c r="AE62" i="47"/>
  <c r="AD62" i="47"/>
  <c r="AC62" i="47"/>
  <c r="AB62" i="47"/>
  <c r="AA62" i="47"/>
  <c r="Z62" i="47"/>
  <c r="Y62" i="47"/>
  <c r="X62" i="47"/>
  <c r="W62" i="47"/>
  <c r="V62" i="47"/>
  <c r="U62" i="47"/>
  <c r="T62" i="47"/>
  <c r="S62" i="47"/>
  <c r="R62" i="47"/>
  <c r="L62" i="47"/>
  <c r="K62" i="47"/>
  <c r="I62" i="47"/>
  <c r="H62" i="47"/>
  <c r="G62" i="47"/>
  <c r="E62" i="47"/>
  <c r="AY61" i="47"/>
  <c r="AZ61" i="47" s="1"/>
  <c r="BA61" i="47" s="1"/>
  <c r="AY60" i="47"/>
  <c r="AZ60" i="47" s="1"/>
  <c r="BA60" i="47" s="1"/>
  <c r="AE59" i="47"/>
  <c r="AD59" i="47"/>
  <c r="AC59" i="47"/>
  <c r="AB59" i="47"/>
  <c r="AA59" i="47"/>
  <c r="Z59" i="47"/>
  <c r="Y59" i="47"/>
  <c r="X59" i="47"/>
  <c r="W59" i="47"/>
  <c r="V59" i="47"/>
  <c r="U59" i="47"/>
  <c r="T59" i="47"/>
  <c r="S59" i="47"/>
  <c r="R59" i="47"/>
  <c r="L59" i="47"/>
  <c r="K59" i="47"/>
  <c r="I59" i="47"/>
  <c r="H59" i="47"/>
  <c r="G59" i="47"/>
  <c r="E59" i="47"/>
  <c r="AY58" i="47"/>
  <c r="AZ58" i="47" s="1"/>
  <c r="BA58" i="47" s="1"/>
  <c r="AY57" i="47"/>
  <c r="AZ57" i="47" s="1"/>
  <c r="BA57" i="47" s="1"/>
  <c r="AE56" i="47"/>
  <c r="AD56" i="47"/>
  <c r="AC56" i="47"/>
  <c r="AB56" i="47"/>
  <c r="AA56" i="47"/>
  <c r="Z56" i="47"/>
  <c r="Y56" i="47"/>
  <c r="X56" i="47"/>
  <c r="W56" i="47"/>
  <c r="V56" i="47"/>
  <c r="U56" i="47"/>
  <c r="T56" i="47"/>
  <c r="S56" i="47"/>
  <c r="R56" i="47"/>
  <c r="L56" i="47"/>
  <c r="K56" i="47"/>
  <c r="I56" i="47"/>
  <c r="H56" i="47"/>
  <c r="G56" i="47"/>
  <c r="E56" i="47"/>
  <c r="AY55" i="47"/>
  <c r="AZ55" i="47" s="1"/>
  <c r="BA55" i="47" s="1"/>
  <c r="AY54" i="47"/>
  <c r="AZ54" i="47" s="1"/>
  <c r="BA54" i="47" s="1"/>
  <c r="AE53" i="47"/>
  <c r="AD53" i="47"/>
  <c r="AC53" i="47"/>
  <c r="AB53" i="47"/>
  <c r="AA53" i="47"/>
  <c r="Z53" i="47"/>
  <c r="Y53" i="47"/>
  <c r="X53" i="47"/>
  <c r="W53" i="47"/>
  <c r="V53" i="47"/>
  <c r="U53" i="47"/>
  <c r="T53" i="47"/>
  <c r="S53" i="47"/>
  <c r="R53" i="47"/>
  <c r="L53" i="47"/>
  <c r="K53" i="47"/>
  <c r="I53" i="47"/>
  <c r="H53" i="47"/>
  <c r="G53" i="47"/>
  <c r="E53" i="47"/>
  <c r="AY52" i="47"/>
  <c r="AZ52" i="47" s="1"/>
  <c r="BA52" i="47" s="1"/>
  <c r="AY51" i="47"/>
  <c r="AZ51" i="47" s="1"/>
  <c r="BA51" i="47" s="1"/>
  <c r="AE50" i="47"/>
  <c r="AD50" i="47"/>
  <c r="AC50" i="47"/>
  <c r="AB50" i="47"/>
  <c r="AA50" i="47"/>
  <c r="Z50" i="47"/>
  <c r="Y50" i="47"/>
  <c r="X50" i="47"/>
  <c r="W50" i="47"/>
  <c r="V50" i="47"/>
  <c r="U50" i="47"/>
  <c r="T50" i="47"/>
  <c r="S50" i="47"/>
  <c r="R50" i="47"/>
  <c r="L50" i="47"/>
  <c r="K50" i="47"/>
  <c r="I50" i="47"/>
  <c r="H50" i="47"/>
  <c r="G50" i="47"/>
  <c r="E50" i="47"/>
  <c r="AY49" i="47"/>
  <c r="AY48" i="47"/>
  <c r="AE47" i="47"/>
  <c r="AD47" i="47"/>
  <c r="AC47" i="47"/>
  <c r="AB47" i="47"/>
  <c r="AA47" i="47"/>
  <c r="Z47" i="47"/>
  <c r="Y47" i="47"/>
  <c r="X47" i="47"/>
  <c r="W47" i="47"/>
  <c r="V47" i="47"/>
  <c r="U47" i="47"/>
  <c r="T47" i="47"/>
  <c r="S47" i="47"/>
  <c r="R47" i="47"/>
  <c r="L47" i="47"/>
  <c r="K47" i="47"/>
  <c r="I47" i="47"/>
  <c r="G47" i="47"/>
  <c r="E47" i="47"/>
  <c r="AY46" i="47"/>
  <c r="AY45" i="47"/>
  <c r="AE44" i="47"/>
  <c r="AD44" i="47"/>
  <c r="AC44" i="47"/>
  <c r="AB44" i="47"/>
  <c r="AA44" i="47"/>
  <c r="Z44" i="47"/>
  <c r="Y44" i="47"/>
  <c r="X44" i="47"/>
  <c r="W44" i="47"/>
  <c r="V44" i="47"/>
  <c r="U44" i="47"/>
  <c r="T44" i="47"/>
  <c r="S44" i="47"/>
  <c r="R44" i="47"/>
  <c r="L44" i="47"/>
  <c r="K44" i="47"/>
  <c r="I44" i="47"/>
  <c r="G44" i="47"/>
  <c r="E44" i="47"/>
  <c r="AY43" i="47"/>
  <c r="AY42" i="47"/>
  <c r="AE41" i="47"/>
  <c r="AD41" i="47"/>
  <c r="AC41" i="47"/>
  <c r="AB41" i="47"/>
  <c r="AA41" i="47"/>
  <c r="Z41" i="47"/>
  <c r="Y41" i="47"/>
  <c r="X41" i="47"/>
  <c r="W41" i="47"/>
  <c r="V41" i="47"/>
  <c r="U41" i="47"/>
  <c r="T41" i="47"/>
  <c r="S41" i="47"/>
  <c r="R41" i="47"/>
  <c r="L41" i="47"/>
  <c r="K41" i="47"/>
  <c r="I41" i="47"/>
  <c r="G41" i="47"/>
  <c r="E41" i="47"/>
  <c r="AY40" i="47"/>
  <c r="AY39" i="47"/>
  <c r="F38" i="47"/>
  <c r="AE38" i="47"/>
  <c r="AD38" i="47"/>
  <c r="AC38" i="47"/>
  <c r="AB38" i="47"/>
  <c r="AA38" i="47"/>
  <c r="Z38" i="47"/>
  <c r="Y38" i="47"/>
  <c r="X38" i="47"/>
  <c r="W38" i="47"/>
  <c r="V38" i="47"/>
  <c r="U38" i="47"/>
  <c r="T38" i="47"/>
  <c r="S38" i="47"/>
  <c r="R38" i="47"/>
  <c r="L38" i="47"/>
  <c r="K38" i="47"/>
  <c r="I38" i="47"/>
  <c r="G38" i="47"/>
  <c r="E38" i="47"/>
  <c r="AY37" i="47"/>
  <c r="AY35" i="47"/>
  <c r="AE34" i="47"/>
  <c r="AD34" i="47"/>
  <c r="AC34" i="47"/>
  <c r="AB34" i="47"/>
  <c r="AA34" i="47"/>
  <c r="Z34" i="47"/>
  <c r="Y34" i="47"/>
  <c r="X34" i="47"/>
  <c r="W34" i="47"/>
  <c r="V34" i="47"/>
  <c r="U34" i="47"/>
  <c r="T34" i="47"/>
  <c r="S34" i="47"/>
  <c r="R34" i="47"/>
  <c r="L34" i="47"/>
  <c r="K34" i="47"/>
  <c r="I34" i="47"/>
  <c r="G34" i="47"/>
  <c r="E34" i="47"/>
  <c r="AY33" i="47"/>
  <c r="AY28" i="47"/>
  <c r="AE27" i="47"/>
  <c r="AD27" i="47"/>
  <c r="AC27" i="47"/>
  <c r="AB27" i="47"/>
  <c r="AA27" i="47"/>
  <c r="Z27" i="47"/>
  <c r="Y27" i="47"/>
  <c r="X27" i="47"/>
  <c r="W27" i="47"/>
  <c r="V27" i="47"/>
  <c r="U27" i="47"/>
  <c r="T27" i="47"/>
  <c r="S27" i="47"/>
  <c r="R27" i="47"/>
  <c r="L27" i="47"/>
  <c r="K27" i="47"/>
  <c r="I27" i="47"/>
  <c r="G27" i="47"/>
  <c r="E27" i="47"/>
  <c r="AY26" i="47"/>
  <c r="AY21" i="47"/>
  <c r="AE20" i="47"/>
  <c r="AD20" i="47"/>
  <c r="AC20" i="47"/>
  <c r="AB20" i="47"/>
  <c r="AA20" i="47"/>
  <c r="Z20" i="47"/>
  <c r="Y20" i="47"/>
  <c r="X20" i="47"/>
  <c r="W20" i="47"/>
  <c r="V20" i="47"/>
  <c r="U20" i="47"/>
  <c r="T20" i="47"/>
  <c r="S20" i="47"/>
  <c r="R20" i="47"/>
  <c r="L20" i="47"/>
  <c r="K20" i="47"/>
  <c r="I20" i="47"/>
  <c r="G20" i="47"/>
  <c r="E20" i="47"/>
  <c r="AY19" i="47"/>
  <c r="AY18" i="47"/>
  <c r="AZ18" i="47" s="1"/>
  <c r="BA18" i="47" s="1"/>
  <c r="H18" i="47"/>
  <c r="AY17" i="47"/>
  <c r="AY16" i="47"/>
  <c r="AZ16" i="47" s="1"/>
  <c r="BA16" i="47" s="1"/>
  <c r="H16" i="47"/>
  <c r="AY15" i="47"/>
  <c r="AZ15" i="47" s="1"/>
  <c r="BA15" i="47" s="1"/>
  <c r="H15" i="47"/>
  <c r="AY14" i="47"/>
  <c r="AZ14" i="47" s="1"/>
  <c r="BA14" i="47" s="1"/>
  <c r="H14" i="47"/>
  <c r="AY13" i="47"/>
  <c r="AZ13" i="47" s="1"/>
  <c r="BA13" i="47" s="1"/>
  <c r="H13" i="47"/>
  <c r="AY12" i="47"/>
  <c r="AZ12" i="47" s="1"/>
  <c r="BA12" i="47" s="1"/>
  <c r="H12" i="47"/>
  <c r="AY11" i="47"/>
  <c r="AZ11" i="47" s="1"/>
  <c r="BA11" i="47" s="1"/>
  <c r="H11" i="47"/>
  <c r="AY10" i="47"/>
  <c r="AZ10" i="47" s="1"/>
  <c r="BA10" i="47" s="1"/>
  <c r="H10" i="47"/>
  <c r="AY9" i="47"/>
  <c r="AZ9" i="47" s="1"/>
  <c r="BA9" i="47" s="1"/>
  <c r="AE8" i="47"/>
  <c r="AD8" i="47"/>
  <c r="AC8" i="47"/>
  <c r="AB8" i="47"/>
  <c r="AA8" i="47"/>
  <c r="Z8" i="47"/>
  <c r="Y8" i="47"/>
  <c r="X8" i="47"/>
  <c r="W8" i="47"/>
  <c r="V8" i="47"/>
  <c r="U8" i="47"/>
  <c r="T8" i="47"/>
  <c r="S8" i="47"/>
  <c r="R8" i="47"/>
  <c r="L8" i="47"/>
  <c r="K8" i="47"/>
  <c r="I8" i="47"/>
  <c r="G8" i="47"/>
  <c r="E8" i="47"/>
  <c r="O25" i="49" l="1"/>
  <c r="Q25" i="49"/>
  <c r="Q8" i="49" s="1"/>
  <c r="P25" i="49"/>
  <c r="P8" i="49" s="1"/>
  <c r="N25" i="49"/>
  <c r="Q31" i="49"/>
  <c r="Q26" i="49" s="1"/>
  <c r="P31" i="49"/>
  <c r="P26" i="49" s="1"/>
  <c r="O31" i="49"/>
  <c r="N31" i="49"/>
  <c r="H25" i="55"/>
  <c r="H9" i="55" s="1"/>
  <c r="J25" i="55"/>
  <c r="H141" i="55"/>
  <c r="H128" i="55" s="1"/>
  <c r="J141" i="55"/>
  <c r="J128" i="55" s="1"/>
  <c r="J270" i="55"/>
  <c r="H270" i="55"/>
  <c r="J490" i="55"/>
  <c r="H490" i="55"/>
  <c r="H486" i="55" s="1"/>
  <c r="H53" i="55"/>
  <c r="J53" i="55"/>
  <c r="H178" i="55"/>
  <c r="H172" i="55" s="1"/>
  <c r="J178" i="55"/>
  <c r="J172" i="55" s="1"/>
  <c r="H260" i="55"/>
  <c r="J260" i="55"/>
  <c r="J375" i="55"/>
  <c r="H375" i="55"/>
  <c r="H371" i="55" s="1"/>
  <c r="H430" i="55"/>
  <c r="J430" i="55"/>
  <c r="H573" i="55"/>
  <c r="H569" i="55" s="1"/>
  <c r="J573" i="55"/>
  <c r="J569" i="55" s="1"/>
  <c r="J171" i="55"/>
  <c r="H171" i="55"/>
  <c r="J196" i="55"/>
  <c r="H196" i="55"/>
  <c r="H188" i="55" s="1"/>
  <c r="H460" i="55"/>
  <c r="J460" i="55"/>
  <c r="J508" i="55"/>
  <c r="H508" i="55"/>
  <c r="H288" i="55"/>
  <c r="J288" i="55"/>
  <c r="J95" i="55"/>
  <c r="H95" i="55"/>
  <c r="H91" i="55" s="1"/>
  <c r="J154" i="55"/>
  <c r="H154" i="55"/>
  <c r="J382" i="55"/>
  <c r="H382" i="55"/>
  <c r="H456" i="55"/>
  <c r="J456" i="55"/>
  <c r="H85" i="55"/>
  <c r="H63" i="55" s="1"/>
  <c r="J85" i="55"/>
  <c r="J63" i="55" s="1"/>
  <c r="H100" i="55"/>
  <c r="H96" i="55" s="1"/>
  <c r="J100" i="55"/>
  <c r="J96" i="55" s="1"/>
  <c r="G128" i="55"/>
  <c r="H261" i="55"/>
  <c r="G486" i="55"/>
  <c r="H51" i="55"/>
  <c r="H250" i="55"/>
  <c r="G371" i="55"/>
  <c r="H424" i="55"/>
  <c r="H155" i="55"/>
  <c r="G457" i="55"/>
  <c r="H457" i="55"/>
  <c r="H280" i="55"/>
  <c r="H148" i="55"/>
  <c r="AC84" i="44"/>
  <c r="R22" i="34" s="1"/>
  <c r="G8" i="48"/>
  <c r="AA84" i="44"/>
  <c r="P22" i="34" s="1"/>
  <c r="D79" i="48"/>
  <c r="D25" i="8" s="1"/>
  <c r="AC42" i="48"/>
  <c r="AD42" i="48" s="1"/>
  <c r="AL70" i="49"/>
  <c r="AL71" i="49" s="1"/>
  <c r="Y23" i="34"/>
  <c r="K79" i="48"/>
  <c r="AO70" i="49"/>
  <c r="AO71" i="49" s="1"/>
  <c r="AB23" i="34"/>
  <c r="AB84" i="44"/>
  <c r="Q22" i="34" s="1"/>
  <c r="AC70" i="49"/>
  <c r="AC71" i="49" s="1"/>
  <c r="P23" i="34"/>
  <c r="H79" i="48"/>
  <c r="I25" i="8" s="1"/>
  <c r="AC8" i="48"/>
  <c r="G9" i="55"/>
  <c r="J9" i="55"/>
  <c r="J261" i="55"/>
  <c r="G261" i="55"/>
  <c r="J486" i="55"/>
  <c r="J51" i="55"/>
  <c r="J155" i="55"/>
  <c r="G155" i="55"/>
  <c r="J188" i="55"/>
  <c r="J457" i="55"/>
  <c r="G280" i="55"/>
  <c r="J280" i="55"/>
  <c r="G250" i="55"/>
  <c r="J250" i="55"/>
  <c r="J371" i="55"/>
  <c r="G424" i="55"/>
  <c r="J424" i="55"/>
  <c r="J91" i="55"/>
  <c r="G91" i="55"/>
  <c r="J148" i="55"/>
  <c r="G148" i="55"/>
  <c r="G63" i="55"/>
  <c r="G96" i="55"/>
  <c r="B44" i="22"/>
  <c r="N45" i="22" s="1"/>
  <c r="N41" i="22" s="1"/>
  <c r="G188" i="55"/>
  <c r="G51" i="55"/>
  <c r="G172"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B355" i="55"/>
  <c r="B357" i="55" s="1"/>
  <c r="B62" i="26"/>
  <c r="B383" i="55"/>
  <c r="B391" i="55" s="1"/>
  <c r="B71" i="26"/>
  <c r="B399" i="55"/>
  <c r="B400" i="55" s="1"/>
  <c r="B68" i="26"/>
  <c r="B393" i="55"/>
  <c r="B397" i="55" s="1"/>
  <c r="B24" i="26"/>
  <c r="B337" i="55"/>
  <c r="B353" i="55" s="1"/>
  <c r="B40" i="26"/>
  <c r="B359" i="55"/>
  <c r="B369" i="55" s="1"/>
  <c r="B78" i="26"/>
  <c r="B402" i="55"/>
  <c r="B407" i="55" s="1"/>
  <c r="B21" i="35"/>
  <c r="B409" i="55"/>
  <c r="B422" i="55" s="1"/>
  <c r="B25" i="47"/>
  <c r="B443" i="55"/>
  <c r="B448" i="55" s="1"/>
  <c r="B42" i="47"/>
  <c r="B464" i="55"/>
  <c r="B465" i="55" s="1"/>
  <c r="B48" i="47"/>
  <c r="B470" i="55"/>
  <c r="B471" i="55" s="1"/>
  <c r="B18" i="47"/>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8" i="49"/>
  <c r="B619" i="55"/>
  <c r="B635" i="55" s="1"/>
  <c r="AZ31" i="49"/>
  <c r="BA31" i="49" s="1"/>
  <c r="B637" i="55"/>
  <c r="B641" i="55" s="1"/>
  <c r="B39" i="47"/>
  <c r="B461" i="55"/>
  <c r="B462" i="55" s="1"/>
  <c r="B45" i="47"/>
  <c r="B467" i="55"/>
  <c r="B468" i="55" s="1"/>
  <c r="B42" i="45"/>
  <c r="N43" i="45" s="1"/>
  <c r="N38" i="45" s="1"/>
  <c r="B563" i="55"/>
  <c r="B567" i="55" s="1"/>
  <c r="O64" i="9"/>
  <c r="O62" i="9" s="1"/>
  <c r="N64" i="9"/>
  <c r="N62" i="9" s="1"/>
  <c r="AZ62" i="9" s="1"/>
  <c r="BA62" i="9" s="1"/>
  <c r="AX39" i="25"/>
  <c r="AY39" i="25" s="1"/>
  <c r="B40" i="25"/>
  <c r="N22" i="35"/>
  <c r="N25" i="35"/>
  <c r="AX25" i="35" s="1"/>
  <c r="AY25" i="35" s="1"/>
  <c r="B28" i="35"/>
  <c r="B44" i="44"/>
  <c r="AX45" i="44" s="1"/>
  <c r="AY45" i="44" s="1"/>
  <c r="B51" i="44"/>
  <c r="B75" i="25"/>
  <c r="AX76" i="25" s="1"/>
  <c r="AY76" i="25" s="1"/>
  <c r="B76" i="25"/>
  <c r="AZ36" i="47"/>
  <c r="BA36" i="47" s="1"/>
  <c r="B36" i="47"/>
  <c r="AX25" i="25"/>
  <c r="AY25" i="25" s="1"/>
  <c r="B30" i="25"/>
  <c r="AZ45" i="26"/>
  <c r="BA45" i="26" s="1"/>
  <c r="B45" i="26"/>
  <c r="AX39" i="22"/>
  <c r="AY39" i="22" s="1"/>
  <c r="B39" i="22"/>
  <c r="AZ52" i="26"/>
  <c r="BA52" i="26" s="1"/>
  <c r="B52" i="26"/>
  <c r="AX25" i="45"/>
  <c r="AY25" i="45" s="1"/>
  <c r="N45" i="45"/>
  <c r="AX45" i="45" s="1"/>
  <c r="AY45" i="45" s="1"/>
  <c r="B47" i="45"/>
  <c r="E57" i="46"/>
  <c r="D21" i="8" s="1"/>
  <c r="H9" i="9"/>
  <c r="B23" i="9"/>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Z17" i="47"/>
  <c r="BA17" i="47" s="1"/>
  <c r="B24" i="33"/>
  <c r="N25" i="33" s="1"/>
  <c r="N18" i="33"/>
  <c r="H18" i="33" s="1"/>
  <c r="B44" i="25"/>
  <c r="AX45" i="25" s="1"/>
  <c r="AY45" i="25" s="1"/>
  <c r="B49" i="25"/>
  <c r="H9" i="47"/>
  <c r="B42" i="43"/>
  <c r="N43" i="43" s="1"/>
  <c r="AX43" i="43" s="1"/>
  <c r="AY43" i="43" s="1"/>
  <c r="N40" i="43"/>
  <c r="AX40" i="43" s="1"/>
  <c r="AY40" i="43" s="1"/>
  <c r="B12" i="44"/>
  <c r="AZ42" i="47"/>
  <c r="BA42" i="47" s="1"/>
  <c r="AX20" i="45"/>
  <c r="AY20" i="45" s="1"/>
  <c r="AX13" i="44"/>
  <c r="AY13" i="44" s="1"/>
  <c r="AZ25" i="47"/>
  <c r="BA25" i="47" s="1"/>
  <c r="B32" i="47"/>
  <c r="AX30" i="46"/>
  <c r="AY30" i="46" s="1"/>
  <c r="AX24" i="45"/>
  <c r="AY24" i="45" s="1"/>
  <c r="AX24" i="46"/>
  <c r="AY24" i="46" s="1"/>
  <c r="H9" i="44"/>
  <c r="AZ27" i="49"/>
  <c r="BA27" i="49" s="1"/>
  <c r="AZ35" i="47"/>
  <c r="BA35" i="47" s="1"/>
  <c r="AZ45" i="47"/>
  <c r="BA45" i="47" s="1"/>
  <c r="AX9" i="44"/>
  <c r="AY9" i="44" s="1"/>
  <c r="AX33" i="45"/>
  <c r="AY33" i="45" s="1"/>
  <c r="AZ48" i="47"/>
  <c r="BA48" i="47" s="1"/>
  <c r="AX9" i="43"/>
  <c r="AY9" i="43" s="1"/>
  <c r="AX27" i="46"/>
  <c r="AY27" i="46" s="1"/>
  <c r="H45" i="9"/>
  <c r="H33" i="9"/>
  <c r="H42" i="9"/>
  <c r="H37" i="22"/>
  <c r="H76" i="22"/>
  <c r="N75" i="22"/>
  <c r="H54" i="23"/>
  <c r="N53" i="23"/>
  <c r="H25" i="24"/>
  <c r="H52" i="25"/>
  <c r="N51" i="25"/>
  <c r="H22" i="25"/>
  <c r="H43" i="26"/>
  <c r="H24" i="35"/>
  <c r="H28" i="47"/>
  <c r="H27" i="43"/>
  <c r="H42" i="44"/>
  <c r="H27" i="49"/>
  <c r="AZ28" i="47"/>
  <c r="BA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Z63" i="9"/>
  <c r="BA63" i="9" s="1"/>
  <c r="H64" i="22"/>
  <c r="N63" i="22"/>
  <c r="H27" i="23"/>
  <c r="N26" i="23"/>
  <c r="H39" i="24"/>
  <c r="H88" i="25"/>
  <c r="H97" i="25"/>
  <c r="H48" i="26"/>
  <c r="H71" i="26"/>
  <c r="H74" i="26"/>
  <c r="H21" i="47"/>
  <c r="H33" i="45"/>
  <c r="H67" i="22"/>
  <c r="N66" i="22"/>
  <c r="AZ21" i="47"/>
  <c r="BA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X66" i="49"/>
  <c r="AR66" i="49"/>
  <c r="AF66" i="49"/>
  <c r="J62" i="49"/>
  <c r="J32" i="49"/>
  <c r="J53" i="49"/>
  <c r="J56" i="49"/>
  <c r="J47" i="49"/>
  <c r="J59" i="49"/>
  <c r="I66" i="49"/>
  <c r="I24" i="8" s="1"/>
  <c r="AY32" i="49"/>
  <c r="AZ32" i="49" s="1"/>
  <c r="BA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R66" i="49"/>
  <c r="V66" i="49"/>
  <c r="Q84" i="44"/>
  <c r="U84" i="44"/>
  <c r="Y84" i="44"/>
  <c r="AC88" i="44"/>
  <c r="AC89" i="44" s="1"/>
  <c r="S57" i="46"/>
  <c r="W57" i="46"/>
  <c r="AA57" i="46"/>
  <c r="Q57" i="46"/>
  <c r="U57" i="46"/>
  <c r="Y57" i="46"/>
  <c r="AC57" i="46"/>
  <c r="AY53" i="47"/>
  <c r="AZ53" i="47" s="1"/>
  <c r="BA53" i="47" s="1"/>
  <c r="AY50" i="47"/>
  <c r="AZ50" i="47" s="1"/>
  <c r="BA50" i="47" s="1"/>
  <c r="AY44" i="47"/>
  <c r="J35" i="49"/>
  <c r="J38" i="49"/>
  <c r="J41" i="49"/>
  <c r="J50" i="49"/>
  <c r="J44" i="49"/>
  <c r="K66" i="49"/>
  <c r="W66" i="49"/>
  <c r="AY38" i="49"/>
  <c r="AZ38" i="49" s="1"/>
  <c r="BA38" i="49" s="1"/>
  <c r="AY50" i="49"/>
  <c r="AZ50" i="49" s="1"/>
  <c r="BA50" i="49" s="1"/>
  <c r="AY56" i="49"/>
  <c r="AZ56" i="49" s="1"/>
  <c r="BA56" i="49" s="1"/>
  <c r="E66" i="49"/>
  <c r="D24" i="8" s="1"/>
  <c r="L66" i="49"/>
  <c r="T66" i="49"/>
  <c r="Z66" i="49"/>
  <c r="AY26" i="49"/>
  <c r="AY35" i="49"/>
  <c r="AZ35" i="49" s="1"/>
  <c r="BA35" i="49" s="1"/>
  <c r="AY62" i="49"/>
  <c r="AZ62" i="49" s="1"/>
  <c r="BA62" i="49" s="1"/>
  <c r="AY44" i="49"/>
  <c r="AZ44" i="49" s="1"/>
  <c r="BA44" i="49" s="1"/>
  <c r="U66" i="49"/>
  <c r="AY41" i="49"/>
  <c r="AZ41" i="49" s="1"/>
  <c r="BA41" i="49" s="1"/>
  <c r="AY47" i="49"/>
  <c r="AZ47" i="49" s="1"/>
  <c r="BA47" i="49" s="1"/>
  <c r="AY53" i="49"/>
  <c r="AZ53" i="49" s="1"/>
  <c r="BA53" i="49" s="1"/>
  <c r="AY59" i="49"/>
  <c r="AZ59" i="49" s="1"/>
  <c r="BA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R66" i="47"/>
  <c r="V66" i="47"/>
  <c r="I18" i="34" s="1"/>
  <c r="Z66" i="47"/>
  <c r="AD66" i="47"/>
  <c r="AY20" i="47"/>
  <c r="S66" i="47"/>
  <c r="F18" i="34" s="1"/>
  <c r="AA66" i="47"/>
  <c r="AY34" i="47"/>
  <c r="L66" i="47"/>
  <c r="X66" i="47"/>
  <c r="AB66" i="47"/>
  <c r="AY38" i="47"/>
  <c r="AY41" i="47"/>
  <c r="AY56" i="47"/>
  <c r="AZ56" i="47" s="1"/>
  <c r="BA56" i="47" s="1"/>
  <c r="AY62" i="47"/>
  <c r="AZ62" i="47" s="1"/>
  <c r="BA62" i="47" s="1"/>
  <c r="K66" i="47"/>
  <c r="W66" i="47"/>
  <c r="AE66" i="47"/>
  <c r="AY59" i="47"/>
  <c r="AZ59" i="47" s="1"/>
  <c r="BA59" i="47" s="1"/>
  <c r="E66" i="47"/>
  <c r="D19" i="8" s="1"/>
  <c r="U66" i="47"/>
  <c r="Y66" i="47"/>
  <c r="AC66" i="47"/>
  <c r="AY27" i="47"/>
  <c r="AY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S66" i="49"/>
  <c r="F23" i="34" s="1"/>
  <c r="AY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Y8" i="47"/>
  <c r="F8" i="47"/>
  <c r="F20" i="47"/>
  <c r="F27" i="47"/>
  <c r="F34" i="47"/>
  <c r="T66" i="47"/>
  <c r="G18" i="34" s="1"/>
  <c r="G66" i="47"/>
  <c r="F19" i="8" s="1"/>
  <c r="P66" i="49" l="1"/>
  <c r="P70" i="49" s="1"/>
  <c r="Q66" i="49"/>
  <c r="Q70" i="49" s="1"/>
  <c r="P33" i="47"/>
  <c r="N33" i="47"/>
  <c r="AZ33" i="47" s="1"/>
  <c r="BA33" i="47" s="1"/>
  <c r="O33" i="47"/>
  <c r="Q33" i="47"/>
  <c r="P37" i="47"/>
  <c r="P34" i="47" s="1"/>
  <c r="Q37" i="47"/>
  <c r="Q34" i="47" s="1"/>
  <c r="O37" i="47"/>
  <c r="N37" i="47"/>
  <c r="AZ46" i="47"/>
  <c r="BA46" i="47" s="1"/>
  <c r="P46" i="47"/>
  <c r="P44" i="47" s="1"/>
  <c r="O46" i="47"/>
  <c r="N46" i="47"/>
  <c r="Q46" i="47"/>
  <c r="Q44" i="47" s="1"/>
  <c r="P40" i="47"/>
  <c r="P38" i="47" s="1"/>
  <c r="N40" i="47"/>
  <c r="AZ40" i="47" s="1"/>
  <c r="BA40" i="47" s="1"/>
  <c r="O40" i="47"/>
  <c r="Q40" i="47"/>
  <c r="Q38" i="47" s="1"/>
  <c r="P19" i="47"/>
  <c r="P8" i="47" s="1"/>
  <c r="N19" i="47"/>
  <c r="AZ19" i="47" s="1"/>
  <c r="BA19" i="47" s="1"/>
  <c r="O19" i="47"/>
  <c r="Q19" i="47"/>
  <c r="Q8" i="47" s="1"/>
  <c r="P49" i="47"/>
  <c r="N49" i="47"/>
  <c r="AZ49" i="47" s="1"/>
  <c r="BA49" i="47" s="1"/>
  <c r="Q49" i="47"/>
  <c r="O49" i="47"/>
  <c r="P43" i="47"/>
  <c r="Q43" i="47"/>
  <c r="O43" i="47"/>
  <c r="N43" i="47"/>
  <c r="P26" i="47"/>
  <c r="P20" i="47" s="1"/>
  <c r="Q26" i="47"/>
  <c r="Q20" i="47" s="1"/>
  <c r="O26" i="47"/>
  <c r="N26" i="47"/>
  <c r="J306" i="55"/>
  <c r="H306" i="55"/>
  <c r="J109" i="55"/>
  <c r="H109" i="55"/>
  <c r="J568" i="55"/>
  <c r="J563" i="55" s="1"/>
  <c r="H568" i="55"/>
  <c r="J463" i="55"/>
  <c r="H463" i="55"/>
  <c r="H636" i="55"/>
  <c r="H619" i="55" s="1"/>
  <c r="J636" i="55"/>
  <c r="J562" i="55"/>
  <c r="H562" i="55"/>
  <c r="H547" i="55"/>
  <c r="H533" i="55" s="1"/>
  <c r="J547" i="55"/>
  <c r="H526" i="55"/>
  <c r="J526" i="55"/>
  <c r="H523" i="55"/>
  <c r="H521" i="55" s="1"/>
  <c r="J523" i="55"/>
  <c r="H496" i="55"/>
  <c r="J496" i="55"/>
  <c r="H503" i="55"/>
  <c r="H497" i="55" s="1"/>
  <c r="J503" i="55"/>
  <c r="H472" i="55"/>
  <c r="J472" i="55"/>
  <c r="J449" i="55"/>
  <c r="J443" i="55" s="1"/>
  <c r="H449" i="55"/>
  <c r="J408" i="55"/>
  <c r="H408" i="55"/>
  <c r="J354" i="55"/>
  <c r="H354" i="55"/>
  <c r="J401" i="55"/>
  <c r="H401" i="55"/>
  <c r="H358" i="55"/>
  <c r="H355" i="55" s="1"/>
  <c r="J358" i="55"/>
  <c r="J315" i="55"/>
  <c r="H315" i="55"/>
  <c r="H324" i="55"/>
  <c r="J324" i="55"/>
  <c r="H297" i="55"/>
  <c r="J297" i="55"/>
  <c r="J232" i="55"/>
  <c r="H232" i="55"/>
  <c r="H218" i="55"/>
  <c r="J218" i="55"/>
  <c r="J202" i="55"/>
  <c r="J197" i="55" s="1"/>
  <c r="H202" i="55"/>
  <c r="J127" i="55"/>
  <c r="H127" i="55"/>
  <c r="J90" i="55"/>
  <c r="H90" i="55"/>
  <c r="J44" i="55"/>
  <c r="H44" i="55"/>
  <c r="J56" i="55"/>
  <c r="J54" i="55" s="1"/>
  <c r="H56" i="55"/>
  <c r="J35" i="55"/>
  <c r="H35" i="55"/>
  <c r="H41" i="55"/>
  <c r="H39" i="55" s="1"/>
  <c r="J41" i="55"/>
  <c r="J47" i="55"/>
  <c r="H47" i="55"/>
  <c r="H469" i="55"/>
  <c r="J469" i="55"/>
  <c r="H642" i="55"/>
  <c r="H637" i="55" s="1"/>
  <c r="J642" i="55"/>
  <c r="J606" i="55"/>
  <c r="J590" i="55" s="1"/>
  <c r="H606" i="55"/>
  <c r="J529" i="55"/>
  <c r="H529" i="55"/>
  <c r="J532" i="55"/>
  <c r="J530" i="55" s="1"/>
  <c r="H532" i="55"/>
  <c r="J520" i="55"/>
  <c r="H520" i="55"/>
  <c r="J485" i="55"/>
  <c r="J473" i="55" s="1"/>
  <c r="H485" i="55"/>
  <c r="J442" i="55"/>
  <c r="J431" i="55" s="1"/>
  <c r="H442" i="55"/>
  <c r="J466" i="55"/>
  <c r="J464" i="55" s="1"/>
  <c r="H466" i="55"/>
  <c r="H423" i="55"/>
  <c r="H409" i="55" s="1"/>
  <c r="J423" i="55"/>
  <c r="H370" i="55"/>
  <c r="J370" i="55"/>
  <c r="H398" i="55"/>
  <c r="H393" i="55" s="1"/>
  <c r="J398" i="55"/>
  <c r="H392" i="55"/>
  <c r="J392" i="55"/>
  <c r="J336" i="55"/>
  <c r="J334" i="55" s="1"/>
  <c r="H336" i="55"/>
  <c r="H333" i="55"/>
  <c r="J333" i="55"/>
  <c r="H249" i="55"/>
  <c r="J249" i="55"/>
  <c r="H227" i="55"/>
  <c r="H219" i="55" s="1"/>
  <c r="J227" i="55"/>
  <c r="H187" i="55"/>
  <c r="H179" i="55" s="1"/>
  <c r="J187" i="55"/>
  <c r="H147" i="55"/>
  <c r="H142" i="55" s="1"/>
  <c r="J147" i="55"/>
  <c r="H105" i="55"/>
  <c r="H101" i="55" s="1"/>
  <c r="J105" i="55"/>
  <c r="J59" i="55"/>
  <c r="J57" i="55" s="1"/>
  <c r="H59" i="55"/>
  <c r="H62" i="55"/>
  <c r="J62" i="55"/>
  <c r="H29" i="55"/>
  <c r="H26" i="55" s="1"/>
  <c r="J29" i="55"/>
  <c r="H38" i="55"/>
  <c r="H36" i="55" s="1"/>
  <c r="J38" i="55"/>
  <c r="J32" i="55"/>
  <c r="J30" i="55" s="1"/>
  <c r="H32" i="55"/>
  <c r="H50" i="55"/>
  <c r="H48" i="55" s="1"/>
  <c r="J50" i="55"/>
  <c r="J618" i="55"/>
  <c r="J607" i="55" s="1"/>
  <c r="H618" i="55"/>
  <c r="J279" i="55"/>
  <c r="J271" i="55" s="1"/>
  <c r="H279" i="55"/>
  <c r="H271" i="55" s="1"/>
  <c r="H467" i="55"/>
  <c r="H590" i="55"/>
  <c r="H527" i="55"/>
  <c r="H530" i="55"/>
  <c r="H509" i="55"/>
  <c r="H473" i="55"/>
  <c r="H431" i="55"/>
  <c r="H464" i="55"/>
  <c r="H359" i="55"/>
  <c r="H334" i="55"/>
  <c r="H237" i="55"/>
  <c r="H57" i="55"/>
  <c r="H60" i="55"/>
  <c r="H30" i="55"/>
  <c r="H607" i="55"/>
  <c r="H563" i="55"/>
  <c r="H461" i="55"/>
  <c r="G619" i="55"/>
  <c r="G557" i="55"/>
  <c r="H557" i="55"/>
  <c r="G533" i="55"/>
  <c r="G524" i="55"/>
  <c r="H524" i="55"/>
  <c r="G521" i="55"/>
  <c r="G491" i="55"/>
  <c r="H491" i="55"/>
  <c r="G497" i="55"/>
  <c r="H470" i="55"/>
  <c r="G443" i="55"/>
  <c r="H443" i="55"/>
  <c r="G402" i="55"/>
  <c r="H402" i="55"/>
  <c r="G337" i="55"/>
  <c r="H337" i="55"/>
  <c r="G399" i="55"/>
  <c r="H399" i="55"/>
  <c r="G355" i="55"/>
  <c r="G289" i="55"/>
  <c r="H289" i="55"/>
  <c r="G228" i="55"/>
  <c r="H228" i="55"/>
  <c r="G203" i="55"/>
  <c r="H203" i="55"/>
  <c r="G197" i="55"/>
  <c r="H197" i="55"/>
  <c r="G110" i="55"/>
  <c r="H110" i="55"/>
  <c r="G86" i="55"/>
  <c r="H86" i="55"/>
  <c r="G42" i="55"/>
  <c r="H42" i="55"/>
  <c r="G54" i="55"/>
  <c r="H54" i="55"/>
  <c r="G33" i="55"/>
  <c r="H33" i="55"/>
  <c r="G39" i="55"/>
  <c r="G45" i="55"/>
  <c r="H45" i="55"/>
  <c r="H106" i="55"/>
  <c r="N24" i="9"/>
  <c r="P24" i="9"/>
  <c r="P8" i="9" s="1"/>
  <c r="O24" i="9"/>
  <c r="Q24" i="9"/>
  <c r="Q8" i="9" s="1"/>
  <c r="Q53" i="26"/>
  <c r="Q47" i="26" s="1"/>
  <c r="P53" i="26"/>
  <c r="P47" i="26" s="1"/>
  <c r="N53" i="26"/>
  <c r="N47" i="26" s="1"/>
  <c r="O53" i="26"/>
  <c r="O47" i="26" s="1"/>
  <c r="Q46" i="26"/>
  <c r="Q42" i="26" s="1"/>
  <c r="P46" i="26"/>
  <c r="P42" i="26" s="1"/>
  <c r="N46" i="26"/>
  <c r="O46" i="26"/>
  <c r="Q79" i="26"/>
  <c r="Q73" i="26" s="1"/>
  <c r="N79" i="26"/>
  <c r="N73" i="26" s="1"/>
  <c r="P79" i="26"/>
  <c r="P73" i="26" s="1"/>
  <c r="O79" i="26"/>
  <c r="Q41" i="26"/>
  <c r="Q30" i="26" s="1"/>
  <c r="N41" i="26"/>
  <c r="P41" i="26"/>
  <c r="P30" i="26" s="1"/>
  <c r="O41" i="26"/>
  <c r="Q25" i="26"/>
  <c r="Q8" i="26" s="1"/>
  <c r="P25" i="26"/>
  <c r="P8" i="26" s="1"/>
  <c r="N25" i="26"/>
  <c r="O25" i="26"/>
  <c r="Q69" i="26"/>
  <c r="Q64" i="26" s="1"/>
  <c r="P69" i="26"/>
  <c r="P64" i="26" s="1"/>
  <c r="N69" i="26"/>
  <c r="O69" i="26"/>
  <c r="Q72" i="26"/>
  <c r="Q70" i="26" s="1"/>
  <c r="N72" i="26"/>
  <c r="N70" i="26" s="1"/>
  <c r="P72" i="26"/>
  <c r="P70" i="26" s="1"/>
  <c r="O72" i="26"/>
  <c r="Q63" i="26"/>
  <c r="Q54" i="26" s="1"/>
  <c r="N63" i="26"/>
  <c r="N54" i="26" s="1"/>
  <c r="P63" i="26"/>
  <c r="P54" i="26" s="1"/>
  <c r="O63" i="26"/>
  <c r="O54" i="26" s="1"/>
  <c r="Q29" i="26"/>
  <c r="Q26" i="26" s="1"/>
  <c r="P29" i="26"/>
  <c r="P26" i="26" s="1"/>
  <c r="N29" i="26"/>
  <c r="N26" i="26" s="1"/>
  <c r="O29" i="26"/>
  <c r="Q460" i="55"/>
  <c r="X73" i="43"/>
  <c r="X74" i="43" s="1"/>
  <c r="M19" i="34"/>
  <c r="Z61" i="46"/>
  <c r="Z62" i="46" s="1"/>
  <c r="O20" i="34"/>
  <c r="AB61" i="46"/>
  <c r="AB62" i="46" s="1"/>
  <c r="Q20" i="34"/>
  <c r="V78" i="45"/>
  <c r="V79" i="45" s="1"/>
  <c r="K21" i="34"/>
  <c r="Z88" i="44"/>
  <c r="Z89" i="44" s="1"/>
  <c r="O22" i="34"/>
  <c r="T70" i="49"/>
  <c r="G23" i="34"/>
  <c r="AA61" i="46"/>
  <c r="AA62" i="46" s="1"/>
  <c r="P20" i="34"/>
  <c r="R70" i="49"/>
  <c r="R71" i="49" s="1"/>
  <c r="E23" i="34"/>
  <c r="Y70" i="47"/>
  <c r="L18" i="34"/>
  <c r="X70" i="47"/>
  <c r="X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F70" i="49"/>
  <c r="AF71" i="49" s="1"/>
  <c r="S23" i="34"/>
  <c r="U70" i="47"/>
  <c r="H18" i="34"/>
  <c r="W70" i="47"/>
  <c r="J18" i="34"/>
  <c r="R70" i="47"/>
  <c r="R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U70" i="49"/>
  <c r="U71" i="49" s="1"/>
  <c r="H23" i="34"/>
  <c r="W70" i="49"/>
  <c r="W71" i="49" s="1"/>
  <c r="J23" i="34"/>
  <c r="U61" i="46"/>
  <c r="U62" i="46" s="1"/>
  <c r="J20" i="34"/>
  <c r="S61" i="46"/>
  <c r="S62" i="46" s="1"/>
  <c r="H20" i="34"/>
  <c r="Q88" i="44"/>
  <c r="F22" i="34"/>
  <c r="AR70" i="49"/>
  <c r="AR71" i="49" s="1"/>
  <c r="AE23" i="34"/>
  <c r="AC73" i="43"/>
  <c r="AC74" i="43" s="1"/>
  <c r="R19" i="34"/>
  <c r="AC61" i="46"/>
  <c r="AC62" i="46" s="1"/>
  <c r="R20" i="34"/>
  <c r="Y88" i="44"/>
  <c r="Y89" i="44" s="1"/>
  <c r="N22"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Z70" i="49"/>
  <c r="Z71" i="49" s="1"/>
  <c r="M23" i="34"/>
  <c r="Q61" i="46"/>
  <c r="Q62" i="46" s="1"/>
  <c r="F20" i="34"/>
  <c r="AX70" i="49"/>
  <c r="AX71" i="49" s="1"/>
  <c r="AK23" i="34"/>
  <c r="Q196" i="55"/>
  <c r="Q25" i="55"/>
  <c r="Q288" i="55"/>
  <c r="Q100" i="55"/>
  <c r="Q456" i="55"/>
  <c r="Q178" i="55"/>
  <c r="Q95" i="55"/>
  <c r="Q430" i="55"/>
  <c r="Q375" i="55"/>
  <c r="Q260" i="55"/>
  <c r="Q53" i="55"/>
  <c r="Q490" i="55"/>
  <c r="Q85" i="55"/>
  <c r="Q573" i="55"/>
  <c r="Q382" i="55"/>
  <c r="Q154" i="55"/>
  <c r="Q508" i="55"/>
  <c r="Q171" i="55"/>
  <c r="Q270" i="55"/>
  <c r="Q141" i="55"/>
  <c r="G271" i="55"/>
  <c r="G563" i="55"/>
  <c r="J461" i="55"/>
  <c r="J619" i="55"/>
  <c r="J557" i="55"/>
  <c r="J533" i="55"/>
  <c r="J524" i="55"/>
  <c r="J521" i="55"/>
  <c r="J491" i="55"/>
  <c r="J497" i="55"/>
  <c r="G470" i="55"/>
  <c r="J470" i="55"/>
  <c r="J402" i="55"/>
  <c r="J337" i="55"/>
  <c r="J399" i="55"/>
  <c r="K399" i="55" s="1"/>
  <c r="J355" i="55"/>
  <c r="J289" i="55"/>
  <c r="J228" i="55"/>
  <c r="J203" i="55"/>
  <c r="J110" i="55"/>
  <c r="J86" i="55"/>
  <c r="J42" i="55"/>
  <c r="J33" i="55"/>
  <c r="J39" i="55"/>
  <c r="J45" i="55"/>
  <c r="J106" i="55"/>
  <c r="G106" i="55"/>
  <c r="G467" i="55"/>
  <c r="J467" i="55"/>
  <c r="J637" i="55"/>
  <c r="G637" i="55"/>
  <c r="G590" i="55"/>
  <c r="G527" i="55"/>
  <c r="J527" i="55"/>
  <c r="G530" i="55"/>
  <c r="J509" i="55"/>
  <c r="G509" i="55"/>
  <c r="G473" i="55"/>
  <c r="G431" i="55"/>
  <c r="G464" i="55"/>
  <c r="J409" i="55"/>
  <c r="G359" i="55"/>
  <c r="J359" i="55"/>
  <c r="G393" i="55"/>
  <c r="J393" i="55"/>
  <c r="G334" i="55"/>
  <c r="J237" i="55"/>
  <c r="G237" i="55"/>
  <c r="G219" i="55"/>
  <c r="J219" i="55"/>
  <c r="G179" i="55"/>
  <c r="J179" i="55"/>
  <c r="G142" i="55"/>
  <c r="J142" i="55"/>
  <c r="G101" i="55"/>
  <c r="J101" i="55"/>
  <c r="G57" i="55"/>
  <c r="G60" i="55"/>
  <c r="J60" i="55"/>
  <c r="G26" i="55"/>
  <c r="J26" i="55"/>
  <c r="G36" i="55"/>
  <c r="J36" i="55"/>
  <c r="G30" i="55"/>
  <c r="G48" i="55"/>
  <c r="J48" i="55"/>
  <c r="AA70" i="47"/>
  <c r="AA71" i="47" s="1"/>
  <c r="N18" i="34"/>
  <c r="AC70" i="47"/>
  <c r="AC71" i="47" s="1"/>
  <c r="P18" i="34"/>
  <c r="AB70" i="47"/>
  <c r="AB71" i="47" s="1"/>
  <c r="O18" i="34"/>
  <c r="Z70" i="47"/>
  <c r="Z71" i="47" s="1"/>
  <c r="M18" i="34"/>
  <c r="AE70" i="47"/>
  <c r="AE71" i="47" s="1"/>
  <c r="R18" i="34"/>
  <c r="AD70" i="47"/>
  <c r="AD71" i="47" s="1"/>
  <c r="Q18" i="34"/>
  <c r="G461" i="55"/>
  <c r="G409" i="55"/>
  <c r="F96" i="55"/>
  <c r="F261" i="55"/>
  <c r="F9" i="55"/>
  <c r="F457" i="55"/>
  <c r="F188" i="55"/>
  <c r="G607" i="55"/>
  <c r="F569" i="55"/>
  <c r="F424" i="55"/>
  <c r="F371" i="55"/>
  <c r="F172" i="55"/>
  <c r="F486" i="55"/>
  <c r="F128" i="55"/>
  <c r="F280" i="55"/>
  <c r="F250" i="55"/>
  <c r="F148" i="55"/>
  <c r="F51" i="55"/>
  <c r="F63" i="55"/>
  <c r="F91" i="55"/>
  <c r="F155" i="55"/>
  <c r="O54" i="22"/>
  <c r="N54" i="22"/>
  <c r="AZ8" i="49"/>
  <c r="BA8" i="49" s="1"/>
  <c r="N26" i="49"/>
  <c r="N66" i="49" s="1"/>
  <c r="G16" i="56" s="1"/>
  <c r="I16" i="56" s="1"/>
  <c r="AZ25" i="49"/>
  <c r="BA25" i="49" s="1"/>
  <c r="AX37" i="45"/>
  <c r="AY37" i="45" s="1"/>
  <c r="B235" i="55"/>
  <c r="B234" i="55"/>
  <c r="N26" i="43"/>
  <c r="AX26" i="43" s="1"/>
  <c r="AY26" i="43" s="1"/>
  <c r="B588" i="55"/>
  <c r="B578" i="55"/>
  <c r="B555" i="55"/>
  <c r="B549" i="55"/>
  <c r="AX33" i="43"/>
  <c r="AY33" i="43" s="1"/>
  <c r="AX19" i="46"/>
  <c r="AY19" i="46" s="1"/>
  <c r="N8" i="47"/>
  <c r="AZ8" i="47" s="1"/>
  <c r="BA8" i="47" s="1"/>
  <c r="H64" i="9"/>
  <c r="H62" i="9" s="1"/>
  <c r="AZ64" i="9"/>
  <c r="BA64" i="9" s="1"/>
  <c r="N8" i="45"/>
  <c r="AX8" i="45" s="1"/>
  <c r="AY8" i="45" s="1"/>
  <c r="N17" i="33"/>
  <c r="N24" i="44"/>
  <c r="N84" i="44" s="1"/>
  <c r="G15" i="56" s="1"/>
  <c r="I15" i="56" s="1"/>
  <c r="N26" i="46"/>
  <c r="AX26" i="46" s="1"/>
  <c r="AY26" i="46" s="1"/>
  <c r="V70" i="49"/>
  <c r="V71" i="49" s="1"/>
  <c r="I23" i="34"/>
  <c r="U78" i="45"/>
  <c r="U79" i="45" s="1"/>
  <c r="J21" i="34"/>
  <c r="V73" i="43"/>
  <c r="V74" i="43" s="1"/>
  <c r="K19" i="34"/>
  <c r="AA73" i="43"/>
  <c r="AA74" i="43" s="1"/>
  <c r="P19" i="34"/>
  <c r="H78" i="23"/>
  <c r="N31" i="25"/>
  <c r="N23" i="46"/>
  <c r="AX23" i="46" s="1"/>
  <c r="AY23" i="46" s="1"/>
  <c r="N77" i="25"/>
  <c r="N38" i="47"/>
  <c r="AZ38" i="47" s="1"/>
  <c r="BA38" i="47" s="1"/>
  <c r="N30" i="26"/>
  <c r="N40" i="22"/>
  <c r="AX22" i="46"/>
  <c r="AY22" i="46" s="1"/>
  <c r="AZ43" i="47"/>
  <c r="BA43" i="47" s="1"/>
  <c r="AX25" i="46"/>
  <c r="AY25" i="46" s="1"/>
  <c r="N48" i="45"/>
  <c r="N31" i="45"/>
  <c r="N50" i="25"/>
  <c r="AZ26" i="47"/>
  <c r="BA26" i="47" s="1"/>
  <c r="N41" i="25"/>
  <c r="N20" i="47"/>
  <c r="AZ20" i="47" s="1"/>
  <c r="BA20" i="47" s="1"/>
  <c r="N44" i="47"/>
  <c r="AZ39" i="47" s="1"/>
  <c r="BA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Z47" i="47"/>
  <c r="BA47" i="47" s="1"/>
  <c r="AZ41" i="47"/>
  <c r="BA41" i="47" s="1"/>
  <c r="AX20" i="46"/>
  <c r="AY20" i="46" s="1"/>
  <c r="AZ27" i="47"/>
  <c r="BA27" i="47" s="1"/>
  <c r="AX39" i="43"/>
  <c r="AY39" i="43" s="1"/>
  <c r="AX38" i="45"/>
  <c r="AY38" i="45" s="1"/>
  <c r="N73" i="43"/>
  <c r="N74" i="43" s="1"/>
  <c r="AX29" i="46"/>
  <c r="AY29" i="46" s="1"/>
  <c r="H25" i="8"/>
  <c r="G83" i="48"/>
  <c r="G84" i="48" s="1"/>
  <c r="F69" i="43"/>
  <c r="AH27" i="34"/>
  <c r="V27" i="34"/>
  <c r="M25" i="8"/>
  <c r="K25" i="8"/>
  <c r="S84" i="48"/>
  <c r="J24" i="34" s="1"/>
  <c r="T71" i="49"/>
  <c r="Q89" i="44"/>
  <c r="S79" i="45"/>
  <c r="V62" i="46"/>
  <c r="U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V70" i="47"/>
  <c r="V71" i="47" s="1"/>
  <c r="AY66" i="47"/>
  <c r="S70" i="47"/>
  <c r="S71" i="47" s="1"/>
  <c r="W71" i="47"/>
  <c r="Y71" i="47"/>
  <c r="M19" i="8"/>
  <c r="K19" i="8"/>
  <c r="G3" i="48"/>
  <c r="AC79" i="48"/>
  <c r="N83" i="48"/>
  <c r="N84" i="48" s="1"/>
  <c r="E24" i="34" s="1"/>
  <c r="AB83" i="48"/>
  <c r="AB84" i="48" s="1"/>
  <c r="AK24" i="34" s="1"/>
  <c r="H3" i="49"/>
  <c r="S70" i="49"/>
  <c r="S71" i="49" s="1"/>
  <c r="AY66" i="49"/>
  <c r="AW84" i="44"/>
  <c r="P88" i="44"/>
  <c r="P89" i="44" s="1"/>
  <c r="AW74" i="45"/>
  <c r="P78" i="45"/>
  <c r="P79" i="45" s="1"/>
  <c r="H3" i="45"/>
  <c r="AW57" i="46"/>
  <c r="P61" i="46"/>
  <c r="P62" i="46" s="1"/>
  <c r="Q73" i="43"/>
  <c r="Q74" i="43" s="1"/>
  <c r="AW69" i="43"/>
  <c r="H3" i="47"/>
  <c r="F66" i="47"/>
  <c r="T70" i="47"/>
  <c r="T71" i="47" s="1"/>
  <c r="P66" i="47" l="1"/>
  <c r="P70" i="47" s="1"/>
  <c r="Q66" i="47"/>
  <c r="Q70" i="47" s="1"/>
  <c r="J236" i="55"/>
  <c r="H236" i="55"/>
  <c r="H233" i="55" s="1"/>
  <c r="H556" i="55"/>
  <c r="J556" i="55"/>
  <c r="J548" i="55" s="1"/>
  <c r="H589" i="55"/>
  <c r="H574" i="55" s="1"/>
  <c r="J589" i="55"/>
  <c r="J574" i="55" s="1"/>
  <c r="G548" i="55"/>
  <c r="H548" i="55"/>
  <c r="G233" i="55"/>
  <c r="G574" i="55"/>
  <c r="P93" i="26"/>
  <c r="Q93" i="26"/>
  <c r="Q532" i="55"/>
  <c r="Q408" i="55"/>
  <c r="Q29" i="55"/>
  <c r="Q147" i="55"/>
  <c r="Q423" i="55"/>
  <c r="Q485" i="55"/>
  <c r="Q520" i="55"/>
  <c r="Q306" i="55"/>
  <c r="Q109" i="55"/>
  <c r="Q41" i="55"/>
  <c r="Q56" i="55"/>
  <c r="Q202" i="55"/>
  <c r="Q547" i="55"/>
  <c r="Q463" i="55"/>
  <c r="Q38" i="55"/>
  <c r="Q105" i="55"/>
  <c r="Q249" i="55"/>
  <c r="Q333" i="55"/>
  <c r="Q370" i="55"/>
  <c r="Q442" i="55"/>
  <c r="Q606" i="55"/>
  <c r="Q618" i="55"/>
  <c r="Q35" i="55"/>
  <c r="Q127" i="55"/>
  <c r="Q232" i="55"/>
  <c r="Q297" i="55"/>
  <c r="Q496" i="55"/>
  <c r="Q62" i="55"/>
  <c r="Q398" i="55"/>
  <c r="Q529" i="55"/>
  <c r="Q642" i="55"/>
  <c r="Q90" i="55"/>
  <c r="Q358" i="55"/>
  <c r="Q449" i="55"/>
  <c r="Q523" i="55"/>
  <c r="Q636" i="55"/>
  <c r="Q50" i="55"/>
  <c r="Q32" i="55"/>
  <c r="Q59" i="55"/>
  <c r="Q187" i="55"/>
  <c r="Q227" i="55"/>
  <c r="Q336" i="55"/>
  <c r="Q392" i="55"/>
  <c r="Q466" i="55"/>
  <c r="Q469" i="55"/>
  <c r="Q47" i="55"/>
  <c r="Q44" i="55"/>
  <c r="Q218" i="55"/>
  <c r="Q324" i="55"/>
  <c r="Q315" i="55"/>
  <c r="Q401" i="55"/>
  <c r="Q354" i="55"/>
  <c r="Q472" i="55"/>
  <c r="Q503" i="55"/>
  <c r="Q526" i="55"/>
  <c r="Q562" i="55"/>
  <c r="Q568" i="55"/>
  <c r="Q279" i="55"/>
  <c r="J233" i="55"/>
  <c r="AX24" i="44"/>
  <c r="AY24" i="44" s="1"/>
  <c r="I261" i="55"/>
  <c r="I424" i="55"/>
  <c r="I188" i="55"/>
  <c r="I250" i="55"/>
  <c r="I8" i="55"/>
  <c r="I96" i="55"/>
  <c r="F36" i="55"/>
  <c r="F334" i="55"/>
  <c r="F590" i="55"/>
  <c r="F45" i="55"/>
  <c r="F110" i="55"/>
  <c r="F399" i="55"/>
  <c r="Q399" i="55" s="1"/>
  <c r="F491" i="55"/>
  <c r="I51" i="55"/>
  <c r="F219" i="55"/>
  <c r="F473" i="55"/>
  <c r="F527" i="55"/>
  <c r="F467" i="55"/>
  <c r="F86" i="55"/>
  <c r="F228" i="55"/>
  <c r="F307" i="55"/>
  <c r="F443" i="55"/>
  <c r="I457" i="55"/>
  <c r="F48" i="55"/>
  <c r="F60" i="55"/>
  <c r="F57" i="55"/>
  <c r="F409" i="55"/>
  <c r="F431" i="55"/>
  <c r="F530" i="55"/>
  <c r="F637" i="55"/>
  <c r="F33" i="55"/>
  <c r="F42" i="55"/>
  <c r="F289" i="55"/>
  <c r="F402" i="55"/>
  <c r="F497" i="55"/>
  <c r="F524" i="55"/>
  <c r="F533" i="55"/>
  <c r="F563" i="55"/>
  <c r="F106" i="55"/>
  <c r="I280" i="55"/>
  <c r="I486" i="55"/>
  <c r="I371" i="55"/>
  <c r="I569" i="55"/>
  <c r="F101" i="55"/>
  <c r="F237" i="55"/>
  <c r="F393" i="55"/>
  <c r="F203" i="55"/>
  <c r="F461" i="55"/>
  <c r="I63" i="55"/>
  <c r="F607" i="55"/>
  <c r="I9" i="55"/>
  <c r="F316" i="55"/>
  <c r="F557" i="55"/>
  <c r="I91" i="55"/>
  <c r="I128" i="55"/>
  <c r="I172" i="55"/>
  <c r="I155" i="55"/>
  <c r="I148" i="55"/>
  <c r="F271" i="55"/>
  <c r="F30" i="55"/>
  <c r="F26" i="55"/>
  <c r="F142" i="55"/>
  <c r="F179" i="55"/>
  <c r="F325" i="55"/>
  <c r="F359" i="55"/>
  <c r="F464" i="55"/>
  <c r="F509" i="55"/>
  <c r="F39" i="55"/>
  <c r="F54" i="55"/>
  <c r="F197" i="55"/>
  <c r="F355" i="55"/>
  <c r="F337" i="55"/>
  <c r="F470" i="55"/>
  <c r="F521" i="55"/>
  <c r="F619" i="55"/>
  <c r="AZ26" i="49"/>
  <c r="BA26" i="49" s="1"/>
  <c r="H54" i="22"/>
  <c r="N51" i="22"/>
  <c r="N70" i="49"/>
  <c r="N57" i="46"/>
  <c r="N88" i="44"/>
  <c r="N89" i="44" s="1"/>
  <c r="D22" i="34"/>
  <c r="N42" i="26"/>
  <c r="AZ37" i="47"/>
  <c r="BA37" i="47" s="1"/>
  <c r="N34" i="47"/>
  <c r="N23" i="35"/>
  <c r="AX52" i="44"/>
  <c r="AY52" i="44" s="1"/>
  <c r="N42" i="25"/>
  <c r="AX48" i="45"/>
  <c r="AY48" i="45" s="1"/>
  <c r="N44" i="45"/>
  <c r="AX44" i="45" s="1"/>
  <c r="AY44" i="45" s="1"/>
  <c r="N21" i="25"/>
  <c r="AZ44" i="47"/>
  <c r="BA44" i="47" s="1"/>
  <c r="N32" i="25"/>
  <c r="N23" i="45"/>
  <c r="AX31" i="45"/>
  <c r="AY31" i="45" s="1"/>
  <c r="N36" i="22"/>
  <c r="AY70" i="47"/>
  <c r="AY71" i="47" s="1"/>
  <c r="AC83" i="48"/>
  <c r="AC84" i="48" s="1"/>
  <c r="AD79" i="48"/>
  <c r="AY70" i="49"/>
  <c r="AY71" i="49" s="1"/>
  <c r="AZ66" i="49"/>
  <c r="AW88" i="44"/>
  <c r="AW89" i="44" s="1"/>
  <c r="AX84" i="44"/>
  <c r="AW78" i="45"/>
  <c r="AW79" i="45" s="1"/>
  <c r="AW61" i="46"/>
  <c r="AW62" i="46" s="1"/>
  <c r="AW73" i="43"/>
  <c r="AW74" i="43" s="1"/>
  <c r="AX69" i="43"/>
  <c r="H644" i="55" l="1"/>
  <c r="Q236" i="55"/>
  <c r="Q556" i="55"/>
  <c r="Q589" i="55"/>
  <c r="K155" i="55"/>
  <c r="Q155" i="55"/>
  <c r="K128" i="55"/>
  <c r="Q128" i="55"/>
  <c r="K9" i="55"/>
  <c r="Q9" i="55"/>
  <c r="K569" i="55"/>
  <c r="Q569" i="55"/>
  <c r="K250" i="55"/>
  <c r="Q250" i="55"/>
  <c r="K91" i="55"/>
  <c r="Q91" i="55"/>
  <c r="K371" i="55"/>
  <c r="Q371" i="55"/>
  <c r="K457" i="55"/>
  <c r="Q457" i="55"/>
  <c r="K63" i="55"/>
  <c r="Q63" i="55"/>
  <c r="K486" i="55"/>
  <c r="Q486" i="55"/>
  <c r="K51" i="55"/>
  <c r="Q51" i="55"/>
  <c r="K96" i="55"/>
  <c r="Q96" i="55"/>
  <c r="K424" i="55"/>
  <c r="Q424" i="55"/>
  <c r="K148" i="55"/>
  <c r="Q148" i="55"/>
  <c r="K172" i="55"/>
  <c r="Q172" i="55"/>
  <c r="K280" i="55"/>
  <c r="Q280" i="55"/>
  <c r="K261" i="55"/>
  <c r="Q261" i="55"/>
  <c r="K188" i="55"/>
  <c r="Q188" i="55"/>
  <c r="J644" i="55"/>
  <c r="G644" i="55"/>
  <c r="I271" i="55"/>
  <c r="I464" i="55"/>
  <c r="I557" i="55"/>
  <c r="I497" i="55"/>
  <c r="I54" i="55"/>
  <c r="I26" i="55"/>
  <c r="I203" i="55"/>
  <c r="K8" i="55"/>
  <c r="Q8" i="55"/>
  <c r="I48" i="55"/>
  <c r="I334" i="55"/>
  <c r="F548" i="55"/>
  <c r="I316" i="55"/>
  <c r="I607" i="55"/>
  <c r="I106" i="55"/>
  <c r="F233" i="55"/>
  <c r="I42" i="55"/>
  <c r="I637" i="55"/>
  <c r="I467" i="55"/>
  <c r="I473" i="55"/>
  <c r="I45" i="55"/>
  <c r="I619" i="55"/>
  <c r="I359" i="55"/>
  <c r="I179" i="55"/>
  <c r="F574" i="55"/>
  <c r="I461" i="55"/>
  <c r="I393" i="55"/>
  <c r="I101" i="55"/>
  <c r="I524" i="55"/>
  <c r="I431" i="55"/>
  <c r="I57" i="55"/>
  <c r="I307" i="55"/>
  <c r="I86" i="55"/>
  <c r="I527" i="55"/>
  <c r="I219" i="55"/>
  <c r="I491" i="55"/>
  <c r="I110" i="55"/>
  <c r="I590" i="55"/>
  <c r="I36" i="55"/>
  <c r="I470" i="55"/>
  <c r="I355" i="55"/>
  <c r="I509" i="55"/>
  <c r="I521" i="55"/>
  <c r="I237" i="55"/>
  <c r="I563" i="55"/>
  <c r="I533" i="55"/>
  <c r="I289" i="55"/>
  <c r="I443" i="55"/>
  <c r="I228" i="55"/>
  <c r="I337" i="55"/>
  <c r="I39" i="55"/>
  <c r="I325" i="55"/>
  <c r="I142" i="55"/>
  <c r="I30" i="55"/>
  <c r="I402" i="55"/>
  <c r="I197" i="55"/>
  <c r="I33" i="55"/>
  <c r="I530" i="55"/>
  <c r="I409" i="55"/>
  <c r="I60" i="55"/>
  <c r="N61" i="46"/>
  <c r="N62" i="46" s="1"/>
  <c r="G13" i="56"/>
  <c r="I13" i="56" s="1"/>
  <c r="AX57" i="46"/>
  <c r="AX61" i="46" s="1"/>
  <c r="AX62" i="46" s="1"/>
  <c r="N74" i="45"/>
  <c r="G14" i="56" s="1"/>
  <c r="I14" i="56" s="1"/>
  <c r="AX23" i="45"/>
  <c r="AY23" i="45" s="1"/>
  <c r="AZ34" i="47"/>
  <c r="BA34" i="47" s="1"/>
  <c r="N66" i="47"/>
  <c r="G11" i="56" s="1"/>
  <c r="I11" i="56" s="1"/>
  <c r="AD83" i="48"/>
  <c r="AD84" i="48" s="1"/>
  <c r="AE79" i="48"/>
  <c r="G4" i="48" s="1"/>
  <c r="AZ70" i="49"/>
  <c r="AZ71" i="49" s="1"/>
  <c r="BA66" i="49"/>
  <c r="H4" i="49" s="1"/>
  <c r="AX88" i="44"/>
  <c r="AX89" i="44" s="1"/>
  <c r="AY84" i="44"/>
  <c r="H4" i="44" s="1"/>
  <c r="AX73" i="43"/>
  <c r="AX74" i="43" s="1"/>
  <c r="AY69" i="43"/>
  <c r="H4" i="43" s="1"/>
  <c r="K197" i="55" l="1"/>
  <c r="Q197" i="55"/>
  <c r="K443" i="55"/>
  <c r="Q443" i="55"/>
  <c r="K237" i="55"/>
  <c r="Q237" i="55"/>
  <c r="K491" i="55"/>
  <c r="Q491" i="55"/>
  <c r="K307" i="55"/>
  <c r="Q307" i="55"/>
  <c r="K101" i="55"/>
  <c r="Q101" i="55"/>
  <c r="K473" i="55"/>
  <c r="Q473" i="55"/>
  <c r="K497" i="55"/>
  <c r="Q497" i="55"/>
  <c r="K402" i="55"/>
  <c r="Q402" i="55"/>
  <c r="K39" i="55"/>
  <c r="Q39" i="55"/>
  <c r="K289" i="55"/>
  <c r="Q289" i="55"/>
  <c r="K521" i="55"/>
  <c r="Q521" i="55"/>
  <c r="K36" i="55"/>
  <c r="Q36" i="55"/>
  <c r="K219" i="55"/>
  <c r="Q219" i="55"/>
  <c r="K57" i="55"/>
  <c r="Q57" i="55"/>
  <c r="K393" i="55"/>
  <c r="Q393" i="55"/>
  <c r="K467" i="55"/>
  <c r="Q467" i="55"/>
  <c r="K106" i="55"/>
  <c r="Q106" i="55"/>
  <c r="K334" i="55"/>
  <c r="Q334" i="55"/>
  <c r="K203" i="55"/>
  <c r="Q203" i="55"/>
  <c r="K557" i="55"/>
  <c r="Q557" i="55"/>
  <c r="K530" i="55"/>
  <c r="Q530" i="55"/>
  <c r="K30" i="55"/>
  <c r="Q30" i="55"/>
  <c r="K337" i="55"/>
  <c r="Q337" i="55"/>
  <c r="K533" i="55"/>
  <c r="Q533" i="55"/>
  <c r="K509" i="55"/>
  <c r="Q509" i="55"/>
  <c r="K590" i="55"/>
  <c r="Q590" i="55"/>
  <c r="K527" i="55"/>
  <c r="Q527" i="55"/>
  <c r="K431" i="55"/>
  <c r="Q431" i="55"/>
  <c r="K461" i="55"/>
  <c r="Q461" i="55"/>
  <c r="K619" i="55"/>
  <c r="Q619" i="55"/>
  <c r="K637" i="55"/>
  <c r="Q637" i="55"/>
  <c r="K607" i="55"/>
  <c r="Q607" i="55"/>
  <c r="K48" i="55"/>
  <c r="Q48" i="55"/>
  <c r="K26" i="55"/>
  <c r="Q26" i="55"/>
  <c r="K464" i="55"/>
  <c r="Q464" i="55"/>
  <c r="K33" i="55"/>
  <c r="Q33" i="55"/>
  <c r="K142" i="55"/>
  <c r="Q142" i="55"/>
  <c r="K228" i="55"/>
  <c r="Q228" i="55"/>
  <c r="K563" i="55"/>
  <c r="Q563" i="55"/>
  <c r="K355" i="55"/>
  <c r="Q355" i="55"/>
  <c r="K110" i="55"/>
  <c r="Q110" i="55"/>
  <c r="K86" i="55"/>
  <c r="Q86" i="55"/>
  <c r="K524" i="55"/>
  <c r="Q524" i="55"/>
  <c r="K45" i="55"/>
  <c r="Q45" i="55"/>
  <c r="K42" i="55"/>
  <c r="Q42" i="55"/>
  <c r="K316" i="55"/>
  <c r="Q316" i="55"/>
  <c r="K54" i="55"/>
  <c r="Q54" i="55"/>
  <c r="K271" i="55"/>
  <c r="Q271" i="55"/>
  <c r="K60" i="55"/>
  <c r="Q60" i="55"/>
  <c r="K325" i="55"/>
  <c r="Q325" i="55"/>
  <c r="K470" i="55"/>
  <c r="Q470" i="55"/>
  <c r="K179" i="55"/>
  <c r="Q179" i="55"/>
  <c r="K409" i="55"/>
  <c r="Q409" i="55"/>
  <c r="K359" i="55"/>
  <c r="Q359" i="55"/>
  <c r="F644" i="55"/>
  <c r="I644" i="55" s="1"/>
  <c r="K644" i="55" s="1"/>
  <c r="I233" i="55"/>
  <c r="I548" i="55"/>
  <c r="I574" i="55"/>
  <c r="AY57" i="46"/>
  <c r="H4" i="46" s="1"/>
  <c r="N70" i="47"/>
  <c r="AZ66" i="47"/>
  <c r="AX74" i="45"/>
  <c r="N78" i="45"/>
  <c r="N79" i="45" s="1"/>
  <c r="AY92" i="26"/>
  <c r="AZ92" i="26" s="1"/>
  <c r="BA92" i="26" s="1"/>
  <c r="AY91" i="26"/>
  <c r="AZ91" i="26" s="1"/>
  <c r="BA91" i="26" s="1"/>
  <c r="AY90" i="26"/>
  <c r="AZ90" i="26" s="1"/>
  <c r="BA90" i="26" s="1"/>
  <c r="AX89" i="26"/>
  <c r="AE89" i="26"/>
  <c r="AD89" i="26"/>
  <c r="AC89" i="26"/>
  <c r="AB89" i="26"/>
  <c r="AA89" i="26"/>
  <c r="Z89" i="26"/>
  <c r="Y89" i="26"/>
  <c r="X89" i="26"/>
  <c r="W89" i="26"/>
  <c r="V89" i="26"/>
  <c r="U89" i="26"/>
  <c r="T89" i="26"/>
  <c r="S89" i="26"/>
  <c r="R89" i="26"/>
  <c r="L89" i="26"/>
  <c r="K89" i="26"/>
  <c r="I89" i="26"/>
  <c r="H89" i="26"/>
  <c r="G89" i="26"/>
  <c r="E89" i="26"/>
  <c r="AY88" i="26"/>
  <c r="AZ88" i="26" s="1"/>
  <c r="BA88" i="26" s="1"/>
  <c r="AY87" i="26"/>
  <c r="AZ87" i="26" s="1"/>
  <c r="BA87" i="26" s="1"/>
  <c r="AX86" i="26"/>
  <c r="AE86" i="26"/>
  <c r="AD86" i="26"/>
  <c r="AC86" i="26"/>
  <c r="AB86" i="26"/>
  <c r="AA86" i="26"/>
  <c r="Z86" i="26"/>
  <c r="Y86" i="26"/>
  <c r="X86" i="26"/>
  <c r="W86" i="26"/>
  <c r="V86" i="26"/>
  <c r="U86" i="26"/>
  <c r="T86" i="26"/>
  <c r="S86" i="26"/>
  <c r="R86" i="26"/>
  <c r="L86" i="26"/>
  <c r="K86" i="26"/>
  <c r="I86" i="26"/>
  <c r="H86" i="26"/>
  <c r="G86" i="26"/>
  <c r="E86" i="26"/>
  <c r="AY85" i="26"/>
  <c r="AZ85" i="26" s="1"/>
  <c r="BA85" i="26" s="1"/>
  <c r="AY84" i="26"/>
  <c r="AZ84" i="26" s="1"/>
  <c r="BA84" i="26" s="1"/>
  <c r="AX83" i="26"/>
  <c r="AE83" i="26"/>
  <c r="AD83" i="26"/>
  <c r="AC83" i="26"/>
  <c r="AB83" i="26"/>
  <c r="AA83" i="26"/>
  <c r="Z83" i="26"/>
  <c r="Y83" i="26"/>
  <c r="X83" i="26"/>
  <c r="W83" i="26"/>
  <c r="V83" i="26"/>
  <c r="U83" i="26"/>
  <c r="T83" i="26"/>
  <c r="S83" i="26"/>
  <c r="R83" i="26"/>
  <c r="L83" i="26"/>
  <c r="K83" i="26"/>
  <c r="I83" i="26"/>
  <c r="H83" i="26"/>
  <c r="G83" i="26"/>
  <c r="E83" i="26"/>
  <c r="AY82" i="26"/>
  <c r="AZ82" i="26" s="1"/>
  <c r="BA82" i="26" s="1"/>
  <c r="AY81" i="26"/>
  <c r="AZ81" i="26" s="1"/>
  <c r="BA81" i="26" s="1"/>
  <c r="F80" i="26"/>
  <c r="AX80" i="26"/>
  <c r="AE80" i="26"/>
  <c r="AD80" i="26"/>
  <c r="AC80" i="26"/>
  <c r="AB80" i="26"/>
  <c r="AA80" i="26"/>
  <c r="Z80" i="26"/>
  <c r="Y80" i="26"/>
  <c r="X80" i="26"/>
  <c r="W80" i="26"/>
  <c r="V80" i="26"/>
  <c r="U80" i="26"/>
  <c r="T80" i="26"/>
  <c r="S80" i="26"/>
  <c r="R80" i="26"/>
  <c r="L80" i="26"/>
  <c r="K80" i="26"/>
  <c r="I80" i="26"/>
  <c r="H80" i="26"/>
  <c r="G80" i="26"/>
  <c r="E80" i="26"/>
  <c r="AY79" i="26"/>
  <c r="AZ79" i="26" s="1"/>
  <c r="BA79" i="26" s="1"/>
  <c r="AY74" i="26"/>
  <c r="AZ74" i="26" s="1"/>
  <c r="BA74" i="26" s="1"/>
  <c r="AX73" i="26"/>
  <c r="AE73" i="26"/>
  <c r="AD73" i="26"/>
  <c r="AC73" i="26"/>
  <c r="AB73" i="26"/>
  <c r="AA73" i="26"/>
  <c r="Z73" i="26"/>
  <c r="Y73" i="26"/>
  <c r="X73" i="26"/>
  <c r="W73" i="26"/>
  <c r="V73" i="26"/>
  <c r="U73" i="26"/>
  <c r="T73" i="26"/>
  <c r="S73" i="26"/>
  <c r="R73" i="26"/>
  <c r="L73" i="26"/>
  <c r="K73" i="26"/>
  <c r="I73" i="26"/>
  <c r="G73" i="26"/>
  <c r="E73" i="26"/>
  <c r="AY72" i="26"/>
  <c r="AZ72" i="26" s="1"/>
  <c r="BA72" i="26" s="1"/>
  <c r="AY71" i="26"/>
  <c r="AZ71" i="26" s="1"/>
  <c r="BA71" i="26" s="1"/>
  <c r="AE70" i="26"/>
  <c r="AD70" i="26"/>
  <c r="AC70" i="26"/>
  <c r="AB70" i="26"/>
  <c r="AA70" i="26"/>
  <c r="Z70" i="26"/>
  <c r="Y70" i="26"/>
  <c r="X70" i="26"/>
  <c r="W70" i="26"/>
  <c r="V70" i="26"/>
  <c r="U70" i="26"/>
  <c r="T70" i="26"/>
  <c r="S70" i="26"/>
  <c r="R70" i="26"/>
  <c r="L70" i="26"/>
  <c r="K70" i="26"/>
  <c r="I70" i="26"/>
  <c r="G70" i="26"/>
  <c r="E70" i="26"/>
  <c r="AY69" i="26"/>
  <c r="AZ69" i="26" s="1"/>
  <c r="BA69" i="26" s="1"/>
  <c r="AY65" i="26"/>
  <c r="AZ65" i="26" s="1"/>
  <c r="BA65" i="26" s="1"/>
  <c r="L64" i="26"/>
  <c r="K64" i="26"/>
  <c r="I64" i="26"/>
  <c r="G64" i="26"/>
  <c r="E64" i="26"/>
  <c r="AY63" i="26"/>
  <c r="AZ63" i="26" s="1"/>
  <c r="BA63" i="26" s="1"/>
  <c r="AY55" i="26"/>
  <c r="AZ55" i="26" s="1"/>
  <c r="BA55" i="26" s="1"/>
  <c r="F54" i="26"/>
  <c r="AX54" i="26"/>
  <c r="AE54" i="26"/>
  <c r="AD54" i="26"/>
  <c r="AC54" i="26"/>
  <c r="AB54" i="26"/>
  <c r="AA54" i="26"/>
  <c r="Z54" i="26"/>
  <c r="Y54" i="26"/>
  <c r="X54" i="26"/>
  <c r="W54" i="26"/>
  <c r="V54" i="26"/>
  <c r="U54" i="26"/>
  <c r="T54" i="26"/>
  <c r="S54" i="26"/>
  <c r="R54" i="26"/>
  <c r="L54" i="26"/>
  <c r="K54" i="26"/>
  <c r="I54" i="26"/>
  <c r="G54" i="26"/>
  <c r="E54" i="26"/>
  <c r="AY53" i="26"/>
  <c r="AZ53" i="26" s="1"/>
  <c r="BA53" i="26" s="1"/>
  <c r="AY48" i="26"/>
  <c r="AZ48" i="26" s="1"/>
  <c r="BA48" i="26" s="1"/>
  <c r="AX47" i="26"/>
  <c r="AE47" i="26"/>
  <c r="AD47" i="26"/>
  <c r="AC47" i="26"/>
  <c r="AB47" i="26"/>
  <c r="AA47" i="26"/>
  <c r="Z47" i="26"/>
  <c r="Y47" i="26"/>
  <c r="X47" i="26"/>
  <c r="W47" i="26"/>
  <c r="V47" i="26"/>
  <c r="U47" i="26"/>
  <c r="T47" i="26"/>
  <c r="S47" i="26"/>
  <c r="R47" i="26"/>
  <c r="L47" i="26"/>
  <c r="K47" i="26"/>
  <c r="I47" i="26"/>
  <c r="G47" i="26"/>
  <c r="E47" i="26"/>
  <c r="AY46" i="26"/>
  <c r="AZ46" i="26" s="1"/>
  <c r="BA46" i="26" s="1"/>
  <c r="AY43" i="26"/>
  <c r="AZ43" i="26" s="1"/>
  <c r="BA43" i="26" s="1"/>
  <c r="AX42" i="26"/>
  <c r="AE42" i="26"/>
  <c r="AD42" i="26"/>
  <c r="AC42" i="26"/>
  <c r="AB42" i="26"/>
  <c r="AA42" i="26"/>
  <c r="Z42" i="26"/>
  <c r="Y42" i="26"/>
  <c r="X42" i="26"/>
  <c r="W42" i="26"/>
  <c r="V42" i="26"/>
  <c r="U42" i="26"/>
  <c r="T42" i="26"/>
  <c r="S42" i="26"/>
  <c r="R42" i="26"/>
  <c r="L42" i="26"/>
  <c r="K42" i="26"/>
  <c r="I42" i="26"/>
  <c r="G42" i="26"/>
  <c r="E42" i="26"/>
  <c r="AY41" i="26"/>
  <c r="AZ41" i="26" s="1"/>
  <c r="BA41" i="26" s="1"/>
  <c r="AY31" i="26"/>
  <c r="AZ31" i="26" s="1"/>
  <c r="BA31" i="26" s="1"/>
  <c r="AX30" i="26"/>
  <c r="AE30" i="26"/>
  <c r="AD30" i="26"/>
  <c r="AC30" i="26"/>
  <c r="AB30" i="26"/>
  <c r="AA30" i="26"/>
  <c r="Z30" i="26"/>
  <c r="Y30" i="26"/>
  <c r="X30" i="26"/>
  <c r="W30" i="26"/>
  <c r="V30" i="26"/>
  <c r="U30" i="26"/>
  <c r="T30" i="26"/>
  <c r="S30" i="26"/>
  <c r="R30" i="26"/>
  <c r="L30" i="26"/>
  <c r="K30" i="26"/>
  <c r="I30" i="26"/>
  <c r="G30" i="26"/>
  <c r="E30" i="26"/>
  <c r="AY29" i="26"/>
  <c r="AZ29" i="26" s="1"/>
  <c r="BA29" i="26" s="1"/>
  <c r="AY27" i="26"/>
  <c r="AZ27" i="26" s="1"/>
  <c r="BA27" i="26" s="1"/>
  <c r="AX26" i="26"/>
  <c r="AE26" i="26"/>
  <c r="AD26" i="26"/>
  <c r="AC26" i="26"/>
  <c r="AB26" i="26"/>
  <c r="AA26" i="26"/>
  <c r="Z26" i="26"/>
  <c r="Y26" i="26"/>
  <c r="X26" i="26"/>
  <c r="W26" i="26"/>
  <c r="V26" i="26"/>
  <c r="U26" i="26"/>
  <c r="T26" i="26"/>
  <c r="S26" i="26"/>
  <c r="R26" i="26"/>
  <c r="L26" i="26"/>
  <c r="K26" i="26"/>
  <c r="I26" i="26"/>
  <c r="G26" i="26"/>
  <c r="E26" i="26"/>
  <c r="AY25" i="26"/>
  <c r="AZ25" i="26" s="1"/>
  <c r="BA25" i="26" s="1"/>
  <c r="AY24" i="26"/>
  <c r="AZ24" i="26" s="1"/>
  <c r="BA24" i="26" s="1"/>
  <c r="H24" i="26"/>
  <c r="AY23" i="26"/>
  <c r="AZ23" i="26" s="1"/>
  <c r="BA23" i="26" s="1"/>
  <c r="H23" i="26"/>
  <c r="AY22" i="26"/>
  <c r="AZ22" i="26" s="1"/>
  <c r="BA22" i="26" s="1"/>
  <c r="H22" i="26"/>
  <c r="AY21" i="26"/>
  <c r="AZ21" i="26" s="1"/>
  <c r="BA21" i="26" s="1"/>
  <c r="H21" i="26"/>
  <c r="AY20" i="26"/>
  <c r="AZ20" i="26" s="1"/>
  <c r="BA20" i="26" s="1"/>
  <c r="H20" i="26"/>
  <c r="AY19" i="26"/>
  <c r="AZ19" i="26" s="1"/>
  <c r="BA19" i="26" s="1"/>
  <c r="H19" i="26"/>
  <c r="AY18" i="26"/>
  <c r="AZ18" i="26" s="1"/>
  <c r="BA18" i="26" s="1"/>
  <c r="H18" i="26"/>
  <c r="AY17" i="26"/>
  <c r="AZ17" i="26" s="1"/>
  <c r="BA17" i="26" s="1"/>
  <c r="H17" i="26"/>
  <c r="AY16" i="26"/>
  <c r="AZ16" i="26" s="1"/>
  <c r="BA16" i="26" s="1"/>
  <c r="H16" i="26"/>
  <c r="AY15" i="26"/>
  <c r="AZ15" i="26" s="1"/>
  <c r="BA15" i="26" s="1"/>
  <c r="H15" i="26"/>
  <c r="AY14" i="26"/>
  <c r="AZ14" i="26" s="1"/>
  <c r="BA14" i="26" s="1"/>
  <c r="H14" i="26"/>
  <c r="AY13" i="26"/>
  <c r="AZ13" i="26" s="1"/>
  <c r="BA13" i="26" s="1"/>
  <c r="H13" i="26"/>
  <c r="AY12" i="26"/>
  <c r="AZ12" i="26" s="1"/>
  <c r="BA12" i="26" s="1"/>
  <c r="H12" i="26"/>
  <c r="AY11" i="26"/>
  <c r="AZ11" i="26" s="1"/>
  <c r="BA11" i="26" s="1"/>
  <c r="H11" i="26"/>
  <c r="AY10" i="26"/>
  <c r="AZ10" i="26" s="1"/>
  <c r="BA10" i="26" s="1"/>
  <c r="H10" i="26"/>
  <c r="AY9" i="26"/>
  <c r="AZ9" i="26" s="1"/>
  <c r="BA9" i="26" s="1"/>
  <c r="H9" i="26"/>
  <c r="AX8" i="26"/>
  <c r="AX93" i="26" s="1"/>
  <c r="AE8" i="26"/>
  <c r="AD8" i="26"/>
  <c r="AC8" i="26"/>
  <c r="AB8" i="26"/>
  <c r="AA8" i="26"/>
  <c r="Z8" i="26"/>
  <c r="Y8" i="26"/>
  <c r="X8" i="26"/>
  <c r="W8" i="26"/>
  <c r="V8" i="26"/>
  <c r="U8" i="26"/>
  <c r="T8" i="26"/>
  <c r="S8" i="26"/>
  <c r="R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K233" i="55" l="1"/>
  <c r="Q233" i="55"/>
  <c r="K574" i="55"/>
  <c r="Q574" i="55"/>
  <c r="K548" i="55"/>
  <c r="Q548" i="55"/>
  <c r="E63" i="33"/>
  <c r="D14" i="8" s="1"/>
  <c r="G9" i="56"/>
  <c r="I9" i="56" s="1"/>
  <c r="AY74" i="45"/>
  <c r="H4" i="45" s="1"/>
  <c r="AX78" i="45"/>
  <c r="AX79" i="45" s="1"/>
  <c r="BA66" i="47"/>
  <c r="H4" i="47" s="1"/>
  <c r="AZ70" i="47"/>
  <c r="AZ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W93" i="26"/>
  <c r="AE93" i="26"/>
  <c r="V93" i="26"/>
  <c r="Z93" i="26"/>
  <c r="F47" i="26"/>
  <c r="F73" i="26"/>
  <c r="E93" i="26"/>
  <c r="L93" i="26"/>
  <c r="T93" i="26"/>
  <c r="X93" i="26"/>
  <c r="K16" i="34" s="1"/>
  <c r="AB93" i="26"/>
  <c r="F42" i="26"/>
  <c r="F70" i="26"/>
  <c r="S93" i="26"/>
  <c r="AA93" i="26"/>
  <c r="AD93" i="26"/>
  <c r="G93" i="26"/>
  <c r="F17" i="8" s="1"/>
  <c r="AC93" i="26"/>
  <c r="AY26" i="26"/>
  <c r="AZ26" i="26" s="1"/>
  <c r="BA26" i="26" s="1"/>
  <c r="AY70" i="26"/>
  <c r="AZ70" i="26" s="1"/>
  <c r="BA70" i="26" s="1"/>
  <c r="AY80" i="26"/>
  <c r="AZ80" i="26" s="1"/>
  <c r="BA80" i="26" s="1"/>
  <c r="AY86" i="26"/>
  <c r="AZ86" i="26" s="1"/>
  <c r="BA86" i="26" s="1"/>
  <c r="AY8" i="26"/>
  <c r="U93" i="26"/>
  <c r="H16" i="34" s="1"/>
  <c r="Y93" i="26"/>
  <c r="AY42" i="26"/>
  <c r="AZ42" i="26" s="1"/>
  <c r="BA42" i="26" s="1"/>
  <c r="AY54" i="26"/>
  <c r="AZ54" i="26" s="1"/>
  <c r="BA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Y30" i="26"/>
  <c r="AZ30" i="26" s="1"/>
  <c r="BA30" i="26" s="1"/>
  <c r="AY47" i="26"/>
  <c r="AZ47" i="26" s="1"/>
  <c r="BA47" i="26" s="1"/>
  <c r="AY64" i="26"/>
  <c r="AZ64" i="26" s="1"/>
  <c r="BA64" i="26" s="1"/>
  <c r="AY73" i="26"/>
  <c r="AZ73" i="26" s="1"/>
  <c r="BA73" i="26" s="1"/>
  <c r="AY83" i="26"/>
  <c r="AZ83" i="26" s="1"/>
  <c r="BA83" i="26" s="1"/>
  <c r="AY89" i="26"/>
  <c r="AZ89" i="26" s="1"/>
  <c r="BA89" i="26" s="1"/>
  <c r="N97" i="26"/>
  <c r="N98" i="26" s="1"/>
  <c r="R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S67" i="33" l="1"/>
  <c r="S68" i="33" s="1"/>
  <c r="AZ8" i="26"/>
  <c r="BA8" i="26" s="1"/>
  <c r="AY93" i="26"/>
  <c r="X97" i="26"/>
  <c r="X98" i="26" s="1"/>
  <c r="R106" i="23"/>
  <c r="R107" i="23" s="1"/>
  <c r="G12" i="34"/>
  <c r="W74" i="24"/>
  <c r="W75" i="24" s="1"/>
  <c r="L14" i="34"/>
  <c r="AC74" i="24"/>
  <c r="AC75" i="24" s="1"/>
  <c r="R14" i="34"/>
  <c r="AB119" i="25"/>
  <c r="AB120" i="25" s="1"/>
  <c r="Q15" i="34"/>
  <c r="U119" i="25"/>
  <c r="J15" i="34"/>
  <c r="AA97" i="26"/>
  <c r="AA98" i="26" s="1"/>
  <c r="N16" i="34"/>
  <c r="AX97" i="26"/>
  <c r="AX98" i="26" s="1"/>
  <c r="AK16" i="34"/>
  <c r="Z97" i="26"/>
  <c r="Z98" i="26" s="1"/>
  <c r="M16" i="34"/>
  <c r="R68" i="35"/>
  <c r="R69" i="35" s="1"/>
  <c r="G17" i="34"/>
  <c r="Q68" i="35"/>
  <c r="Q69" i="35" s="1"/>
  <c r="F17" i="34"/>
  <c r="AA119" i="25"/>
  <c r="AA120" i="25" s="1"/>
  <c r="P15" i="34"/>
  <c r="S74" i="24"/>
  <c r="S75" i="24" s="1"/>
  <c r="H14" i="34"/>
  <c r="Y74" i="24"/>
  <c r="N14" i="34"/>
  <c r="T74" i="24"/>
  <c r="T75" i="24" s="1"/>
  <c r="I14" i="34"/>
  <c r="Z74" i="24"/>
  <c r="Z75" i="24" s="1"/>
  <c r="O14" i="34"/>
  <c r="V119" i="25"/>
  <c r="V120" i="25" s="1"/>
  <c r="K15" i="34"/>
  <c r="Q119" i="25"/>
  <c r="F15" i="34"/>
  <c r="AC97" i="26"/>
  <c r="AC98" i="26" s="1"/>
  <c r="P16" i="34"/>
  <c r="S97" i="26"/>
  <c r="S98" i="26" s="1"/>
  <c r="F16" i="34"/>
  <c r="AB97" i="26"/>
  <c r="AB98" i="26" s="1"/>
  <c r="O16" i="34"/>
  <c r="V97" i="26"/>
  <c r="V98" i="26" s="1"/>
  <c r="I16" i="34"/>
  <c r="AC68" i="35"/>
  <c r="AC69" i="35" s="1"/>
  <c r="R17" i="34"/>
  <c r="S119" i="25"/>
  <c r="S120" i="25" s="1"/>
  <c r="H15" i="34"/>
  <c r="AC67" i="33"/>
  <c r="AC68" i="33" s="1"/>
  <c r="R13" i="34"/>
  <c r="Z67" i="33"/>
  <c r="Z68" i="33" s="1"/>
  <c r="O13" i="34"/>
  <c r="U74" i="24"/>
  <c r="U75" i="24" s="1"/>
  <c r="J14" i="34"/>
  <c r="R74" i="24"/>
  <c r="R75" i="24" s="1"/>
  <c r="G14" i="34"/>
  <c r="Z119" i="25"/>
  <c r="Z120" i="25" s="1"/>
  <c r="O15" i="34"/>
  <c r="AC119" i="25"/>
  <c r="AC120" i="25" s="1"/>
  <c r="R15" i="34"/>
  <c r="Y97" i="26"/>
  <c r="Y98" i="26" s="1"/>
  <c r="L16" i="34"/>
  <c r="AE97" i="26"/>
  <c r="AE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D97" i="26"/>
  <c r="AD98" i="26" s="1"/>
  <c r="Q16" i="34"/>
  <c r="T97" i="26"/>
  <c r="T98" i="26" s="1"/>
  <c r="G16" i="34"/>
  <c r="W97" i="26"/>
  <c r="W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D17" i="8"/>
  <c r="U97" i="26"/>
  <c r="U98" i="26" s="1"/>
  <c r="M17" i="8"/>
  <c r="K17" i="8"/>
  <c r="J93" i="26"/>
  <c r="Q120" i="25"/>
  <c r="F115" i="25"/>
  <c r="T119" i="25"/>
  <c r="T120" i="25" s="1"/>
  <c r="Y75" i="24"/>
  <c r="F70" i="24"/>
  <c r="Q74" i="24"/>
  <c r="Q75" i="24" s="1"/>
  <c r="F63" i="33"/>
  <c r="AB67" i="33"/>
  <c r="AB68" i="33" s="1"/>
  <c r="AC83" i="22"/>
  <c r="AC84" i="22" s="1"/>
  <c r="F102" i="23"/>
  <c r="Q106" i="23"/>
  <c r="Q107" i="23" s="1"/>
  <c r="F79" i="22"/>
  <c r="R97" i="26"/>
  <c r="R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Y97" i="26"/>
  <c r="AY98" i="26" s="1"/>
  <c r="AZ93" i="26"/>
  <c r="AW119" i="25"/>
  <c r="AW120" i="25" s="1"/>
  <c r="AX115" i="25"/>
  <c r="AW74" i="24"/>
  <c r="AW75" i="24" s="1"/>
  <c r="AX70" i="24"/>
  <c r="AW67" i="33"/>
  <c r="AW68" i="33" s="1"/>
  <c r="AX63" i="33"/>
  <c r="AW106" i="23"/>
  <c r="AW107" i="23" s="1"/>
  <c r="AX102" i="23"/>
  <c r="AW83" i="22"/>
  <c r="AW84" i="22" s="1"/>
  <c r="AX79" i="22"/>
  <c r="AW68" i="35"/>
  <c r="AW69" i="35" s="1"/>
  <c r="AX64" i="35"/>
  <c r="I78" i="23" l="1"/>
  <c r="J79" i="23"/>
  <c r="AZ97" i="26"/>
  <c r="AZ98" i="26" s="1"/>
  <c r="BA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C59" i="9"/>
  <c r="AB59" i="9"/>
  <c r="AC56" i="9"/>
  <c r="AB56" i="9"/>
  <c r="AC53" i="9"/>
  <c r="AB53" i="9"/>
  <c r="AC50" i="9"/>
  <c r="AB50" i="9"/>
  <c r="AC47" i="9"/>
  <c r="AB47" i="9"/>
  <c r="AC44" i="9"/>
  <c r="AB44" i="9"/>
  <c r="AC41" i="9"/>
  <c r="AB41" i="9"/>
  <c r="AC38" i="9"/>
  <c r="AB38" i="9"/>
  <c r="AC35" i="9"/>
  <c r="AB35" i="9"/>
  <c r="AC32" i="9"/>
  <c r="AB32" i="9"/>
  <c r="AC29" i="9"/>
  <c r="AB29" i="9"/>
  <c r="AC25" i="9"/>
  <c r="AB25" i="9"/>
  <c r="AD59" i="9"/>
  <c r="AD56" i="9"/>
  <c r="AD53" i="9"/>
  <c r="AD50" i="9"/>
  <c r="AD47" i="9"/>
  <c r="AD44" i="9"/>
  <c r="AD41" i="9"/>
  <c r="AD38" i="9"/>
  <c r="AD35" i="9"/>
  <c r="AD32" i="9"/>
  <c r="AD29" i="9"/>
  <c r="AD25" i="9"/>
  <c r="AE59" i="9"/>
  <c r="AE56" i="9"/>
  <c r="AE53" i="9"/>
  <c r="AE50" i="9"/>
  <c r="AE47" i="9"/>
  <c r="AE44" i="9"/>
  <c r="AE41" i="9"/>
  <c r="AE38" i="9"/>
  <c r="AE35" i="9"/>
  <c r="AE32" i="9"/>
  <c r="AE29" i="9"/>
  <c r="AE25" i="9"/>
  <c r="AA59" i="9"/>
  <c r="AA56" i="9"/>
  <c r="AA53" i="9"/>
  <c r="AA50" i="9"/>
  <c r="AA47" i="9"/>
  <c r="AA44" i="9"/>
  <c r="AA41" i="9"/>
  <c r="AA38" i="9"/>
  <c r="AA35" i="9"/>
  <c r="AA32" i="9"/>
  <c r="AA29" i="9"/>
  <c r="AA25" i="9"/>
  <c r="T25" i="9"/>
  <c r="U25" i="9"/>
  <c r="V25" i="9"/>
  <c r="W25" i="9"/>
  <c r="X25" i="9"/>
  <c r="Y25" i="9"/>
  <c r="Z25" i="9"/>
  <c r="T29" i="9"/>
  <c r="U29" i="9"/>
  <c r="V29" i="9"/>
  <c r="W29" i="9"/>
  <c r="X29" i="9"/>
  <c r="Y29" i="9"/>
  <c r="Z29" i="9"/>
  <c r="T32" i="9"/>
  <c r="U32" i="9"/>
  <c r="V32" i="9"/>
  <c r="W32" i="9"/>
  <c r="X32" i="9"/>
  <c r="Y32" i="9"/>
  <c r="Z32" i="9"/>
  <c r="T35" i="9"/>
  <c r="U35" i="9"/>
  <c r="V35" i="9"/>
  <c r="W35" i="9"/>
  <c r="X35" i="9"/>
  <c r="Y35" i="9"/>
  <c r="Z35" i="9"/>
  <c r="T38" i="9"/>
  <c r="U38" i="9"/>
  <c r="V38" i="9"/>
  <c r="W38" i="9"/>
  <c r="X38" i="9"/>
  <c r="Y38" i="9"/>
  <c r="Z38" i="9"/>
  <c r="T41" i="9"/>
  <c r="U41" i="9"/>
  <c r="V41" i="9"/>
  <c r="W41" i="9"/>
  <c r="X41" i="9"/>
  <c r="Y41" i="9"/>
  <c r="Z41" i="9"/>
  <c r="T44" i="9"/>
  <c r="U44" i="9"/>
  <c r="V44" i="9"/>
  <c r="W44" i="9"/>
  <c r="X44" i="9"/>
  <c r="Y44" i="9"/>
  <c r="Z44" i="9"/>
  <c r="T47" i="9"/>
  <c r="U47" i="9"/>
  <c r="V47" i="9"/>
  <c r="W47" i="9"/>
  <c r="X47" i="9"/>
  <c r="Y47" i="9"/>
  <c r="Z47" i="9"/>
  <c r="T50" i="9"/>
  <c r="U50" i="9"/>
  <c r="V50" i="9"/>
  <c r="W50" i="9"/>
  <c r="X50" i="9"/>
  <c r="Y50" i="9"/>
  <c r="Z50" i="9"/>
  <c r="T53" i="9"/>
  <c r="U53" i="9"/>
  <c r="V53" i="9"/>
  <c r="W53" i="9"/>
  <c r="X53" i="9"/>
  <c r="Y53" i="9"/>
  <c r="Z53" i="9"/>
  <c r="T56" i="9"/>
  <c r="U56" i="9"/>
  <c r="V56" i="9"/>
  <c r="W56" i="9"/>
  <c r="X56" i="9"/>
  <c r="Y56" i="9"/>
  <c r="Z56" i="9"/>
  <c r="T59" i="9"/>
  <c r="U59" i="9"/>
  <c r="V59" i="9"/>
  <c r="W59" i="9"/>
  <c r="X59" i="9"/>
  <c r="Y59" i="9"/>
  <c r="Z59" i="9"/>
  <c r="S25" i="9"/>
  <c r="S29" i="9"/>
  <c r="S32" i="9"/>
  <c r="S35" i="9"/>
  <c r="S38" i="9"/>
  <c r="S41" i="9"/>
  <c r="S44" i="9"/>
  <c r="S47" i="9"/>
  <c r="S50" i="9"/>
  <c r="S53" i="9"/>
  <c r="S56" i="9"/>
  <c r="S59" i="9"/>
  <c r="AY26" i="9"/>
  <c r="AY28" i="9"/>
  <c r="AY30" i="9"/>
  <c r="AY31" i="9"/>
  <c r="AY33" i="9"/>
  <c r="AY34" i="9"/>
  <c r="AY36" i="9"/>
  <c r="AY37" i="9"/>
  <c r="AY39" i="9"/>
  <c r="AY40" i="9"/>
  <c r="AY42" i="9"/>
  <c r="AY43" i="9"/>
  <c r="AY45" i="9"/>
  <c r="AY46" i="9"/>
  <c r="AY48" i="9"/>
  <c r="AY49" i="9"/>
  <c r="AY51" i="9"/>
  <c r="AY52" i="9"/>
  <c r="AY54" i="9"/>
  <c r="AY55" i="9"/>
  <c r="AY57" i="9"/>
  <c r="AY58" i="9"/>
  <c r="AY60" i="9"/>
  <c r="AY61" i="9"/>
  <c r="AY65" i="9"/>
  <c r="AY16" i="9"/>
  <c r="AY17" i="9"/>
  <c r="AZ17" i="9" s="1"/>
  <c r="BA17" i="9" s="1"/>
  <c r="AY18" i="9"/>
  <c r="AZ18" i="9" s="1"/>
  <c r="BA18" i="9" s="1"/>
  <c r="AY19" i="9"/>
  <c r="AZ19" i="9" s="1"/>
  <c r="BA19" i="9" s="1"/>
  <c r="AY20" i="9"/>
  <c r="AY21" i="9"/>
  <c r="AZ21" i="9" s="1"/>
  <c r="BA21" i="9" s="1"/>
  <c r="AY22" i="9"/>
  <c r="AZ22" i="9" s="1"/>
  <c r="BA22" i="9" s="1"/>
  <c r="G3" i="56" l="1"/>
  <c r="I3" i="56" s="1"/>
  <c r="N71" i="9"/>
  <c r="AZ48" i="9"/>
  <c r="AZ36" i="9"/>
  <c r="AZ16" i="9"/>
  <c r="BA16" i="9" s="1"/>
  <c r="AZ52" i="9"/>
  <c r="AZ40" i="9"/>
  <c r="AZ28" i="9"/>
  <c r="AZ57" i="9"/>
  <c r="AZ45" i="9"/>
  <c r="AZ39" i="9"/>
  <c r="AZ33" i="9"/>
  <c r="AZ26" i="9"/>
  <c r="AZ54" i="9"/>
  <c r="AZ42" i="9"/>
  <c r="AZ30" i="9"/>
  <c r="AZ58" i="9"/>
  <c r="AZ46" i="9"/>
  <c r="AZ34" i="9"/>
  <c r="AZ20" i="9"/>
  <c r="BA20" i="9" s="1"/>
  <c r="AZ65" i="9"/>
  <c r="BA65" i="9" s="1"/>
  <c r="AZ51" i="9"/>
  <c r="AZ61" i="9"/>
  <c r="AZ55" i="9"/>
  <c r="AZ49" i="9"/>
  <c r="AZ43" i="9"/>
  <c r="AZ37" i="9"/>
  <c r="AZ31" i="9"/>
  <c r="AZ60" i="9"/>
  <c r="AY32" i="9"/>
  <c r="AY44" i="9"/>
  <c r="AZ44" i="9" s="1"/>
  <c r="AY59" i="9"/>
  <c r="AZ59" i="9" s="1"/>
  <c r="AY25" i="9"/>
  <c r="AY47" i="9"/>
  <c r="AZ47" i="9" s="1"/>
  <c r="AY35" i="9"/>
  <c r="AY53" i="9"/>
  <c r="AZ53" i="9" s="1"/>
  <c r="AY41" i="9"/>
  <c r="AZ41" i="9" s="1"/>
  <c r="AY38" i="9"/>
  <c r="AY50" i="9"/>
  <c r="AZ50" i="9" s="1"/>
  <c r="AY29" i="9"/>
  <c r="AZ29" i="9" s="1"/>
  <c r="AY56" i="9"/>
  <c r="AZ56" i="9" l="1"/>
  <c r="AZ35" i="9"/>
  <c r="AZ38" i="9"/>
  <c r="AZ32" i="9"/>
  <c r="AZ25" i="9"/>
  <c r="BA61" i="9" l="1"/>
  <c r="BA58" i="9"/>
  <c r="BA55" i="9"/>
  <c r="BA52" i="9"/>
  <c r="BA49" i="9"/>
  <c r="BA46" i="9"/>
  <c r="BA45" i="9"/>
  <c r="BA43" i="9"/>
  <c r="BA42" i="9"/>
  <c r="BA40" i="9"/>
  <c r="BA37" i="9"/>
  <c r="BA34" i="9"/>
  <c r="BA31" i="9"/>
  <c r="BA26" i="9"/>
  <c r="BA28" i="9"/>
  <c r="BA30" i="9" l="1"/>
  <c r="BA36" i="9"/>
  <c r="BA51" i="9"/>
  <c r="BA57" i="9"/>
  <c r="BA33" i="9"/>
  <c r="BA39" i="9"/>
  <c r="BA48" i="9"/>
  <c r="BA54" i="9"/>
  <c r="BA60" i="9"/>
  <c r="AY10" i="9"/>
  <c r="AZ10" i="9" s="1"/>
  <c r="AY11" i="9"/>
  <c r="AZ11" i="9" s="1"/>
  <c r="AY12" i="9"/>
  <c r="AZ12" i="9" s="1"/>
  <c r="AY13" i="9"/>
  <c r="AZ13" i="9" s="1"/>
  <c r="AY14" i="9"/>
  <c r="AZ14" i="9" s="1"/>
  <c r="AY15" i="9"/>
  <c r="AZ15" i="9" s="1"/>
  <c r="AY23" i="9"/>
  <c r="AZ23" i="9" s="1"/>
  <c r="AY24" i="9"/>
  <c r="AZ24" i="9" s="1"/>
  <c r="AY9" i="9"/>
  <c r="AZ9" i="9" s="1"/>
  <c r="AK27" i="34"/>
  <c r="AE8" i="9"/>
  <c r="AD8" i="9"/>
  <c r="AC8" i="9"/>
  <c r="AB8" i="9"/>
  <c r="AA8" i="9"/>
  <c r="T8" i="9"/>
  <c r="U8" i="9"/>
  <c r="V8" i="9"/>
  <c r="W8" i="9"/>
  <c r="X8" i="9"/>
  <c r="Y8" i="9"/>
  <c r="Z8" i="9"/>
  <c r="S8" i="9"/>
  <c r="AA66" i="9" l="1"/>
  <c r="N10" i="34" s="1"/>
  <c r="AA70" i="9"/>
  <c r="AE66" i="9"/>
  <c r="R10" i="34" s="1"/>
  <c r="AE70" i="9"/>
  <c r="Z66" i="9"/>
  <c r="M10" i="34" s="1"/>
  <c r="Z70" i="9"/>
  <c r="V66" i="9"/>
  <c r="I10" i="34" s="1"/>
  <c r="V70" i="9"/>
  <c r="AB66" i="9"/>
  <c r="O10" i="34" s="1"/>
  <c r="AB70" i="9"/>
  <c r="Y66" i="9"/>
  <c r="L10" i="34" s="1"/>
  <c r="Y70" i="9"/>
  <c r="U66" i="9"/>
  <c r="H10" i="34" s="1"/>
  <c r="U70" i="9"/>
  <c r="AC70" i="9"/>
  <c r="AC66" i="9"/>
  <c r="P10" i="34" s="1"/>
  <c r="T66" i="9"/>
  <c r="G10" i="34" s="1"/>
  <c r="T70" i="9"/>
  <c r="AD66" i="9"/>
  <c r="Q10" i="34" s="1"/>
  <c r="AD70" i="9"/>
  <c r="X70" i="9"/>
  <c r="X66" i="9"/>
  <c r="K10" i="34" s="1"/>
  <c r="W70" i="9"/>
  <c r="W66" i="9"/>
  <c r="J10" i="34" s="1"/>
  <c r="S66" i="9"/>
  <c r="F10" i="34" s="1"/>
  <c r="S70" i="9"/>
  <c r="AE27" i="34"/>
  <c r="S27" i="34"/>
  <c r="Y27" i="34"/>
  <c r="AB27" i="34"/>
  <c r="BA23" i="9"/>
  <c r="BA12" i="9"/>
  <c r="BA14" i="9"/>
  <c r="BA9" i="9"/>
  <c r="BA24" i="9"/>
  <c r="BA11" i="9"/>
  <c r="BA15" i="9"/>
  <c r="BA13" i="9"/>
  <c r="BA10" i="9"/>
  <c r="AY8" i="9"/>
  <c r="T71" i="9" l="1"/>
  <c r="G27" i="34" s="1"/>
  <c r="Y71" i="9"/>
  <c r="L27" i="34" s="1"/>
  <c r="AE71" i="9"/>
  <c r="R27" i="34" s="1"/>
  <c r="AB71" i="9"/>
  <c r="O27" i="34" s="1"/>
  <c r="AA71" i="9"/>
  <c r="N27" i="34" s="1"/>
  <c r="V71" i="9"/>
  <c r="I27" i="34" s="1"/>
  <c r="U71" i="9"/>
  <c r="H27" i="34" s="1"/>
  <c r="W71" i="9"/>
  <c r="J27" i="34" s="1"/>
  <c r="AD71" i="9"/>
  <c r="Q27" i="34" s="1"/>
  <c r="AC71" i="9"/>
  <c r="P27" i="34" s="1"/>
  <c r="Z71" i="9"/>
  <c r="X71" i="9"/>
  <c r="K27" i="34" s="1"/>
  <c r="AZ8" i="9"/>
  <c r="AZ70" i="9" s="1"/>
  <c r="AY70" i="9"/>
  <c r="AY66" i="9"/>
  <c r="AZ66" i="9" s="1"/>
  <c r="S71" i="9"/>
  <c r="F27" i="34" s="1"/>
  <c r="AY71" i="9" l="1"/>
  <c r="A10" i="34" l="1"/>
  <c r="L8" i="9"/>
  <c r="L66" i="9" s="1"/>
  <c r="A12" i="34" l="1"/>
  <c r="A13" i="34"/>
  <c r="A14" i="34"/>
  <c r="A15" i="34"/>
  <c r="B3" i="34"/>
  <c r="B1" i="34"/>
  <c r="I8" i="9" l="1"/>
  <c r="I66" i="9" s="1"/>
  <c r="K8" i="9"/>
  <c r="K66" i="9" s="1"/>
  <c r="G8" i="9" l="1"/>
  <c r="G66" i="9" s="1"/>
  <c r="E66" i="9"/>
  <c r="AZ71" i="9" l="1"/>
  <c r="M27" i="34"/>
  <c r="BA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P8" i="20"/>
  <c r="P34" i="20" s="1"/>
  <c r="L8" i="20"/>
  <c r="L34" i="20" s="1"/>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AB34" i="20"/>
  <c r="H34" i="20"/>
  <c r="X34" i="20"/>
  <c r="AB38" i="20" s="1"/>
  <c r="V12" i="8" s="1"/>
  <c r="AB34" i="19"/>
  <c r="T34" i="19"/>
  <c r="L38" i="20"/>
  <c r="R12" i="8" s="1"/>
  <c r="T38" i="20"/>
  <c r="T12" i="8" s="1"/>
  <c r="X34" i="19"/>
  <c r="P34" i="19"/>
  <c r="L34" i="19"/>
  <c r="H34" i="19"/>
  <c r="AB38" i="19" l="1"/>
  <c r="V11" i="8" s="1"/>
  <c r="V29" i="8" s="1"/>
  <c r="H37" i="8" s="1"/>
  <c r="T38" i="19"/>
  <c r="T11" i="8" s="1"/>
  <c r="T29" i="8" s="1"/>
  <c r="F37" i="8" s="1"/>
  <c r="L38" i="19"/>
  <c r="R11" i="8" s="1"/>
  <c r="R29" i="8" l="1"/>
  <c r="D37" i="8" s="1"/>
  <c r="A11" i="34"/>
  <c r="BA47" i="9"/>
  <c r="BA59" i="9"/>
  <c r="BA56" i="9"/>
  <c r="BA53" i="9"/>
  <c r="BA50" i="9"/>
  <c r="BA44" i="9"/>
  <c r="I11" i="8"/>
  <c r="I29" i="8" s="1"/>
  <c r="D31" i="8" s="1"/>
  <c r="K11" i="8"/>
  <c r="K29" i="8" s="1"/>
  <c r="F31" i="8" s="1"/>
  <c r="M11" i="8"/>
  <c r="M29" i="8" s="1"/>
  <c r="H31" i="8" s="1"/>
  <c r="D11" i="8"/>
  <c r="BA41" i="9" l="1"/>
  <c r="BA38" i="9"/>
  <c r="BA35" i="9" l="1"/>
  <c r="BA32" i="9" l="1"/>
  <c r="BA29" i="9" l="1"/>
  <c r="BA25" i="9" l="1"/>
  <c r="H3" i="9" l="1"/>
  <c r="F11" i="8"/>
  <c r="F29" i="8" s="1"/>
  <c r="BA66" i="9"/>
  <c r="H4" i="9" s="1"/>
  <c r="E8" i="43"/>
  <c r="E69" i="43" s="1"/>
  <c r="F33" i="8" l="1"/>
  <c r="F39" i="8" s="1"/>
  <c r="D20" i="8"/>
  <c r="D29" i="8" s="1"/>
  <c r="H3" i="43"/>
  <c r="D33" i="8" l="1"/>
  <c r="D39" i="8" s="1"/>
  <c r="O22" i="45"/>
  <c r="H22" i="45" s="1"/>
  <c r="O20" i="43"/>
  <c r="H20" i="43" s="1"/>
  <c r="H33" i="47"/>
  <c r="H27" i="47" s="1"/>
  <c r="O52" i="23"/>
  <c r="O43" i="45"/>
  <c r="H43" i="45" s="1"/>
  <c r="O59" i="52"/>
  <c r="H59" i="52" s="1"/>
  <c r="H58" i="52" s="1"/>
  <c r="O52" i="9"/>
  <c r="H46" i="47"/>
  <c r="O50" i="25"/>
  <c r="H50" i="25" s="1"/>
  <c r="O25" i="46"/>
  <c r="H25" i="46" s="1"/>
  <c r="O55" i="9"/>
  <c r="O19" i="46"/>
  <c r="H19" i="46" s="1"/>
  <c r="O23" i="44"/>
  <c r="H23" i="44" s="1"/>
  <c r="O47" i="52"/>
  <c r="H47" i="52" s="1"/>
  <c r="H46" i="52" s="1"/>
  <c r="O48" i="45"/>
  <c r="H48" i="45" s="1"/>
  <c r="O22" i="35"/>
  <c r="H22" i="35" s="1"/>
  <c r="O107" i="25"/>
  <c r="O39" i="23"/>
  <c r="O44" i="52"/>
  <c r="H44" i="52" s="1"/>
  <c r="H43" i="52" s="1"/>
  <c r="H46" i="26"/>
  <c r="O25" i="23"/>
  <c r="O31" i="9"/>
  <c r="O40" i="22"/>
  <c r="H40" i="22" s="1"/>
  <c r="O31" i="45"/>
  <c r="H31" i="45" s="1"/>
  <c r="O43" i="9"/>
  <c r="H63" i="26"/>
  <c r="H54" i="26" s="1"/>
  <c r="O37" i="45"/>
  <c r="O77" i="25"/>
  <c r="H77" i="25" s="1"/>
  <c r="H26" i="47"/>
  <c r="O53" i="52"/>
  <c r="H53" i="52" s="1"/>
  <c r="H52" i="52" s="1"/>
  <c r="O49" i="9"/>
  <c r="O35" i="52"/>
  <c r="H35" i="52" s="1"/>
  <c r="H34" i="52" s="1"/>
  <c r="H79" i="26"/>
  <c r="O69" i="23"/>
  <c r="H19" i="47"/>
  <c r="H31" i="9" l="1"/>
  <c r="H29" i="9" s="1"/>
  <c r="O29" i="9"/>
  <c r="H49" i="9"/>
  <c r="H47" i="9" s="1"/>
  <c r="O47" i="9"/>
  <c r="H55" i="9"/>
  <c r="H53" i="9" s="1"/>
  <c r="O53" i="9"/>
  <c r="H52" i="9"/>
  <c r="H50" i="9" s="1"/>
  <c r="O50" i="9"/>
  <c r="H43" i="9"/>
  <c r="H41" i="9" s="1"/>
  <c r="O41" i="9"/>
  <c r="H43" i="47"/>
  <c r="O31" i="46"/>
  <c r="H31" i="46" s="1"/>
  <c r="O22" i="46"/>
  <c r="H22" i="46" s="1"/>
  <c r="H41" i="26"/>
  <c r="H40" i="47"/>
  <c r="O41" i="25"/>
  <c r="H41" i="25" s="1"/>
  <c r="O28" i="46"/>
  <c r="H28" i="46" s="1"/>
  <c r="O31" i="25"/>
  <c r="H31" i="25" s="1"/>
  <c r="H37" i="47"/>
  <c r="O40" i="44"/>
  <c r="H40" i="44" s="1"/>
  <c r="H49" i="47"/>
  <c r="H53" i="26"/>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8" i="9"/>
  <c r="O25" i="33"/>
  <c r="H25" i="33" s="1"/>
  <c r="H17" i="33" s="1"/>
  <c r="O35" i="22"/>
  <c r="H35" i="22" s="1"/>
  <c r="H31" i="22" s="1"/>
  <c r="H25" i="25"/>
  <c r="H25" i="49"/>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8" i="47"/>
  <c r="H17" i="47"/>
  <c r="H8" i="47" s="1"/>
  <c r="O53" i="23"/>
  <c r="H69" i="23"/>
  <c r="H53" i="23" s="1"/>
  <c r="O20" i="25"/>
  <c r="O32" i="45"/>
  <c r="H37" i="45"/>
  <c r="H32" i="45" s="1"/>
  <c r="O64" i="26"/>
  <c r="H69" i="26"/>
  <c r="H64" i="26" s="1"/>
  <c r="H25" i="45"/>
  <c r="H23" i="45" s="1"/>
  <c r="O42" i="26"/>
  <c r="H45" i="26"/>
  <c r="H42" i="26" s="1"/>
  <c r="O30" i="22"/>
  <c r="H30" i="22" s="1"/>
  <c r="O25" i="22"/>
  <c r="O52" i="22"/>
  <c r="O51" i="22" s="1"/>
  <c r="O50" i="22"/>
  <c r="O44" i="47"/>
  <c r="H45" i="47"/>
  <c r="H44" i="47" s="1"/>
  <c r="O20" i="47"/>
  <c r="H25" i="47"/>
  <c r="H20" i="47" s="1"/>
  <c r="O31" i="43"/>
  <c r="O39" i="43"/>
  <c r="O36" i="22"/>
  <c r="H39" i="22"/>
  <c r="H36" i="22" s="1"/>
  <c r="O105" i="25"/>
  <c r="H107" i="25"/>
  <c r="H105" i="25" s="1"/>
  <c r="O16" i="33"/>
  <c r="O46" i="23"/>
  <c r="H52" i="23"/>
  <c r="H46" i="23" s="1"/>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O93" i="26" s="1"/>
  <c r="H76" i="26"/>
  <c r="H73" i="26" s="1"/>
  <c r="O38" i="49"/>
  <c r="H39" i="49"/>
  <c r="H38" i="49" s="1"/>
  <c r="O102" i="23"/>
  <c r="H5" i="56" s="1"/>
  <c r="J5" i="56" s="1"/>
  <c r="O97" i="26" l="1"/>
  <c r="O98" i="26" s="1"/>
  <c r="H9" i="56"/>
  <c r="J9" i="56" s="1"/>
  <c r="D16" i="34"/>
  <c r="H66" i="9"/>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<sst xmlns="http://schemas.openxmlformats.org/spreadsheetml/2006/main" count="14939" uniqueCount="5138">
  <si>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</si>
  <si>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</si>
  <si>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</si>
  <si>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</si>
  <si>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</si>
  <si>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</si>
  <si>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</si>
  <si>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</si>
  <si>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</si>
  <si>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</si>
  <si>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</si>
  <si>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</si>
  <si>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</si>
  <si>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</si>
  <si>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</si>
  <si>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</si>
  <si>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</si>
  <si>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</si>
  <si>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</si>
  <si>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</si>
  <si>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</si>
  <si>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</si>
  <si>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</si>
  <si>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</si>
  <si>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</si>
  <si>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</si>
  <si>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</si>
  <si>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</si>
  <si>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</si>
  <si>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</si>
  <si>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</si>
  <si>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</si>
  <si>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</si>
  <si>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</si>
  <si>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</si>
  <si>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</si>
  <si>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</si>
  <si>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</si>
  <si>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</si>
  <si>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</si>
  <si>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</si>
  <si>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</si>
  <si>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</si>
  <si>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</si>
  <si>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</si>
  <si>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</si>
  <si>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</si>
  <si>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</si>
  <si>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</si>
  <si>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</si>
  <si>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</si>
  <si>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</si>
  <si>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</si>
  <si>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</si>
  <si>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</si>
  <si>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</si>
  <si>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</si>
  <si>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</si>
  <si>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</si>
  <si>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</si>
  <si>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</si>
  <si>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</si>
  <si>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</si>
  <si>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</si>
  <si>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</si>
  <si>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</si>
  <si>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</si>
  <si>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</si>
  <si>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</si>
  <si>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</si>
  <si>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</si>
  <si>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</si>
  <si>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</si>
  <si>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</si>
  <si>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</si>
  <si>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</si>
  <si>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</si>
  <si>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</si>
  <si>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</si>
  <si>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</si>
  <si>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</si>
  <si>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</si>
  <si>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</si>
  <si>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</si>
  <si>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</si>
  <si>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</si>
  <si>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</si>
  <si>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</si>
  <si>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</si>
  <si>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</si>
  <si>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</si>
  <si>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</si>
  <si>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</si>
  <si>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</si>
  <si>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</si>
  <si>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</si>
  <si>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</si>
  <si>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</si>
  <si>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</si>
  <si>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</si>
  <si>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</si>
  <si>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</si>
  <si>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</si>
  <si>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</si>
  <si>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</si>
  <si>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</si>
  <si>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</si>
  <si>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</si>
  <si>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</si>
  <si>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</si>
  <si>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</si>
  <si>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</si>
  <si>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</si>
  <si>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</si>
  <si>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</si>
  <si>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</si>
  <si>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</si>
  <si>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</si>
  <si>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</si>
  <si>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</si>
  <si>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</si>
  <si>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</si>
  <si>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</si>
  <si>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</si>
  <si>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</si>
  <si>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</si>
  <si>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</si>
  <si>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</si>
  <si>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</si>
  <si>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</si>
  <si>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</si>
  <si>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</si>
  <si>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</si>
  <si>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</si>
  <si>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</si>
  <si>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</si>
  <si>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</si>
  <si>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</si>
  <si>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</si>
  <si>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</si>
  <si>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</si>
  <si>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</si>
  <si>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</si>
  <si>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</si>
  <si>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</si>
  <si>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</si>
  <si>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</si>
  <si>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</si>
  <si>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</si>
  <si>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</si>
  <si>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</si>
  <si>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</si>
  <si>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</si>
  <si>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</si>
  <si>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</si>
  <si>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</si>
  <si>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</si>
  <si>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</si>
  <si>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</si>
  <si>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</si>
  <si>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</si>
  <si>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</si>
  <si>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</si>
  <si>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</si>
  <si>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</si>
  <si>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</si>
  <si>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</si>
  <si>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</si>
  <si>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</si>
  <si>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</si>
  <si>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</si>
  <si>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</si>
  <si>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</si>
  <si>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</si>
  <si>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</si>
  <si>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</si>
  <si>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</si>
  <si>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</si>
  <si>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</si>
  <si>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</si>
  <si>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</si>
  <si>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</si>
  <si>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</si>
  <si>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</si>
  <si>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</si>
  <si>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</si>
  <si>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</si>
  <si>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</si>
  <si>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</si>
  <si>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</si>
  <si>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</si>
  <si>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</si>
  <si>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</si>
  <si>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</si>
  <si>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</si>
  <si>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</si>
  <si>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</si>
  <si>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</si>
  <si>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</si>
  <si>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</si>
  <si>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</si>
  <si>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</si>
  <si>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</si>
  <si>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</si>
  <si>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</si>
  <si>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</si>
  <si>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</si>
  <si>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</si>
  <si>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</si>
  <si>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</si>
  <si>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</si>
  <si>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</si>
  <si>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</si>
  <si>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</si>
  <si>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</si>
  <si>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</si>
  <si>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</si>
  <si>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</si>
  <si>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</si>
  <si>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</si>
  <si>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</si>
  <si>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</si>
  <si>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</si>
  <si>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</si>
  <si>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</si>
  <si>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</si>
  <si>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</si>
  <si>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</si>
  <si>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</si>
  <si>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</si>
  <si>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</si>
  <si>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</si>
  <si>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</si>
  <si>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</si>
  <si>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</si>
  <si>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</si>
  <si>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</si>
  <si>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</si>
  <si>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</si>
  <si>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</si>
  <si>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</si>
  <si>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</si>
  <si>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</si>
  <si>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</si>
  <si>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</si>
  <si>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</si>
  <si>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</si>
  <si>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</si>
  <si>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</si>
  <si>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</si>
  <si>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</si>
  <si>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</si>
  <si>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</si>
  <si>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</si>
  <si>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</si>
  <si>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</si>
  <si>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</si>
  <si>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</si>
  <si>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</si>
  <si>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</si>
  <si>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</si>
  <si>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</si>
  <si>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</si>
  <si>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</si>
  <si>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</si>
  <si>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</si>
  <si>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</si>
  <si>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</si>
  <si>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</si>
  <si>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</si>
  <si>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</si>
  <si>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</si>
  <si>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</si>
  <si>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</si>
  <si>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</si>
  <si>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</si>
  <si>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</si>
  <si>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</si>
  <si>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</si>
  <si>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</si>
  <si>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</si>
  <si>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</si>
  <si>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</si>
  <si>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</si>
  <si>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</si>
  <si>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</si>
  <si>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</si>
  <si>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</si>
  <si>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</si>
  <si>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</si>
  <si>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</si>
  <si>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</si>
  <si>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</si>
  <si>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</si>
  <si>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</si>
  <si>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</si>
  <si>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</si>
  <si>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</si>
  <si>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</si>
  <si>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</si>
  <si>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</si>
  <si>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</si>
  <si>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</si>
  <si>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</si>
  <si>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</si>
  <si>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</si>
  <si>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</si>
  <si>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</si>
  <si>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</si>
  <si>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</si>
  <si>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</si>
  <si>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</si>
  <si>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</si>
  <si>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</si>
  <si>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</si>
  <si>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</si>
  <si>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</si>
  <si>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</si>
  <si>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</si>
  <si>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</si>
  <si>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</si>
  <si>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</si>
  <si>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</si>
  <si>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</si>
  <si>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</si>
  <si>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</si>
  <si>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</si>
  <si>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</si>
  <si>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</si>
  <si>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</si>
  <si>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</si>
  <si>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</si>
  <si>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</si>
  <si>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</si>
  <si>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</si>
  <si>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</si>
  <si>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</si>
  <si>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</si>
  <si>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</si>
  <si>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</si>
  <si>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</si>
  <si>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</si>
  <si>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</si>
  <si>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</si>
  <si>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</si>
  <si>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</si>
  <si>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</si>
  <si>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</si>
  <si>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</si>
  <si>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</si>
  <si>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</si>
  <si>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</si>
  <si>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</si>
  <si>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</si>
  <si>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</si>
  <si>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</si>
  <si>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</si>
  <si>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</si>
  <si>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</si>
  <si>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</si>
  <si>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</si>
  <si>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</si>
  <si>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</si>
  <si>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</si>
  <si>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</si>
  <si>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</si>
  <si>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</si>
  <si>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</si>
  <si>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</si>
  <si>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</si>
  <si>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</si>
  <si>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</si>
  <si>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</si>
  <si>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</si>
  <si>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</si>
  <si>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</si>
  <si>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</si>
  <si>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</si>
  <si>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</si>
  <si>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</si>
  <si>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</si>
  <si>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</si>
  <si>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</si>
  <si>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</si>
  <si>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</si>
  <si>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</si>
  <si>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</si>
  <si>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</si>
  <si>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</si>
  <si>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</si>
  <si>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</si>
  <si>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</si>
  <si>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</si>
  <si>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</si>
  <si>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</si>
  <si>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</si>
  <si>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</si>
  <si>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</si>
  <si>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</si>
  <si>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</si>
  <si>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</si>
  <si>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</si>
  <si>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</si>
  <si>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</si>
  <si>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</si>
  <si>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</si>
  <si>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</si>
  <si>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</si>
  <si>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</si>
  <si>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</si>
  <si>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</si>
  <si>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</si>
  <si>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</si>
  <si>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</si>
  <si>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</si>
  <si>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</si>
  <si>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</si>
  <si>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</si>
  <si>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</si>
  <si>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</si>
  <si>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</si>
  <si>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</si>
  <si>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</si>
  <si>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</si>
  <si>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</si>
  <si>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</si>
  <si>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</si>
  <si>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</si>
  <si>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</si>
  <si>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</si>
  <si>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</si>
  <si>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</si>
  <si>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</si>
  <si>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</si>
  <si>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</si>
  <si>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</si>
  <si>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</si>
  <si>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</si>
  <si>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</si>
  <si>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</si>
  <si>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</si>
  <si>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</si>
  <si>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</si>
  <si>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</si>
  <si>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</si>
  <si>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</si>
  <si>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</si>
  <si>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</si>
  <si>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</si>
  <si>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</si>
  <si>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</si>
  <si>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</si>
  <si>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</si>
  <si>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</si>
  <si>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</si>
  <si>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</si>
  <si>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</si>
  <si>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</si>
  <si>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</si>
  <si>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</si>
  <si>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</si>
  <si>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</si>
  <si>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</si>
  <si>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</si>
  <si>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</si>
  <si>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</si>
  <si>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</si>
  <si>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</si>
  <si>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</si>
  <si>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</si>
  <si>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</si>
  <si>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</si>
  <si>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</si>
  <si>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</si>
  <si>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</si>
  <si>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</si>
  <si>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</si>
  <si>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</si>
  <si>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</si>
  <si>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</si>
  <si>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</si>
  <si>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</si>
  <si>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</si>
  <si>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</si>
  <si>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</si>
  <si>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</si>
  <si>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</si>
  <si>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</si>
  <si>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</si>
  <si>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</si>
  <si>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</si>
  <si>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</si>
  <si>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</si>
  <si>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</si>
  <si>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</si>
  <si>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</si>
  <si>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</si>
  <si>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</si>
  <si>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</si>
  <si>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</si>
  <si>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</si>
  <si>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</si>
  <si>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</si>
  <si>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</si>
  <si>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</si>
  <si>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</si>
  <si>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</si>
  <si>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</si>
  <si>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</si>
  <si>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</si>
  <si>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</si>
  <si>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</si>
  <si>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</si>
  <si>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</si>
  <si>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</si>
  <si>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</si>
  <si>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</si>
  <si>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</si>
  <si>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</si>
  <si>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</si>
  <si>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</si>
  <si>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</si>
  <si>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</si>
  <si>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</si>
  <si>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</si>
  <si>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</si>
  <si>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</si>
  <si>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</si>
  <si>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</si>
  <si>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</si>
  <si>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</si>
  <si>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</si>
  <si>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</si>
  <si>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</si>
  <si>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</si>
  <si>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</si>
  <si>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</si>
  <si>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</si>
  <si>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</si>
  <si>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</si>
  <si>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</si>
  <si>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</si>
  <si>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</si>
  <si>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</si>
  <si>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</si>
  <si>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</si>
  <si>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</si>
  <si>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</si>
  <si>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</si>
  <si>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</si>
  <si>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</si>
  <si>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</si>
  <si>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</si>
  <si>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</si>
  <si>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</si>
  <si>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</si>
  <si>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</si>
  <si>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</si>
  <si>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</si>
  <si>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</si>
  <si>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</si>
  <si>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</si>
  <si>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</si>
  <si>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</si>
  <si>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</si>
  <si>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</si>
  <si>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</si>
  <si>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</si>
  <si>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</si>
  <si>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</si>
  <si>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</si>
  <si>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</si>
  <si>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</si>
  <si>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</si>
  <si>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</si>
  <si>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</si>
  <si>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</si>
  <si>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</si>
  <si>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</si>
  <si>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</si>
  <si>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</si>
  <si>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</si>
  <si>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</si>
  <si>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</si>
  <si>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</si>
  <si>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</si>
  <si>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</si>
  <si>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</si>
  <si>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</si>
  <si>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</si>
  <si>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</si>
  <si>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</si>
  <si>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</si>
  <si>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</si>
  <si>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</si>
  <si>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</si>
  <si>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</si>
  <si>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</si>
  <si>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</si>
  <si>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</si>
  <si>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</si>
  <si>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</si>
  <si>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</si>
  <si>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</si>
  <si>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</si>
  <si>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</si>
  <si>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</si>
  <si>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</si>
  <si>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</si>
  <si>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</si>
  <si>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</si>
  <si>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</si>
  <si>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</si>
  <si>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</si>
  <si>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</si>
  <si>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</si>
  <si>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</si>
  <si>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</si>
  <si>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</si>
  <si>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</si>
  <si>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</si>
  <si>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</si>
  <si>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</si>
  <si>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</si>
  <si>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</si>
  <si>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</si>
  <si>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</si>
  <si>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</si>
  <si>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</si>
  <si>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</si>
  <si>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</si>
  <si>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</si>
  <si>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</si>
  <si>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</si>
  <si>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</si>
  <si>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</si>
  <si>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</si>
  <si>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</si>
  <si>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</si>
  <si>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</si>
  <si>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</si>
  <si>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</si>
  <si>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</si>
  <si>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</si>
  <si>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</si>
  <si>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</si>
  <si>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</si>
  <si>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</si>
  <si>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</si>
  <si>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</si>
  <si>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</si>
  <si>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</si>
  <si>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</si>
  <si>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</si>
  <si>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</si>
  <si>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</si>
  <si>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</si>
  <si>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</si>
  <si>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</si>
  <si>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</si>
  <si>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</si>
  <si>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</si>
  <si>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</si>
  <si>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</si>
  <si>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</si>
  <si>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</si>
  <si>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</si>
  <si>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</si>
  <si>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</si>
  <si>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</si>
  <si>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</si>
  <si>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</si>
  <si>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</si>
  <si>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</si>
  <si>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</si>
  <si>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</si>
  <si>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</si>
  <si>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</si>
  <si>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</si>
  <si>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</si>
  <si>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</si>
  <si>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</si>
  <si>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</si>
  <si>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</si>
  <si>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</si>
  <si>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</si>
  <si>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</si>
  <si>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</si>
  <si>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</si>
  <si>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</si>
  <si>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</si>
  <si>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</si>
  <si>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</si>
  <si>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</si>
  <si>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</si>
  <si>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</si>
  <si>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</si>
  <si>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</si>
  <si>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</si>
  <si>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</si>
  <si>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</si>
  <si>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</si>
  <si>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</si>
  <si>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</si>
  <si>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</si>
  <si>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</si>
  <si>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</si>
  <si>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</si>
  <si>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</si>
  <si>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</si>
  <si>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</si>
  <si>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</si>
  <si>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</si>
  <si>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</si>
  <si>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</si>
  <si>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</si>
  <si>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</si>
  <si>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</si>
  <si>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</si>
  <si>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</si>
  <si>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</si>
  <si>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</si>
  <si>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</si>
  <si>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</si>
  <si>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</si>
  <si>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</si>
  <si>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</si>
  <si>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</si>
  <si>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</si>
  <si>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</si>
  <si>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</si>
  <si>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</si>
  <si>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</si>
  <si>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</si>
  <si>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</si>
  <si>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</si>
  <si>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</si>
  <si>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</si>
  <si>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</si>
  <si>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</si>
  <si>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</si>
  <si>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</si>
  <si>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</si>
  <si>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</si>
  <si>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</si>
  <si>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</si>
  <si>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</si>
  <si>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</si>
  <si>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</si>
  <si>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</si>
  <si>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</si>
  <si>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</si>
  <si>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</si>
  <si>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</si>
  <si>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</si>
  <si>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</si>
  <si>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</si>
  <si>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</si>
  <si>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</si>
  <si>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</si>
  <si>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</si>
  <si>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</si>
  <si>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</si>
  <si>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</si>
  <si>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</si>
  <si>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</si>
  <si>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</si>
  <si>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</si>
  <si>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</si>
  <si>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</si>
  <si>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</si>
  <si>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</si>
  <si>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</si>
  <si>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</si>
  <si>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</si>
  <si>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</si>
  <si>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</si>
  <si>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</si>
  <si>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</si>
  <si>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</si>
  <si>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</si>
  <si>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</si>
  <si>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</si>
  <si>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</si>
  <si>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</si>
  <si>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</si>
  <si>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</si>
  <si>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</si>
  <si>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</si>
  <si>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</si>
  <si>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</si>
  <si>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</si>
  <si>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</si>
  <si>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</si>
  <si>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</si>
  <si>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</si>
  <si>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</si>
  <si>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</si>
  <si>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</si>
  <si>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</si>
  <si>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</si>
  <si>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</si>
  <si>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</si>
  <si>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</si>
  <si>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</si>
  <si>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</si>
  <si>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</si>
  <si>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</si>
  <si>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</si>
  <si>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</si>
  <si>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</si>
  <si>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</si>
  <si>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</si>
  <si>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</si>
  <si>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</si>
  <si>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</si>
  <si>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</si>
  <si>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</si>
  <si>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</si>
  <si>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</si>
  <si>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</si>
  <si>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</si>
  <si>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</si>
  <si>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</si>
  <si>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</si>
  <si>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</si>
  <si>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</si>
  <si>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</si>
  <si>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</si>
  <si>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</si>
  <si>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</si>
  <si>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</si>
  <si>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</si>
  <si>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</si>
  <si>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</si>
  <si>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</si>
  <si>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</si>
  <si>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</si>
  <si>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</si>
  <si>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</si>
  <si>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</si>
  <si>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</si>
  <si>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</si>
  <si>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</si>
  <si>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</si>
  <si>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</si>
  <si>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</si>
  <si>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</si>
  <si>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</si>
  <si>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</si>
  <si>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</si>
  <si>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</si>
  <si>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</si>
  <si>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</si>
  <si>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</si>
  <si>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</si>
  <si>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</si>
  <si>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</si>
  <si>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</si>
  <si>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</si>
  <si>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</si>
  <si>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</si>
  <si>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</si>
  <si>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</si>
  <si>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</si>
  <si>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</si>
  <si>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</si>
  <si>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</si>
  <si>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</si>
  <si>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</si>
  <si>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</si>
  <si>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</si>
  <si>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</si>
  <si>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</si>
  <si>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</si>
  <si>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</si>
  <si>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</si>
  <si>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</si>
  <si>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</si>
  <si>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</si>
  <si>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</si>
  <si>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</si>
  <si>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</si>
  <si>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</si>
  <si>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</si>
  <si>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</si>
  <si>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</si>
  <si>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</si>
  <si>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</si>
  <si>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</si>
  <si>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</si>
  <si>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</si>
  <si>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</si>
  <si>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</si>
  <si>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</si>
  <si>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</si>
  <si>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</si>
  <si>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</si>
  <si>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</si>
  <si>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</si>
  <si>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</si>
  <si>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</si>
  <si>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</si>
  <si>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</si>
  <si>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</si>
  <si>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</si>
  <si>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</si>
  <si>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</si>
  <si>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</si>
  <si>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</si>
  <si>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</si>
  <si>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</si>
  <si>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</si>
  <si>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</si>
  <si>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</si>
  <si>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</si>
  <si>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</si>
  <si>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</si>
  <si>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</si>
  <si>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</si>
  <si>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</si>
  <si>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</si>
  <si>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</si>
  <si>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</si>
  <si>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</si>
  <si>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</si>
  <si>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</si>
  <si>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</si>
  <si>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</si>
  <si>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</si>
  <si>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</si>
  <si>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</si>
  <si>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</si>
  <si>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</si>
  <si>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</si>
  <si>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</si>
  <si>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</si>
  <si>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</si>
  <si>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</si>
  <si>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</si>
  <si>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</si>
  <si>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</si>
  <si>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</si>
  <si>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</si>
  <si>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</si>
  <si>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</si>
  <si>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</si>
  <si>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</si>
  <si>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</si>
  <si>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</si>
  <si>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</si>
  <si>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</si>
  <si>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</si>
  <si>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</si>
  <si>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</si>
  <si>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</si>
  <si>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</si>
  <si>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</si>
  <si>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</si>
  <si>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</si>
  <si>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</si>
  <si>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</si>
  <si>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</si>
  <si>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</si>
  <si>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</si>
  <si>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</si>
  <si>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</si>
  <si>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</si>
  <si>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</si>
  <si>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</si>
  <si>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</si>
  <si>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</si>
  <si>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</si>
  <si>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</si>
  <si>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</si>
  <si>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</si>
  <si>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</si>
  <si>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</si>
  <si>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</si>
  <si>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</si>
  <si>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</si>
  <si>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</si>
  <si>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</si>
  <si>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</si>
  <si>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</si>
  <si>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</si>
  <si>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</si>
  <si>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</si>
  <si>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</si>
  <si>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</si>
  <si>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</si>
  <si>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</si>
  <si>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</si>
  <si>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</si>
  <si>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</si>
  <si>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</si>
  <si>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</si>
  <si>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</si>
  <si>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</si>
  <si>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</si>
  <si>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</si>
  <si>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</si>
  <si>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</si>
  <si>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</si>
  <si>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</si>
  <si>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</si>
  <si>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</si>
  <si>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</si>
  <si>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</si>
  <si>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</si>
  <si>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</si>
  <si>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</si>
  <si>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</si>
  <si>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</si>
  <si>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</si>
  <si>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</si>
  <si>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</si>
  <si>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</si>
  <si>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</si>
  <si>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</si>
  <si>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</si>
  <si>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</si>
  <si>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</si>
  <si>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</si>
  <si>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</si>
  <si>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</si>
  <si>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</si>
  <si>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</si>
  <si>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</si>
  <si>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</si>
  <si>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</si>
  <si>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</si>
  <si>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</si>
  <si>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</si>
  <si>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</si>
  <si>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</si>
  <si>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</si>
  <si>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</si>
  <si>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</si>
  <si>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</si>
  <si>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</si>
  <si>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</si>
  <si>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</si>
  <si>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</si>
  <si>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</si>
  <si>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</si>
  <si>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</si>
  <si>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</si>
  <si>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</si>
  <si>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</si>
  <si>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</si>
  <si>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</si>
  <si>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</si>
  <si>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</si>
  <si>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</si>
  <si>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</si>
  <si>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</si>
  <si>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</si>
  <si>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</si>
  <si>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</si>
  <si>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</si>
  <si>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</si>
  <si>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</si>
  <si>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</si>
  <si>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</si>
  <si>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</si>
  <si>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</si>
  <si>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</si>
  <si>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</si>
  <si>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</si>
  <si>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</si>
  <si>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</si>
  <si>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</si>
  <si>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</si>
  <si>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</si>
  <si>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</si>
  <si>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</si>
  <si>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</si>
  <si>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</si>
  <si>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</si>
  <si>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</si>
  <si>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</si>
  <si>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</si>
  <si>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</si>
  <si>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</si>
  <si>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</si>
  <si>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</si>
  <si>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</si>
  <si>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</si>
  <si>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</si>
  <si>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</si>
  <si>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</si>
  <si>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</si>
  <si>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</si>
  <si>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</si>
  <si>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</si>
  <si>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</si>
  <si>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</si>
  <si>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</si>
  <si>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</si>
  <si>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</si>
  <si>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</si>
  <si>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</si>
  <si>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</si>
  <si>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</si>
  <si>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</si>
  <si>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</si>
  <si>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</si>
  <si>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</si>
  <si>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</si>
  <si>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</si>
  <si>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</si>
  <si>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</si>
  <si>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</si>
  <si>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</si>
  <si>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</si>
  <si>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</si>
  <si>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</si>
  <si>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</si>
  <si>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</si>
  <si>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</si>
  <si>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</si>
  <si>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</si>
  <si>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</si>
  <si>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</si>
  <si>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</si>
  <si>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</si>
  <si>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</si>
  <si>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</si>
  <si>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</si>
  <si>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</si>
  <si>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</si>
  <si>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</si>
  <si>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</si>
  <si>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</si>
  <si>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</si>
  <si>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</si>
  <si>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</si>
  <si>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</si>
  <si>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</si>
  <si>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</si>
  <si>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</si>
  <si>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</si>
  <si>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</si>
  <si>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</si>
  <si>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</si>
  <si>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</si>
  <si>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</si>
  <si>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</si>
  <si>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</si>
  <si>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</si>
  <si>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</si>
  <si>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</si>
  <si>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</si>
  <si>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</si>
  <si>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</si>
  <si>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</si>
  <si>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</si>
  <si>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</si>
  <si>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</si>
  <si>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</si>
  <si>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</si>
  <si>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</si>
  <si>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</si>
  <si>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</si>
  <si>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</si>
  <si>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</si>
  <si>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</si>
  <si>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</si>
  <si>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</si>
  <si>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</si>
  <si>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</si>
  <si>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</si>
  <si>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</si>
  <si>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</si>
  <si>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</si>
  <si>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</si>
  <si>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</si>
  <si>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</si>
  <si>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</si>
  <si>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</si>
  <si>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</si>
  <si>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</si>
  <si>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</si>
  <si>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</si>
  <si>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</si>
  <si>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</si>
  <si>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</si>
  <si>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</si>
  <si>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</si>
  <si>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</si>
  <si>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</si>
  <si>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</si>
  <si>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</si>
  <si>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</si>
  <si>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</si>
  <si>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</si>
  <si>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</si>
  <si>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</si>
  <si>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</si>
  <si>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</si>
  <si>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</si>
  <si>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</si>
  <si>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</si>
  <si>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</si>
  <si>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</si>
  <si>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</si>
  <si>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</si>
  <si>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</si>
  <si>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</si>
  <si>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</si>
  <si>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</si>
  <si>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</si>
  <si>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</si>
  <si>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</si>
  <si>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</si>
  <si>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</si>
  <si>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</si>
  <si>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</si>
  <si>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</si>
  <si>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</si>
  <si>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</si>
  <si>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</si>
  <si>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</si>
  <si>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</si>
  <si>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</si>
  <si>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</si>
  <si>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</si>
  <si>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</si>
  <si>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</si>
  <si>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</si>
  <si>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</si>
  <si>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</si>
  <si>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</si>
  <si>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</si>
  <si>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</si>
  <si>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</si>
  <si>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</si>
  <si>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</si>
  <si>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</si>
  <si>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</si>
  <si>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</si>
  <si>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</si>
  <si>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</si>
  <si>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</si>
  <si>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</si>
  <si>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</si>
  <si>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</si>
  <si>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</si>
  <si>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</si>
  <si>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</si>
  <si>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</si>
  <si>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</si>
  <si>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</si>
  <si>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</si>
  <si>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</si>
  <si>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</si>
  <si>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</si>
  <si>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</si>
  <si>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</si>
  <si>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</si>
  <si>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</si>
  <si>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</si>
  <si>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</si>
  <si>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</si>
  <si>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</si>
  <si>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</si>
  <si>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</si>
  <si>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</si>
  <si>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</si>
  <si>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</si>
  <si>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</si>
  <si>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</si>
  <si>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</si>
  <si>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</si>
  <si>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</si>
  <si>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</si>
  <si>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</si>
  <si>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</si>
  <si>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</si>
  <si>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</si>
  <si>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</si>
  <si>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</si>
  <si>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</si>
  <si>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</si>
  <si>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</si>
  <si>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</si>
  <si>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</si>
  <si>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</si>
  <si>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</si>
  <si>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</si>
  <si>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</si>
  <si>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</si>
  <si>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</si>
  <si>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</si>
  <si>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</si>
  <si>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</si>
  <si>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</si>
  <si>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</si>
  <si>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</si>
  <si>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</si>
  <si>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</si>
  <si>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</si>
  <si>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</si>
  <si>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</si>
  <si>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</si>
  <si>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</si>
  <si>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</si>
  <si>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</si>
  <si>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</si>
  <si>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</si>
  <si>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</si>
  <si>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</si>
  <si>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</si>
  <si>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</si>
  <si>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</si>
  <si>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</si>
  <si>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</si>
  <si>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</si>
  <si>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</si>
  <si>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</si>
  <si>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</si>
  <si>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</si>
  <si>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</si>
  <si>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</si>
  <si>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</si>
  <si>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</si>
  <si>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</si>
  <si>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</si>
  <si>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</si>
  <si>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</si>
  <si>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</si>
  <si>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</si>
  <si>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</si>
  <si>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</si>
  <si>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</si>
  <si>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</si>
  <si>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</si>
  <si>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</si>
  <si>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</si>
  <si>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</si>
  <si>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</si>
  <si>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</si>
  <si>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</si>
  <si>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</si>
  <si>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</si>
  <si>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</si>
  <si>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</si>
  <si>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</si>
  <si>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</si>
  <si>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</si>
  <si>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</si>
  <si>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</si>
  <si>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</si>
  <si>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</si>
  <si>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</si>
  <si>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</si>
  <si>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</si>
  <si>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</si>
  <si>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</si>
  <si>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</si>
  <si>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</si>
  <si>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</si>
  <si>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</si>
  <si>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</si>
  <si>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</si>
  <si>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</si>
  <si>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</si>
  <si>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</si>
  <si>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</si>
  <si>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</si>
  <si>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</si>
  <si>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</si>
  <si>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</si>
  <si>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</si>
  <si>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</si>
  <si>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</si>
  <si>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</si>
  <si>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</si>
  <si>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</si>
  <si>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</si>
  <si>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</si>
  <si>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</si>
  <si>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</si>
  <si>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</si>
  <si>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</si>
  <si>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</si>
  <si>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</si>
  <si>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</si>
  <si>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</si>
  <si>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</si>
  <si>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</si>
  <si>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</si>
  <si>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</si>
  <si>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</si>
  <si>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</si>
  <si>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</si>
  <si>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</si>
  <si>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</si>
  <si>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</si>
  <si>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</si>
  <si>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</si>
  <si>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</si>
  <si>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</si>
  <si>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</si>
  <si>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</si>
  <si>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</si>
  <si>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</si>
  <si>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</si>
  <si>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</si>
  <si>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</si>
  <si>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</si>
  <si>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</si>
  <si>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</si>
  <si>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</si>
  <si>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</si>
  <si>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</si>
  <si>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</si>
  <si>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</si>
  <si>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</si>
  <si>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</si>
  <si>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</si>
  <si>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</si>
  <si>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</si>
  <si>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</si>
  <si>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</si>
  <si>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</si>
  <si>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</si>
  <si>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</si>
  <si>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</si>
  <si>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</si>
  <si>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</si>
  <si>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</si>
  <si>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</si>
  <si>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</si>
  <si>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</si>
  <si>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</si>
  <si>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</si>
  <si>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</si>
  <si>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</si>
  <si>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</si>
  <si>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</si>
  <si>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</si>
  <si>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</si>
  <si>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</si>
  <si>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</si>
  <si>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</si>
  <si>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</si>
  <si>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</si>
  <si>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</si>
  <si>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</si>
  <si>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</si>
  <si>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</si>
  <si>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</si>
  <si>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</si>
  <si>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</si>
  <si>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</si>
  <si>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</si>
  <si>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</si>
  <si>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</si>
  <si>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</si>
  <si>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</si>
  <si>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</si>
  <si>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</si>
  <si>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</si>
  <si>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</si>
  <si>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</si>
  <si>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</si>
  <si>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</si>
  <si>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</si>
  <si>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</si>
  <si>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</si>
  <si>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</si>
  <si>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</si>
  <si>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</si>
  <si>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</si>
  <si>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</si>
  <si>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</si>
  <si>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</si>
  <si>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</si>
  <si>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</si>
  <si>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</si>
  <si>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</si>
  <si>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</si>
  <si>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</si>
  <si>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</si>
  <si>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</si>
  <si>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</si>
  <si>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</si>
  <si>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</si>
  <si>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</si>
  <si>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</si>
  <si>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</si>
  <si>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</si>
  <si>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</si>
  <si>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</si>
  <si>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</si>
  <si>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</si>
  <si>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</si>
  <si>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</si>
  <si>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</si>
  <si>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</si>
  <si>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</si>
  <si>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</si>
  <si>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</si>
  <si>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</si>
  <si>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</si>
  <si>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</si>
  <si>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</si>
  <si>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</si>
  <si>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</si>
  <si>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</si>
  <si>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</si>
  <si>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</si>
  <si>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</si>
  <si>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</si>
  <si>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</si>
  <si>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</si>
  <si>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</si>
  <si>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</si>
  <si>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</si>
  <si>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</si>
  <si>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</si>
  <si>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</si>
  <si>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</si>
  <si>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</si>
  <si>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</si>
  <si>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</si>
  <si>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</si>
  <si>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</si>
  <si>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</si>
  <si>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</si>
  <si>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</si>
  <si>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</si>
  <si>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</si>
  <si>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</si>
  <si>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</si>
  <si>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</si>
  <si>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</si>
  <si>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</si>
  <si>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</si>
  <si>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</si>
  <si>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</si>
  <si>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</si>
  <si>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</si>
  <si>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</si>
  <si>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</si>
  <si>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</si>
  <si>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</si>
  <si>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</si>
  <si>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</si>
  <si>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</si>
  <si>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</si>
  <si>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</si>
  <si>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</si>
  <si>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</si>
  <si>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</si>
  <si>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</si>
  <si>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</si>
  <si>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</si>
  <si>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</si>
  <si>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</si>
  <si>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</si>
  <si>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</si>
  <si>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</si>
  <si>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</si>
  <si>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</si>
  <si>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</si>
  <si>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</si>
  <si>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</si>
  <si>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</si>
  <si>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</si>
  <si>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</si>
  <si>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</si>
  <si>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</si>
  <si>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</si>
  <si>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</si>
  <si>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</si>
  <si>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</si>
  <si>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</si>
  <si>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</si>
  <si>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</si>
  <si>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</si>
  <si>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</si>
  <si>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</si>
  <si>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</si>
  <si>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</si>
  <si>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</si>
  <si>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</si>
  <si>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</si>
  <si>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</si>
  <si>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</si>
  <si>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</si>
  <si>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</si>
  <si>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</si>
  <si>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</si>
  <si>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</si>
  <si>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</si>
  <si>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</si>
  <si>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</si>
  <si>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</si>
  <si>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</si>
  <si>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</si>
  <si>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</si>
  <si>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</si>
  <si>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</si>
  <si>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</si>
  <si>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</si>
  <si>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</si>
  <si>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</si>
  <si>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</si>
  <si>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</si>
  <si>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</si>
  <si>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</si>
  <si>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</si>
  <si>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</si>
  <si>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</si>
  <si>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</si>
  <si>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</si>
  <si>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</si>
  <si>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</si>
  <si>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</si>
  <si>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</si>
  <si>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</si>
  <si>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</si>
  <si>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</si>
  <si>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</si>
  <si>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</si>
  <si>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</si>
  <si>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</si>
  <si>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</si>
  <si>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</si>
  <si>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</si>
  <si>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</si>
  <si>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</si>
  <si>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</si>
  <si>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</si>
  <si>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</si>
  <si>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</si>
  <si>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</si>
  <si>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</si>
  <si>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</si>
  <si>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</si>
  <si>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</si>
  <si>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</si>
  <si>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</si>
  <si>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</si>
  <si>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</si>
  <si>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</si>
  <si>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</si>
  <si>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</si>
  <si>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</si>
  <si>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</si>
  <si>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</si>
  <si>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</si>
  <si>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</si>
  <si>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</si>
  <si>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</si>
  <si>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</si>
  <si>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</si>
  <si>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</si>
  <si>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</si>
  <si>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</si>
  <si>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</si>
  <si>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</si>
  <si>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</si>
  <si>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</si>
  <si>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</si>
  <si>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</si>
  <si>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</si>
  <si>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</si>
  <si>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</si>
  <si>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</si>
  <si>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</si>
  <si>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</si>
  <si>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</si>
  <si>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</si>
  <si>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</si>
  <si>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</si>
  <si>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</si>
  <si>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</si>
  <si>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</si>
  <si>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</si>
  <si>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</si>
  <si>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</si>
  <si>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</si>
  <si>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</si>
  <si>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</si>
  <si>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</si>
  <si>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</si>
  <si>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</si>
  <si>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</si>
  <si>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</si>
  <si>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</si>
  <si>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</si>
  <si>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</si>
  <si>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</si>
  <si>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</si>
  <si>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</si>
  <si>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</si>
  <si>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</si>
  <si>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</si>
  <si>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</si>
  <si>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</si>
  <si>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</si>
  <si>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</si>
  <si>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</si>
  <si>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</si>
  <si>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</si>
  <si>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</si>
  <si>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</si>
  <si>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</si>
  <si>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</si>
  <si>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</si>
  <si>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</si>
  <si>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</si>
  <si>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</si>
  <si>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</si>
  <si>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</si>
  <si>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</si>
  <si>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</si>
  <si>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</si>
  <si>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</si>
  <si>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</si>
  <si>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</si>
  <si>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</si>
  <si>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</si>
  <si>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</si>
  <si>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</si>
  <si>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</si>
  <si>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</si>
  <si>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</si>
  <si>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</si>
  <si>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</si>
  <si>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</si>
  <si>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</si>
  <si>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</si>
  <si>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</si>
  <si>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</si>
  <si>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</si>
  <si>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</si>
  <si>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</si>
  <si>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</si>
  <si>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</si>
  <si>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</si>
  <si>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</si>
  <si>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</si>
  <si>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</si>
  <si>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</si>
  <si>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</si>
  <si>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</si>
  <si>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</si>
  <si>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</si>
  <si>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</si>
  <si>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</si>
  <si>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</si>
  <si>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</si>
  <si>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</si>
  <si>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</si>
  <si>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</si>
  <si>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</si>
  <si>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</si>
  <si>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</si>
  <si>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</si>
  <si>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</si>
  <si>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</si>
  <si>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</si>
  <si>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</si>
  <si>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</si>
  <si>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</si>
  <si>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</si>
  <si>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</si>
  <si>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</si>
  <si>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</si>
  <si>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</si>
  <si>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</si>
  <si>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</si>
  <si>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</si>
  <si>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</si>
  <si>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</si>
  <si>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</si>
  <si>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</si>
  <si>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</si>
  <si>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</si>
  <si>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</si>
  <si>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</si>
  <si>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</si>
  <si>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</si>
  <si>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</si>
  <si>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</si>
  <si>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</si>
  <si>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</si>
  <si>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</si>
  <si>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</si>
  <si>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</si>
  <si>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</si>
  <si>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</si>
  <si>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</si>
  <si>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</si>
  <si>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</si>
  <si>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</si>
  <si>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</si>
  <si>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</si>
  <si>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</si>
  <si>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</si>
  <si>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</si>
  <si>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</si>
  <si>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</si>
  <si>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</si>
  <si>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</si>
  <si>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</si>
  <si>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</si>
  <si>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</si>
  <si>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</si>
  <si>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</si>
  <si>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</si>
  <si>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</si>
  <si>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</si>
  <si>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</si>
  <si>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</si>
  <si>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</si>
  <si>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</si>
  <si>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</si>
  <si>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</si>
  <si>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</si>
  <si>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</si>
  <si>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</si>
  <si>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</si>
  <si>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</si>
  <si>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</si>
  <si>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</si>
  <si>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</si>
  <si>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</si>
  <si>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</si>
  <si>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</si>
  <si>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</si>
  <si>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</si>
  <si>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</si>
  <si>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</si>
  <si>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</si>
  <si>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</si>
  <si>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</si>
  <si>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</si>
  <si>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</si>
  <si>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</si>
  <si>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</si>
  <si>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</si>
  <si>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</si>
  <si>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</si>
  <si>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</si>
  <si>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</si>
  <si>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</si>
  <si>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</si>
  <si>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</si>
  <si>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</si>
  <si>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</si>
  <si>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</si>
  <si>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</si>
  <si>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</si>
  <si>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</si>
  <si>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</si>
  <si>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</si>
  <si>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</si>
  <si>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</si>
  <si>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</si>
  <si>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</si>
  <si>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</si>
  <si>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</si>
  <si>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</si>
  <si>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</si>
  <si>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</si>
  <si>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</si>
  <si>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</si>
  <si>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</si>
  <si>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</si>
  <si>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</si>
  <si>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</si>
  <si>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</si>
  <si>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</si>
  <si>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</si>
  <si>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</si>
  <si>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</si>
  <si>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</si>
  <si>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</si>
  <si>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</si>
  <si>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</si>
  <si>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</si>
  <si>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</si>
  <si>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</si>
  <si>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</si>
  <si>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</si>
  <si>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</si>
  <si>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</si>
  <si>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</si>
  <si>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</si>
  <si>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</si>
  <si>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</si>
  <si>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</si>
  <si>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</si>
  <si>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</si>
  <si>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</si>
  <si>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</si>
  <si>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</si>
  <si>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</si>
  <si>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</si>
  <si>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</si>
  <si>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</si>
  <si>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</si>
  <si>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</si>
  <si>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</si>
  <si>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</si>
  <si>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</si>
  <si>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</si>
  <si>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</si>
  <si>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</si>
  <si>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</si>
  <si>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</si>
  <si>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</si>
  <si>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</si>
  <si>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</si>
  <si>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</si>
  <si>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</si>
  <si>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</si>
  <si>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</si>
  <si>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</si>
  <si>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</si>
  <si>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</si>
  <si>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</si>
  <si>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</si>
  <si>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</si>
  <si>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</si>
  <si>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</si>
  <si>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</si>
  <si>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</si>
  <si>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</si>
  <si>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</si>
  <si>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</si>
  <si>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</si>
  <si>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</si>
  <si>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</si>
  <si>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</si>
  <si>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</si>
  <si>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</si>
  <si>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</si>
  <si>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</si>
  <si>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</si>
  <si>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</si>
  <si>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</si>
  <si>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</si>
  <si>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</si>
  <si>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</si>
  <si>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</si>
  <si>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</si>
  <si>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</si>
  <si>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</si>
  <si>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</si>
  <si>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</si>
  <si>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</si>
  <si>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</si>
  <si>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</si>
  <si>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</si>
  <si>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</si>
  <si>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</si>
  <si>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</si>
  <si>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</si>
  <si>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</si>
  <si>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</si>
  <si>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</si>
  <si>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</si>
  <si>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</si>
  <si>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</si>
  <si>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</si>
  <si>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</si>
  <si>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</si>
  <si>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</si>
  <si>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</si>
  <si>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</si>
  <si>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</si>
  <si>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</si>
  <si>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</si>
  <si>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</si>
  <si>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</si>
  <si>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</si>
  <si>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</si>
  <si>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</si>
  <si>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</si>
  <si>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</si>
  <si>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</si>
  <si>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</si>
  <si>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</si>
  <si>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</si>
  <si>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</si>
  <si>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</si>
  <si>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</si>
  <si>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</si>
  <si>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</si>
  <si>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</si>
  <si>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</si>
  <si>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</si>
  <si>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</si>
  <si>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</si>
  <si>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</si>
  <si>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</si>
  <si>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</si>
  <si>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</si>
  <si>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</si>
  <si>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</si>
  <si>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</si>
  <si>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</si>
  <si>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</si>
  <si>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</si>
  <si>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</si>
  <si>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</si>
  <si>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</si>
  <si>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</si>
  <si>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</si>
  <si>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</si>
  <si>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</si>
  <si>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</si>
  <si>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</si>
  <si>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</si>
  <si>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</si>
  <si>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</si>
  <si>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</si>
  <si>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</si>
  <si>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</si>
  <si>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</si>
  <si>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</si>
  <si>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</si>
  <si>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</si>
  <si>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</si>
  <si>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</si>
  <si>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</si>
  <si>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</si>
  <si>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</si>
  <si>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</si>
  <si>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</si>
  <si>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</si>
  <si>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</si>
  <si>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</si>
  <si>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</si>
  <si>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</si>
  <si>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</si>
  <si>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</si>
  <si>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</si>
  <si>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</si>
  <si>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</si>
  <si>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</si>
  <si>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</si>
  <si>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</si>
  <si>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</si>
  <si>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</si>
  <si>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</si>
  <si>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</si>
  <si>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</si>
  <si>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</si>
  <si>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</si>
  <si>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</si>
  <si>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</si>
  <si>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</si>
  <si>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</si>
  <si>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</si>
  <si>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</si>
  <si>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</si>
  <si>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</si>
  <si>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</si>
  <si>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</si>
  <si>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</si>
  <si>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</si>
  <si>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</si>
  <si>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</si>
  <si>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</si>
  <si>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</si>
  <si>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</si>
  <si>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</si>
  <si>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</si>
  <si>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</si>
  <si>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</si>
  <si>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</si>
  <si>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</si>
  <si>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</si>
  <si>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</si>
  <si>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</si>
  <si>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</si>
  <si>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</si>
  <si>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</si>
  <si>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</si>
  <si>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</si>
  <si>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</si>
  <si>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</si>
  <si>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</si>
  <si>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</si>
  <si>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</si>
  <si>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</si>
  <si>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</si>
  <si>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</si>
  <si>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</si>
  <si>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</si>
  <si>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</si>
  <si>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</si>
  <si>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</si>
  <si>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</si>
  <si>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</si>
  <si>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</si>
  <si>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</si>
  <si>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</si>
  <si>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</si>
  <si>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</si>
  <si>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</si>
  <si>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</si>
  <si>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</si>
  <si>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</si>
  <si>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</si>
  <si>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</si>
  <si>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</si>
  <si>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</si>
  <si>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</si>
  <si>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</si>
  <si>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</si>
  <si>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</si>
  <si>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</si>
  <si>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</si>
  <si>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</si>
  <si>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</si>
  <si>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</si>
  <si>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</si>
  <si>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</si>
  <si>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</si>
  <si>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</si>
  <si>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</si>
  <si>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</si>
  <si>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</si>
  <si>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</si>
  <si>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</si>
  <si>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</si>
  <si>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</si>
  <si>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</si>
  <si>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</si>
  <si>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</si>
  <si>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</si>
  <si>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</si>
  <si>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</si>
  <si>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</si>
  <si>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</si>
  <si>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</si>
  <si>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</si>
  <si>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</si>
  <si>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</si>
  <si>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</si>
  <si>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</si>
  <si>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</si>
  <si>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</si>
  <si>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</si>
  <si>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</si>
  <si>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</si>
  <si>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</si>
  <si>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</si>
  <si>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</si>
  <si>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</si>
  <si>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</si>
  <si>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</si>
  <si>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</si>
  <si>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</si>
  <si>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</si>
  <si>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</si>
  <si>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</si>
  <si>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</si>
  <si>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</si>
  <si>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</si>
  <si>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</si>
  <si>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</si>
  <si>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</si>
  <si>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</si>
  <si>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</si>
  <si>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</si>
  <si>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</si>
  <si>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</si>
  <si>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</si>
  <si>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</si>
  <si>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</si>
  <si>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</si>
  <si>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</si>
  <si>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</si>
  <si>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</si>
  <si>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</si>
  <si>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</si>
  <si>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</si>
  <si>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</si>
  <si>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</si>
  <si>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</si>
  <si>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</si>
  <si>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</si>
  <si>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</si>
  <si>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</si>
  <si>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</si>
  <si>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</si>
  <si>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</si>
  <si>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</si>
  <si>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</si>
  <si>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</si>
  <si>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</si>
  <si>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</si>
  <si>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</si>
  <si>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</si>
  <si>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</si>
  <si>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</si>
  <si>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</si>
  <si>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</si>
  <si>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</si>
  <si>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</si>
  <si>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</si>
  <si>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</si>
  <si>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</si>
  <si>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</si>
  <si>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</si>
  <si>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</si>
  <si>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</si>
  <si>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</si>
  <si>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</si>
  <si>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</si>
  <si>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</si>
  <si>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</si>
  <si>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</si>
  <si>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</si>
  <si>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</si>
  <si>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</si>
  <si>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</si>
  <si>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</si>
  <si>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</si>
  <si>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</si>
  <si>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</si>
  <si>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</si>
  <si>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</si>
  <si>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</si>
  <si>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</si>
  <si>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</si>
  <si>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</si>
  <si>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</si>
  <si>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</si>
  <si>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</si>
  <si>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</si>
  <si>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</si>
  <si>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</si>
  <si>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</si>
  <si>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</si>
  <si>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</si>
  <si>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</si>
  <si>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</si>
  <si>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</si>
  <si>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</si>
  <si>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</si>
  <si>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</si>
  <si>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</si>
  <si>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</si>
  <si>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</si>
  <si>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</si>
  <si>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</si>
  <si>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</si>
  <si>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</si>
  <si>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</si>
  <si>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</si>
  <si>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</si>
  <si>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</si>
  <si>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</si>
  <si>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</si>
  <si>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</si>
  <si>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</si>
  <si>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</si>
  <si>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</si>
  <si>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</si>
  <si>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</si>
  <si>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</si>
  <si>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</si>
  <si>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</si>
  <si>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</si>
  <si>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</si>
  <si>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</si>
  <si>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</si>
  <si>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</si>
  <si>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</si>
  <si>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</si>
  <si>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</si>
  <si>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</si>
  <si>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</si>
  <si>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</si>
  <si>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</si>
  <si>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</si>
  <si>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</si>
  <si>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</si>
  <si>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</si>
  <si>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</si>
  <si>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</si>
  <si>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</si>
  <si>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</si>
  <si>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</si>
  <si>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</si>
  <si>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</si>
  <si>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</si>
  <si>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</si>
  <si>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</si>
  <si>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</si>
  <si>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</si>
  <si>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</si>
  <si>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</si>
  <si>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</si>
  <si>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</si>
  <si>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</si>
  <si>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</si>
  <si>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</si>
  <si>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</si>
  <si>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</si>
  <si>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</si>
  <si>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</si>
  <si>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</si>
  <si>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</si>
  <si>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</si>
  <si>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</si>
  <si>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</si>
  <si>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</si>
  <si>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</si>
  <si>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</si>
  <si>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</si>
  <si>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</si>
  <si>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</si>
  <si>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</si>
  <si>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</si>
  <si>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</si>
  <si>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</si>
  <si>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</si>
  <si>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</si>
  <si>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</si>
  <si>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</si>
  <si>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</si>
  <si>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</si>
  <si>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</si>
  <si>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</si>
  <si>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</si>
  <si>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</si>
  <si>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</si>
  <si>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</si>
  <si>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</si>
  <si>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</si>
  <si>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</si>
  <si>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</si>
  <si>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</si>
  <si>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</si>
  <si>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</si>
  <si>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</si>
  <si>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</si>
  <si>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</si>
  <si>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</si>
  <si>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</si>
  <si>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</si>
  <si>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</si>
  <si>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</si>
  <si>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</si>
  <si>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</si>
  <si>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</si>
  <si>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</si>
  <si>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</si>
  <si>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</si>
  <si>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</si>
  <si>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</si>
  <si>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</si>
  <si>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</si>
  <si>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</si>
  <si>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</si>
  <si>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</si>
  <si>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</si>
  <si>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</si>
  <si>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</si>
  <si>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</si>
  <si>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</si>
  <si>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</si>
  <si>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</si>
  <si>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</si>
  <si>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</si>
  <si>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</si>
  <si>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</si>
  <si>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</si>
  <si>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</si>
  <si>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</si>
  <si>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</si>
  <si>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</si>
  <si>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</si>
  <si>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</si>
  <si>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</si>
  <si>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</si>
  <si>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</si>
  <si>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</si>
  <si>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</si>
  <si>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</si>
  <si>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</si>
  <si>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</si>
  <si>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</si>
  <si>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</si>
  <si>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</si>
  <si>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</si>
  <si>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</si>
  <si>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</si>
  <si>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</si>
  <si>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</si>
  <si>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</si>
  <si>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</si>
  <si>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</si>
  <si>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</si>
  <si>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</si>
  <si>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</si>
  <si>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</si>
  <si>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</si>
  <si>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</si>
  <si>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</si>
  <si>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</si>
  <si>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</si>
  <si>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</si>
  <si>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</si>
  <si>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</si>
  <si>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</si>
  <si>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</si>
  <si>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</si>
  <si>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</si>
  <si>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</si>
  <si>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</si>
  <si>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</si>
  <si>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</si>
  <si>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</si>
  <si>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</si>
  <si>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</si>
  <si>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</si>
  <si>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</si>
  <si>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</si>
  <si>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</si>
  <si>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</si>
  <si>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</si>
  <si>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</si>
  <si>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</si>
  <si>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</si>
  <si>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</si>
  <si>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</si>
  <si>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</si>
  <si>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</si>
  <si>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</si>
  <si>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</si>
  <si>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</si>
  <si>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</si>
  <si>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</si>
  <si>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</si>
  <si>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</si>
  <si>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</si>
  <si>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</si>
  <si>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</si>
  <si>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</si>
  <si>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</si>
  <si>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</si>
  <si>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</si>
  <si>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</si>
  <si>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</si>
  <si>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</si>
  <si>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</si>
  <si>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</si>
  <si>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</si>
  <si>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</si>
  <si>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</si>
  <si>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</si>
  <si>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</si>
  <si>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</si>
  <si>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</si>
  <si>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</si>
  <si>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</si>
  <si>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</si>
  <si>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</si>
  <si>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</si>
  <si>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</si>
  <si>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</si>
  <si>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</si>
  <si>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</si>
  <si>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</si>
  <si>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</si>
  <si>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</si>
  <si>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</si>
  <si>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</si>
  <si>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</si>
  <si>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</si>
  <si>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</si>
  <si>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</si>
  <si>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</si>
  <si>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</si>
  <si>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</si>
  <si>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</si>
  <si>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</si>
  <si>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</si>
  <si>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</si>
  <si>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</si>
  <si>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</si>
  <si>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</si>
  <si>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</si>
  <si>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</si>
  <si>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</si>
  <si>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</si>
  <si>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</si>
  <si>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</si>
  <si>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</si>
  <si>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</si>
  <si>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</si>
  <si>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</si>
  <si>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</si>
  <si>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</si>
  <si>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</si>
  <si>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</si>
  <si>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</si>
  <si>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</si>
  <si>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</si>
  <si>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</si>
  <si>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</si>
  <si>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</si>
  <si>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</si>
  <si>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</si>
  <si>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</si>
  <si>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</si>
  <si>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</si>
  <si>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</si>
  <si>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</si>
  <si>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</si>
  <si>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</si>
  <si>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</si>
  <si>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</si>
  <si>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</si>
  <si>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</si>
  <si>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</si>
  <si>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</si>
  <si>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</si>
  <si>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</si>
  <si>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</si>
  <si>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</si>
  <si>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</si>
  <si>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</si>
  <si>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</si>
  <si>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</si>
  <si>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</si>
  <si>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</si>
  <si>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</si>
  <si>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</si>
  <si>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</si>
  <si>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</si>
  <si>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</si>
  <si>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</si>
  <si>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</si>
  <si>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</si>
  <si>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</si>
  <si>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</si>
  <si>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</si>
  <si>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</si>
  <si>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</si>
  <si>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</si>
  <si>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</si>
  <si>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</si>
  <si>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</si>
  <si>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</si>
  <si>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</si>
  <si>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</si>
  <si>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</si>
  <si>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</si>
  <si>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</si>
  <si>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</si>
  <si>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</si>
  <si>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</si>
  <si>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</si>
  <si>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</si>
  <si>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</si>
  <si>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</si>
  <si>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</si>
  <si>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</si>
  <si>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</si>
  <si>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</si>
  <si>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</si>
  <si>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</si>
  <si>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</si>
  <si>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</si>
  <si>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</si>
  <si>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</si>
  <si>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</si>
  <si>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</si>
  <si>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</si>
  <si>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</si>
  <si>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</si>
  <si>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</si>
  <si>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</si>
  <si>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</si>
  <si>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</si>
  <si>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</si>
  <si>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</si>
  <si>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</si>
  <si>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</si>
  <si>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</si>
  <si>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</si>
  <si>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</si>
  <si>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</si>
  <si>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</si>
  <si>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</si>
  <si>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</si>
  <si>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</si>
  <si>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</si>
  <si>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</si>
  <si>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</si>
  <si>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</si>
  <si>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</si>
  <si>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</si>
  <si>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</si>
  <si>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</si>
  <si>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</si>
  <si>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</si>
  <si>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</si>
  <si>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</si>
  <si>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</si>
  <si>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</si>
  <si>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</si>
  <si>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</si>
  <si>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</si>
  <si>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</si>
  <si>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</si>
  <si>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</si>
  <si>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</si>
  <si>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</si>
  <si>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</si>
  <si>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</si>
  <si>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</si>
  <si>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</si>
  <si>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</si>
  <si>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</si>
  <si>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</si>
  <si>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</si>
  <si>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</si>
  <si>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</si>
  <si>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</si>
  <si>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</si>
  <si>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</si>
  <si>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</si>
  <si>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</si>
  <si>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</si>
  <si>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</si>
  <si>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</si>
  <si>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</si>
  <si>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</si>
  <si>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</si>
  <si>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</si>
  <si>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</si>
  <si>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</si>
  <si>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</si>
  <si>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</si>
  <si>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</si>
  <si>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</si>
  <si>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</si>
  <si>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</si>
  <si>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</si>
  <si>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</si>
  <si>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</si>
  <si>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</si>
  <si>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</si>
  <si>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</si>
  <si>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</si>
  <si>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</si>
  <si>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</si>
  <si>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</si>
  <si>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</si>
  <si>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</si>
  <si>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</si>
  <si>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</si>
  <si>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</si>
  <si>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</si>
  <si>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</si>
  <si>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</si>
  <si>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</si>
  <si>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</si>
  <si>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</si>
  <si>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</si>
  <si>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</si>
  <si>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</si>
  <si>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</si>
  <si>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</si>
  <si>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</si>
  <si>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</si>
  <si>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</si>
  <si>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</si>
  <si>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</si>
  <si>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</si>
  <si>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</si>
  <si>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</si>
  <si>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</si>
  <si>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</si>
  <si>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</si>
  <si>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</si>
  <si>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</si>
  <si>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</si>
  <si>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</si>
  <si>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</si>
  <si>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</si>
  <si>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</si>
  <si>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</si>
  <si>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</si>
  <si>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</si>
  <si>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</si>
  <si>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</si>
  <si>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</si>
  <si>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</si>
  <si>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</si>
  <si>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</si>
  <si>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</si>
  <si>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</si>
  <si>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</si>
  <si>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</si>
  <si>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</si>
  <si>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</si>
  <si>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</si>
  <si>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</si>
  <si>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</si>
  <si>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</si>
  <si>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</si>
  <si>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</si>
  <si>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</si>
  <si>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</si>
  <si>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</si>
  <si>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</si>
  <si>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</si>
  <si>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</si>
  <si>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</si>
  <si>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</si>
  <si>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</si>
  <si>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</si>
  <si>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</si>
  <si>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</si>
  <si>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</si>
  <si>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</si>
  <si>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</si>
  <si>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</si>
  <si>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</si>
  <si>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</si>
  <si>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</si>
  <si>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</si>
  <si>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</si>
  <si>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</si>
  <si>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</si>
  <si>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</si>
  <si>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</si>
  <si>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</si>
  <si>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</si>
  <si>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</si>
  <si>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</si>
  <si>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</si>
  <si>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</si>
  <si>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</si>
  <si>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</si>
  <si>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</si>
  <si>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</si>
  <si>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</si>
  <si>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</si>
  <si>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</si>
  <si>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</si>
  <si>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</si>
  <si>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</si>
  <si>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</si>
  <si>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</si>
  <si>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</si>
  <si>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</si>
  <si>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</si>
  <si>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</si>
  <si>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</si>
  <si>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</si>
  <si>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</si>
  <si>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</si>
  <si>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</si>
  <si>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</si>
  <si>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</si>
  <si>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</si>
  <si>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</si>
  <si>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</si>
  <si>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</si>
  <si>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</si>
  <si>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</si>
  <si>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</si>
  <si>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</si>
  <si>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</si>
  <si>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</si>
  <si>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</si>
  <si>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</si>
  <si>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</si>
  <si>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</si>
  <si>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</si>
  <si>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</si>
  <si>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</si>
  <si>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</si>
  <si>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</si>
  <si>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</si>
  <si>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</si>
  <si>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</si>
  <si>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</si>
  <si>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</si>
  <si>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</si>
  <si>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</si>
  <si>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</si>
  <si>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</si>
  <si>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</si>
  <si>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</si>
  <si>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</si>
  <si>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</si>
  <si>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</si>
  <si>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</si>
  <si>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</si>
  <si>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</si>
  <si>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</si>
  <si>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</si>
  <si>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</si>
  <si>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</si>
  <si>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</si>
  <si>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</si>
  <si>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</si>
  <si>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</si>
  <si>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</si>
  <si>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</si>
  <si>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</si>
  <si>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</si>
  <si>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</si>
  <si>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</si>
  <si>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</si>
  <si>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</si>
  <si>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</si>
  <si>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</si>
  <si>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</si>
  <si>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</si>
  <si>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</si>
  <si>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</si>
  <si>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</si>
  <si>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</si>
  <si>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</si>
  <si>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</si>
  <si>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</si>
  <si>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</si>
  <si>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</si>
  <si>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</si>
  <si>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</si>
  <si>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</si>
  <si>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</si>
  <si>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</si>
  <si>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</si>
  <si>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</si>
  <si>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</si>
  <si>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</si>
  <si>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</si>
  <si>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</si>
  <si>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</si>
  <si>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</si>
  <si>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</si>
  <si>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</si>
  <si>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</si>
  <si>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</si>
  <si>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</si>
  <si>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</si>
  <si>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</si>
  <si>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</si>
  <si>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</si>
  <si>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</si>
  <si>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</si>
  <si>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</si>
  <si>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</si>
  <si>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</si>
  <si>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</si>
  <si>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</si>
  <si>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</si>
  <si>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</si>
  <si>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</si>
  <si>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</si>
  <si>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</si>
  <si>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</si>
  <si>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</si>
  <si>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</si>
  <si>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</si>
  <si>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</si>
  <si>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</si>
  <si>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</si>
  <si>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</si>
  <si>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</si>
  <si>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</si>
  <si>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</si>
  <si>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</si>
  <si>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</si>
  <si>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</si>
  <si>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</si>
  <si>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</si>
  <si>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</si>
  <si>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</si>
  <si>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</si>
  <si>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</si>
  <si>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</si>
  <si>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</si>
  <si>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</si>
  <si>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</si>
  <si>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</si>
  <si>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</si>
  <si>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</si>
  <si>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</si>
  <si>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</si>
  <si>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</si>
  <si>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</si>
  <si>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</si>
  <si>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</si>
  <si>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</si>
  <si>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</si>
  <si>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</si>
  <si>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</si>
  <si>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</si>
  <si>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</si>
  <si>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</si>
  <si>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</si>
  <si>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</si>
  <si>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</si>
  <si>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</si>
  <si>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</si>
  <si>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</si>
  <si>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</si>
  <si>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</si>
  <si>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</si>
  <si>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</si>
  <si>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</si>
  <si>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</si>
  <si>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</si>
  <si>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</si>
  <si>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</si>
  <si>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</si>
  <si>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</si>
  <si>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</si>
  <si>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</si>
  <si>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</si>
  <si>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</si>
  <si>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</si>
  <si>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</si>
  <si>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</si>
  <si>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</si>
  <si>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</si>
  <si>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</si>
  <si>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</si>
  <si>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</si>
  <si>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</si>
  <si>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</si>
  <si>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</si>
  <si>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</si>
  <si>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</si>
  <si>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</si>
  <si>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</si>
  <si>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</si>
  <si>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</si>
  <si>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</si>
  <si>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</si>
  <si>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</si>
  <si>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</si>
  <si>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</si>
  <si>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</si>
  <si>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</si>
  <si>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</si>
  <si>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</si>
  <si>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</si>
  <si>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</si>
  <si>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</si>
  <si>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</si>
  <si>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</si>
  <si>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</si>
  <si>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</si>
  <si>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</si>
  <si>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</si>
  <si>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</si>
  <si>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</si>
  <si>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</si>
  <si>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</si>
  <si>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</si>
  <si>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</si>
  <si>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</si>
  <si>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</si>
  <si>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</si>
  <si>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</si>
  <si>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</si>
  <si>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</si>
  <si>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</si>
  <si>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</si>
  <si>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</si>
  <si>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</si>
  <si>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</si>
  <si>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</si>
  <si>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</si>
  <si>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</si>
  <si>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</si>
  <si>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</si>
  <si>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</si>
  <si>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</si>
  <si>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</si>
  <si>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</si>
  <si>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</si>
  <si>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</si>
  <si>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</si>
  <si>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</si>
  <si>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</si>
  <si>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</si>
  <si>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</si>
  <si>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</si>
  <si>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</si>
  <si>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</si>
  <si>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</si>
  <si>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</si>
  <si>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</si>
  <si>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</si>
  <si>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</si>
  <si>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</si>
  <si>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</si>
  <si>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</si>
  <si>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</si>
  <si>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</si>
  <si>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</si>
  <si>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</si>
  <si>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</si>
  <si>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</si>
  <si>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</si>
  <si>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</si>
  <si>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</si>
  <si>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</si>
  <si>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</si>
  <si>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</si>
  <si>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</si>
  <si>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</si>
  <si>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</si>
  <si>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</si>
  <si>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</si>
  <si>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</si>
  <si>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</si>
  <si>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</si>
  <si>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</si>
  <si>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</si>
  <si>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</si>
  <si>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</si>
  <si>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</si>
  <si>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</si>
  <si>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</si>
  <si>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</si>
  <si>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</si>
  <si>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</si>
  <si>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</si>
  <si>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</si>
  <si>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</si>
  <si>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</si>
  <si>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</si>
  <si>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</si>
  <si>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</si>
  <si>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</si>
  <si>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</si>
  <si>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</si>
  <si>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</si>
  <si>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</si>
  <si>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</si>
  <si>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</si>
  <si>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</si>
  <si>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</si>
  <si>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</si>
  <si>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</si>
  <si>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</si>
  <si>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</si>
  <si>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</si>
  <si>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</si>
  <si>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</si>
  <si>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</si>
  <si>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</si>
  <si>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</si>
  <si>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</si>
  <si>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</si>
  <si>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</si>
  <si>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</si>
  <si>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</si>
  <si>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</si>
  <si>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</si>
  <si>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</si>
  <si>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</si>
  <si>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</si>
  <si>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</si>
  <si>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</si>
  <si>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</si>
  <si>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</si>
  <si>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</si>
  <si>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</si>
  <si>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</si>
  <si>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</si>
  <si>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</si>
  <si>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</si>
  <si>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</si>
  <si>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</si>
  <si>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</si>
  <si>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</si>
  <si>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</si>
  <si>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</si>
  <si>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</si>
  <si>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</si>
  <si>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</si>
  <si>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</si>
  <si>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</si>
  <si>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</si>
  <si>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</si>
  <si>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</si>
  <si>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</si>
  <si>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</si>
  <si>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</si>
  <si>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</si>
  <si>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</si>
  <si>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</si>
  <si>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</si>
  <si>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</si>
  <si>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</si>
  <si>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</si>
  <si>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</si>
  <si>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</si>
  <si>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</si>
  <si>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</si>
  <si>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</si>
  <si>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</si>
  <si>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</si>
  <si>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</si>
  <si>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</si>
  <si>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</si>
  <si>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</si>
  <si>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</si>
  <si>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</si>
  <si>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</si>
  <si>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</si>
  <si>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</si>
  <si>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</si>
  <si>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</si>
  <si>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</si>
  <si>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</si>
  <si>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</si>
  <si>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</si>
  <si>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</si>
  <si>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</si>
  <si>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</si>
  <si>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</si>
  <si>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</si>
  <si>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</si>
  <si>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</si>
  <si>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</si>
  <si>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</si>
  <si>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</si>
  <si>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</si>
  <si>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</si>
  <si>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</si>
  <si>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</si>
  <si>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</si>
  <si>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</si>
  <si>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</si>
  <si>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</si>
  <si>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</si>
  <si>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</si>
  <si>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</si>
  <si>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</si>
  <si>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</si>
  <si>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</si>
  <si>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</si>
  <si>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</si>
  <si>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</si>
  <si>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</si>
  <si>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</si>
  <si>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</si>
  <si>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</si>
  <si>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</si>
  <si>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</si>
  <si>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</si>
  <si>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</si>
  <si>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</si>
  <si>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</si>
  <si>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</si>
  <si>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</si>
  <si>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</si>
  <si>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</si>
  <si>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</si>
  <si>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</si>
  <si>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</si>
  <si>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</si>
  <si>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</si>
  <si>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</si>
  <si>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</si>
  <si>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</si>
  <si>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</si>
  <si>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</si>
  <si>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</si>
  <si>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</si>
  <si>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</si>
  <si>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</si>
  <si>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</si>
  <si>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</si>
  <si>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</si>
  <si>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</si>
  <si>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</si>
  <si>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</si>
  <si>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</si>
  <si>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</si>
  <si>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</si>
  <si>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</si>
  <si>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</si>
  <si>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</si>
  <si>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</si>
  <si>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</si>
  <si>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</si>
  <si>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</si>
  <si>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</si>
  <si>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</si>
  <si>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</si>
  <si>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</si>
  <si>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</si>
  <si>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</si>
  <si>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</si>
  <si>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</si>
  <si>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</si>
  <si>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</si>
  <si>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</si>
  <si>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</si>
  <si>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</si>
  <si>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</si>
  <si>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</si>
  <si>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</si>
  <si>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</si>
  <si>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</si>
  <si>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</si>
  <si>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</si>
  <si>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</si>
  <si>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</si>
  <si>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</si>
  <si>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</si>
  <si>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</si>
  <si>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</si>
  <si>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</si>
  <si>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</si>
  <si>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</si>
  <si>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</si>
  <si>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</si>
  <si>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</si>
  <si>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</si>
  <si>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</si>
  <si>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</si>
  <si>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</si>
  <si>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</si>
  <si>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</si>
  <si>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</si>
  <si>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</si>
  <si>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</si>
  <si>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</si>
  <si>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</si>
  <si>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</si>
  <si>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</si>
  <si>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</si>
  <si>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</si>
  <si>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</si>
  <si>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</si>
  <si>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</si>
  <si>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</si>
  <si>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</si>
  <si>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</si>
  <si>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</si>
  <si>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</si>
  <si>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</si>
  <si>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</si>
  <si>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</si>
  <si>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</si>
  <si>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</si>
  <si>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</si>
  <si>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</si>
  <si>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</si>
  <si>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</si>
  <si>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</si>
  <si>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</si>
  <si>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</si>
  <si>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</si>
  <si>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</si>
  <si>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</si>
  <si>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</si>
  <si>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</si>
  <si>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</si>
  <si>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</si>
  <si>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</si>
  <si>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</si>
  <si>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</si>
  <si>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</si>
  <si>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</si>
  <si>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</si>
  <si>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</si>
  <si>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</si>
  <si>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</si>
  <si>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</si>
  <si>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</si>
  <si>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</si>
  <si>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</si>
  <si>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</si>
  <si>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</si>
  <si>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</si>
  <si>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</si>
  <si>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</si>
  <si>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</si>
  <si>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</si>
  <si>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</si>
  <si>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</si>
  <si>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</si>
  <si>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</si>
  <si>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</si>
  <si>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</si>
  <si>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</si>
  <si>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</si>
  <si>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</si>
  <si>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</si>
  <si>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</si>
  <si>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</si>
  <si>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</si>
  <si>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</si>
  <si>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</si>
  <si>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</si>
  <si>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</si>
  <si>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</si>
  <si>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</si>
  <si>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</si>
  <si>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</si>
  <si>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</si>
  <si>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</si>
  <si>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</si>
  <si>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</si>
  <si>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</si>
  <si>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</si>
  <si>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</si>
  <si>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</si>
  <si>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</si>
  <si>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</si>
  <si>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</si>
  <si>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</si>
  <si>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</si>
  <si>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</si>
  <si>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</si>
  <si>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</si>
  <si>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</si>
  <si>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</si>
  <si>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</si>
  <si>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</si>
  <si>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</si>
  <si>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</si>
  <si>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</si>
  <si>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</si>
  <si>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</si>
  <si>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</si>
  <si>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</si>
  <si>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</si>
  <si>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</si>
  <si>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</si>
  <si>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</si>
  <si>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</si>
  <si>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</si>
  <si>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</si>
  <si>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</si>
  <si>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</si>
  <si>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</si>
  <si>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</si>
  <si>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</si>
  <si>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</si>
  <si>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</si>
  <si>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</si>
  <si>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</si>
  <si>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</si>
  <si>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</si>
  <si>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</si>
  <si>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</si>
  <si>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</si>
  <si>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</si>
  <si>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</si>
  <si>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</si>
  <si>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</si>
  <si>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</si>
  <si>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</si>
  <si>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</si>
  <si>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</si>
  <si>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</si>
  <si>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</si>
  <si>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</si>
  <si>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</si>
  <si>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</si>
  <si>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</si>
  <si>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</si>
  <si>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</si>
  <si>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</si>
  <si>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</si>
  <si>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</si>
  <si>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</si>
  <si>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</si>
  <si>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</si>
  <si>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</si>
  <si>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</si>
  <si>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</si>
  <si>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</si>
  <si>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</si>
  <si>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</si>
  <si>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</si>
  <si>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</si>
  <si>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</si>
  <si>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</si>
  <si>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</si>
  <si>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</si>
  <si>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</si>
  <si>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</si>
  <si>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</si>
  <si>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</si>
  <si>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</si>
  <si>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</si>
  <si>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</si>
  <si>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</si>
  <si>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</si>
  <si>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</si>
  <si>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</si>
  <si>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</si>
  <si>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</si>
  <si>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</si>
  <si>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</si>
  <si>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</si>
  <si>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</si>
  <si>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</si>
  <si>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</si>
  <si>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</si>
  <si>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</si>
  <si>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</si>
  <si>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</si>
  <si>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</si>
  <si>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</si>
  <si>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</si>
  <si>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</si>
  <si>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</si>
  <si>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</si>
  <si>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</si>
  <si>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</si>
  <si>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</si>
  <si>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</si>
  <si>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</si>
  <si>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</si>
  <si>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</si>
  <si>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</si>
  <si>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</si>
  <si>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</si>
  <si>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</si>
  <si>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</si>
  <si>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</si>
  <si>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</si>
  <si>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</si>
  <si>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</si>
  <si>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</si>
  <si>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</si>
  <si>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</si>
  <si>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</si>
  <si>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</si>
  <si>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</si>
  <si>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</si>
  <si>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</si>
  <si>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</si>
  <si>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</si>
  <si>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</si>
  <si>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</si>
  <si>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</si>
  <si>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</si>
  <si>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</si>
  <si>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</si>
  <si>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</si>
  <si>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</si>
  <si>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</si>
  <si>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</si>
  <si>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</si>
  <si>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</si>
  <si>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</si>
  <si>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</si>
  <si>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</si>
  <si>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</si>
  <si>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</si>
  <si>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</si>
  <si>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</si>
  <si>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</si>
  <si>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</si>
  <si>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</si>
  <si>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</si>
  <si>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</si>
  <si>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</si>
  <si>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</si>
  <si>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</si>
  <si>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</si>
  <si>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</si>
  <si>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</si>
  <si>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</si>
  <si>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</si>
  <si>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</si>
  <si>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</si>
  <si>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</si>
  <si>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</si>
  <si>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</si>
  <si>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</si>
  <si>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</si>
  <si>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</si>
  <si>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</si>
  <si>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</si>
  <si>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</si>
  <si>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</si>
  <si>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</si>
  <si>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</si>
  <si>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</si>
  <si>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</si>
  <si>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</si>
  <si>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</si>
  <si>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</si>
  <si>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</si>
  <si>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</si>
  <si>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</si>
  <si>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</si>
  <si>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</si>
  <si>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</si>
  <si>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</si>
  <si>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</si>
  <si>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</si>
  <si>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</si>
  <si>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</si>
  <si>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</si>
  <si>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</si>
  <si>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</si>
  <si>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</si>
  <si>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</si>
  <si>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</si>
  <si>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</si>
  <si>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</si>
  <si>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</si>
  <si>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</si>
  <si>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</si>
  <si>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</si>
  <si>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</si>
  <si>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</si>
  <si>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</si>
  <si>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</si>
  <si>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</si>
  <si>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</si>
  <si>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</si>
  <si>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</si>
  <si>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</si>
  <si>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</si>
  <si>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</si>
  <si>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</si>
  <si>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</si>
  <si>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</si>
  <si>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</si>
  <si>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</si>
  <si>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</si>
  <si>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</si>
  <si>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</si>
  <si>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</si>
  <si>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</si>
  <si>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</si>
  <si>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</si>
  <si>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</si>
  <si>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</si>
  <si>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</si>
  <si>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</si>
  <si>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</si>
  <si>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</si>
  <si>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</si>
  <si>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</si>
  <si>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</si>
  <si>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</si>
  <si>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</si>
  <si>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</si>
  <si>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</si>
  <si>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</si>
  <si>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</si>
  <si>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</si>
  <si>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</si>
  <si>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</si>
  <si>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</si>
  <si>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</si>
  <si>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</si>
  <si>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</si>
  <si>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</si>
  <si>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</si>
  <si>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</si>
  <si>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</si>
  <si>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</si>
  <si>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</si>
  <si>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</si>
  <si>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</si>
  <si>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</si>
  <si>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</si>
  <si>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</si>
  <si>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</si>
  <si>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</si>
  <si>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</si>
  <si>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</si>
  <si>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</si>
  <si>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</si>
  <si>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</si>
  <si>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</si>
  <si>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</si>
  <si>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</si>
  <si>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</si>
  <si>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</si>
  <si>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</si>
  <si>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</si>
  <si>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</si>
  <si>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</si>
  <si>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</si>
  <si>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</si>
  <si>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</si>
  <si>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</si>
  <si>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</si>
  <si>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</si>
  <si>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</si>
  <si>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</si>
  <si>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</si>
  <si>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</si>
  <si>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</si>
  <si>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</si>
  <si>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</si>
  <si>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</si>
  <si>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</si>
  <si>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</si>
  <si>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</si>
  <si>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</si>
  <si>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</si>
  <si>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</si>
  <si>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</si>
  <si>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</si>
  <si>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</si>
  <si>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</si>
  <si>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</si>
  <si>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</si>
  <si>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</si>
  <si>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</si>
  <si>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</si>
  <si>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</si>
  <si>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</si>
  <si>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</si>
  <si>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</si>
  <si>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</si>
  <si>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</si>
  <si>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</si>
  <si>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</si>
  <si>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</si>
  <si>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</si>
  <si>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</si>
  <si>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</si>
  <si>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</si>
  <si>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</si>
  <si>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</si>
  <si>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</si>
  <si>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</si>
  <si>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</si>
  <si>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</si>
  <si>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</si>
  <si>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</si>
  <si>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</si>
  <si>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</si>
  <si>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</si>
  <si>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</si>
  <si>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</si>
  <si>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</si>
  <si>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</si>
  <si>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</si>
  <si>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</si>
  <si>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</si>
  <si>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</si>
  <si>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</si>
  <si>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</si>
  <si>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</si>
  <si>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</si>
  <si>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</si>
  <si>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</si>
  <si>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</si>
  <si>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</si>
  <si>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</si>
  <si>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</si>
  <si>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</si>
  <si>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</si>
  <si>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</si>
  <si>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</si>
  <si>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</si>
  <si>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</si>
  <si>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</si>
  <si>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</si>
  <si>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</si>
  <si>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</si>
  <si>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</si>
  <si>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</si>
  <si>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</si>
  <si>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</si>
  <si>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</si>
  <si>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</si>
  <si>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</si>
  <si>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</si>
  <si>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</si>
  <si>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</si>
  <si>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</si>
  <si>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</si>
  <si>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</si>
  <si>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</si>
  <si>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</si>
  <si>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</si>
  <si>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</si>
  <si>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</si>
  <si>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</si>
  <si>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</si>
  <si>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</si>
  <si>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</si>
  <si>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</si>
  <si>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</si>
  <si>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</si>
  <si>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</si>
  <si>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</si>
  <si>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</si>
  <si>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</si>
  <si>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</si>
  <si>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</si>
  <si>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</si>
  <si>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</si>
  <si>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</si>
  <si>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</si>
  <si>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</si>
  <si>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</si>
  <si>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</si>
  <si>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</si>
  <si>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</si>
  <si>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</si>
  <si>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</si>
  <si>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</si>
  <si>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</si>
  <si>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</si>
  <si>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</si>
  <si>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</si>
  <si>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</si>
  <si>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</si>
  <si>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</si>
  <si>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</si>
  <si>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</si>
  <si>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</si>
  <si>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</si>
  <si>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</si>
  <si>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</si>
  <si>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</si>
  <si>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</si>
  <si>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</si>
  <si>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</si>
  <si>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</si>
  <si>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</si>
  <si>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</si>
  <si>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</si>
  <si>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</si>
  <si>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</si>
  <si>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</si>
  <si>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</si>
  <si>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</si>
  <si>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</si>
  <si>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</si>
  <si>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</si>
  <si>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</si>
  <si>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</si>
  <si>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</si>
  <si>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</si>
  <si>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</si>
  <si>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</si>
  <si>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</si>
  <si>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</si>
  <si>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</si>
  <si>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</si>
  <si>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</si>
  <si>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</si>
  <si>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</si>
  <si>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</si>
  <si>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</si>
  <si>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</si>
  <si>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</si>
  <si>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</si>
  <si>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</si>
  <si>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</si>
  <si>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</si>
  <si>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</si>
  <si>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</si>
  <si>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</si>
  <si>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</si>
  <si>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</si>
  <si>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</si>
  <si>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</si>
  <si>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</si>
  <si>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</si>
  <si>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</si>
  <si>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</si>
  <si>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</si>
  <si>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</si>
  <si>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</si>
  <si>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</si>
  <si>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</si>
  <si>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</si>
  <si>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</si>
  <si>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</si>
  <si>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</si>
  <si>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</si>
  <si>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</si>
  <si>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</si>
  <si>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</si>
  <si>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</si>
  <si>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</si>
  <si>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</si>
  <si>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</si>
  <si>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</si>
  <si>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</si>
  <si>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</si>
  <si>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</si>
  <si>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</si>
  <si>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</si>
  <si>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</si>
  <si>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</si>
  <si>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</si>
  <si>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</si>
  <si>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</si>
  <si>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</si>
  <si>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</si>
  <si>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</si>
  <si>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</si>
  <si>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</si>
  <si>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</si>
  <si>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</si>
  <si>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</si>
  <si>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</si>
  <si>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</si>
  <si>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</si>
  <si>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</si>
  <si>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</si>
  <si>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</si>
  <si>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</si>
  <si>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</si>
  <si>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</si>
  <si>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</si>
  <si>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</si>
  <si>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</si>
  <si>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</si>
  <si>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</si>
  <si>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</si>
  <si>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</si>
  <si>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</si>
  <si>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</si>
  <si>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</si>
  <si>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</si>
  <si>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</si>
  <si>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</si>
  <si>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</si>
  <si>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</si>
  <si>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</si>
  <si>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</si>
  <si>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</si>
  <si>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</si>
  <si>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</si>
  <si>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</si>
  <si>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</si>
  <si>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</si>
  <si>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</si>
  <si>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</si>
  <si>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</si>
  <si>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</si>
  <si>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</si>
  <si>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</si>
  <si>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</si>
  <si>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</si>
  <si>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</si>
  <si>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</si>
  <si>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</si>
  <si>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</si>
  <si>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</si>
  <si>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</si>
  <si>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</si>
  <si>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</si>
  <si>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</si>
  <si>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</si>
  <si>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</si>
  <si>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</si>
  <si>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</si>
  <si>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</si>
  <si>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</si>
  <si>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</si>
  <si>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</si>
  <si>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</si>
  <si>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</si>
  <si>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</si>
  <si>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</si>
  <si>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</si>
  <si>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</si>
  <si>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</si>
  <si>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</si>
  <si>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</si>
  <si>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</si>
  <si>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</si>
  <si>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</si>
  <si>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</si>
  <si>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</si>
  <si>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</si>
  <si>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</si>
  <si>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</si>
  <si>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</si>
  <si>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</si>
  <si>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</si>
  <si>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</si>
  <si>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</si>
  <si>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</si>
  <si>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</si>
  <si>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</si>
  <si>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</si>
  <si>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</si>
  <si>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</si>
  <si>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</si>
  <si>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</si>
  <si>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</si>
  <si>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</si>
  <si>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</si>
  <si>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</si>
  <si>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</si>
  <si>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</si>
  <si>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</si>
  <si>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</si>
  <si>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</si>
  <si>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</si>
  <si>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</si>
  <si>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</si>
  <si>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</si>
  <si>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</si>
  <si>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</si>
  <si>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</si>
  <si>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</si>
  <si>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</si>
  <si>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</si>
  <si>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</si>
  <si>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</si>
  <si>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</si>
  <si>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</si>
  <si>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</si>
  <si>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</si>
  <si>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</si>
  <si>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</si>
  <si>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</si>
  <si>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</si>
  <si>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</si>
  <si>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</si>
  <si>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</si>
  <si>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</si>
  <si>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</si>
  <si>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</si>
  <si>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</si>
  <si>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</si>
  <si>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</si>
  <si>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</si>
  <si>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</si>
  <si>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</si>
  <si>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</si>
  <si>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</si>
  <si>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</si>
  <si>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</si>
  <si>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</si>
  <si>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</si>
  <si>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</si>
  <si>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</si>
  <si>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</si>
  <si>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</si>
  <si>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</si>
  <si>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</si>
  <si>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</si>
  <si>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</si>
  <si>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</si>
  <si>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</si>
  <si>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</si>
  <si>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</si>
  <si>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</si>
  <si>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</si>
  <si>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</si>
  <si>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</si>
  <si>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</si>
  <si>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</si>
  <si>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</si>
  <si>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</si>
  <si>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</si>
  <si>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</si>
  <si>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</si>
  <si>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</si>
  <si>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</si>
  <si>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</si>
  <si>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</si>
  <si>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</si>
  <si>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</si>
  <si>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</si>
  <si>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</si>
  <si>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</si>
  <si>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</si>
  <si>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</si>
  <si>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</si>
  <si>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</si>
  <si>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</si>
  <si>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</si>
  <si>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</si>
  <si>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</si>
  <si>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</si>
  <si>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</si>
  <si>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</si>
  <si>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</si>
  <si>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</si>
  <si>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</si>
  <si>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</si>
  <si>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</si>
  <si>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</si>
  <si>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</si>
  <si>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</si>
  <si>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</si>
  <si>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</si>
  <si>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</si>
  <si>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</si>
  <si>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</si>
  <si>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</si>
  <si>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</si>
  <si>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</si>
  <si>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</si>
  <si>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</si>
  <si>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</si>
  <si>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</si>
  <si>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</si>
  <si>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</si>
  <si>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</si>
  <si>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</si>
  <si>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</si>
  <si>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</si>
  <si>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</si>
  <si>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</si>
  <si>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</si>
  <si>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</si>
  <si>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</si>
  <si>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</si>
  <si>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</si>
  <si>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</si>
  <si>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</si>
  <si>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</si>
  <si>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</si>
  <si>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</si>
  <si>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</si>
  <si>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</si>
  <si>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</si>
  <si>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</si>
  <si>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</si>
  <si>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</si>
  <si>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</si>
  <si>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</si>
  <si>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</si>
  <si>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</si>
  <si>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</si>
  <si>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</si>
  <si>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</si>
  <si>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</si>
  <si>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</si>
  <si>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</si>
  <si>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</si>
  <si>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</si>
  <si>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</si>
  <si>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</si>
  <si>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</si>
  <si>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</si>
  <si>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</si>
  <si>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</si>
  <si>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</si>
  <si>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</si>
  <si>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</si>
  <si>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</si>
  <si>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</si>
  <si>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</si>
  <si>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</si>
  <si>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</si>
  <si>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</si>
  <si>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</si>
  <si>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</si>
  <si>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</si>
  <si>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</si>
  <si>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</si>
  <si>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</si>
  <si>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</si>
  <si>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</si>
  <si>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</si>
  <si>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</si>
  <si>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</si>
  <si>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</si>
  <si>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</si>
  <si>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</si>
  <si>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</si>
  <si>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</si>
  <si>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</si>
  <si>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</si>
  <si>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</si>
  <si>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</si>
  <si>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</si>
  <si>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</si>
  <si>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</si>
  <si>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</si>
  <si>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</si>
  <si>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</si>
  <si>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</si>
  <si>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</si>
  <si>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</si>
  <si>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</si>
  <si>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</si>
  <si>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</si>
  <si>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</si>
  <si>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</si>
  <si>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</si>
  <si>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</si>
  <si>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</si>
  <si>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</si>
  <si>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</si>
  <si>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</si>
  <si>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</si>
  <si>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</si>
  <si>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</si>
  <si>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</si>
  <si>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</si>
  <si>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</si>
  <si>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</si>
  <si>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</si>
  <si>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</si>
  <si>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</si>
  <si>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</si>
  <si>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</si>
  <si>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</si>
  <si>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</si>
  <si>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</si>
  <si>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</si>
  <si>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</si>
  <si>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</si>
  <si>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</si>
  <si>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</si>
  <si>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</si>
  <si>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</si>
  <si>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</si>
  <si>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</si>
  <si>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</si>
  <si>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</si>
  <si>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</si>
  <si>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</si>
  <si>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</si>
  <si>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</si>
  <si>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</si>
  <si>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</si>
  <si>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</si>
  <si>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</si>
  <si>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</si>
  <si>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</si>
  <si>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</si>
  <si>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</si>
  <si>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</si>
  <si>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</si>
  <si>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</si>
  <si>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</si>
  <si>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</si>
  <si>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</si>
  <si>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</si>
  <si>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</si>
  <si>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</si>
  <si>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</si>
  <si>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</si>
  <si>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</si>
  <si>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</si>
  <si>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</si>
  <si>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</si>
  <si>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</si>
  <si>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</si>
  <si>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</si>
  <si>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</si>
  <si>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</si>
  <si>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</si>
  <si>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</si>
  <si>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</si>
  <si>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</si>
  <si>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</si>
  <si>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</si>
  <si>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</si>
  <si>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</si>
  <si>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</si>
  <si>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</si>
  <si>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</si>
  <si>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</si>
  <si>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</si>
  <si>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</si>
  <si>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</si>
  <si>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</si>
  <si>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</si>
  <si>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</si>
  <si>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</si>
  <si>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</si>
  <si>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</si>
  <si>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</si>
  <si>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</si>
  <si>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</si>
  <si>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</si>
  <si>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</si>
  <si>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</si>
  <si>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</si>
  <si>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</si>
  <si>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</si>
  <si>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</si>
  <si>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</si>
  <si>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</si>
  <si>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</si>
  <si>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</si>
  <si>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</si>
  <si>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</si>
  <si>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</si>
  <si>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</si>
  <si>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</si>
  <si>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</si>
  <si>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</si>
  <si>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</si>
  <si>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</si>
  <si>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</si>
  <si>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</si>
  <si>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</si>
  <si>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</si>
  <si>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</si>
  <si>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</si>
  <si>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</si>
  <si>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</si>
  <si>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</si>
  <si>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</si>
  <si>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</si>
  <si>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</si>
  <si>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</si>
  <si>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</si>
  <si>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</si>
  <si>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</si>
  <si>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</si>
  <si>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</si>
  <si>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</si>
  <si>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</si>
  <si>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</si>
  <si>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</si>
  <si>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</si>
  <si>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</si>
  <si>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</si>
  <si>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</si>
  <si>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</si>
  <si>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</si>
  <si>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</si>
  <si>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</si>
  <si>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</si>
  <si>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</si>
  <si>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</si>
  <si>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</si>
  <si>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</si>
  <si>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</si>
  <si>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</si>
  <si>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</si>
  <si>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</si>
  <si>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</si>
  <si>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</si>
  <si>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</si>
  <si>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</si>
  <si>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</si>
  <si>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</si>
  <si>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</si>
  <si>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</si>
  <si>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</si>
  <si>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</si>
  <si>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</si>
  <si>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</si>
  <si>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</si>
  <si>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</si>
  <si>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</si>
  <si>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</si>
  <si>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</si>
  <si>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</si>
  <si>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</si>
  <si>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</si>
  <si>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</si>
  <si>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</si>
  <si>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</si>
  <si>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</si>
  <si>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</si>
  <si>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</si>
  <si>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</si>
  <si>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</si>
  <si>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</si>
  <si>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</si>
  <si>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</si>
  <si>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</si>
  <si>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</si>
  <si>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</si>
  <si>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</si>
  <si>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</si>
  <si>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</si>
  <si>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</si>
  <si>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</si>
  <si>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</si>
  <si>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</si>
  <si>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</si>
  <si>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</si>
  <si>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</si>
  <si>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</si>
  <si>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</si>
  <si>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</si>
  <si>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</si>
  <si>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</si>
  <si>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</si>
  <si>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</si>
  <si>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</si>
  <si>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</si>
  <si>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</si>
  <si>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</si>
  <si>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</si>
  <si>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</si>
  <si>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</si>
  <si>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</si>
  <si>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</si>
  <si>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</si>
  <si>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</si>
  <si>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</si>
  <si>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</si>
  <si>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</si>
  <si>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</si>
  <si>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</si>
  <si>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</si>
  <si>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</si>
  <si>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</si>
  <si>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</si>
  <si>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</si>
  <si>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</si>
  <si>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</si>
  <si>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</si>
  <si>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</si>
  <si>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</si>
  <si>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</si>
  <si>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</si>
  <si>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</si>
  <si>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</si>
  <si>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</si>
  <si>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</si>
  <si>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</si>
  <si>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</si>
  <si>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</si>
  <si>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</si>
  <si>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</si>
  <si>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</si>
  <si>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</si>
  <si>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</si>
  <si>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</si>
  <si>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</si>
  <si>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</si>
  <si>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</si>
  <si>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</si>
  <si>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</si>
  <si>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</si>
  <si>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</si>
  <si>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</si>
  <si>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</si>
  <si>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</si>
  <si>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</si>
  <si>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</si>
  <si>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</si>
  <si>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</si>
  <si>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</si>
  <si>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</si>
  <si>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</si>
  <si>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</si>
  <si>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</si>
  <si>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</si>
  <si>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</si>
  <si>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</si>
  <si>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</si>
  <si>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</si>
  <si>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</si>
  <si>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</si>
  <si>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</si>
  <si>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</si>
  <si>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</si>
  <si>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</si>
  <si>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</si>
  <si>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</si>
  <si>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</si>
  <si>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</si>
  <si>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</si>
  <si>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</si>
  <si>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</si>
  <si>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</si>
  <si>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</si>
  <si>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</si>
  <si>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</si>
  <si>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</si>
  <si>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</si>
  <si>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</si>
  <si>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</si>
  <si>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</si>
  <si>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</si>
  <si>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</si>
  <si>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</si>
  <si>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</si>
  <si>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</si>
  <si>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</si>
  <si>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</si>
  <si>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</si>
  <si>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</si>
  <si>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</si>
  <si>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</si>
  <si>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</si>
  <si>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</si>
  <si>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</si>
  <si>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</si>
  <si>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</si>
  <si>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</si>
  <si>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</si>
  <si>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</si>
  <si>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</si>
  <si>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</si>
  <si>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</si>
  <si>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</si>
  <si>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</si>
  <si>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</si>
  <si>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</si>
  <si>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</si>
  <si>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</si>
  <si>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</si>
  <si>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</si>
  <si>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</si>
  <si>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</si>
  <si>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</si>
  <si>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</si>
  <si>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</si>
  <si>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</si>
  <si>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</si>
  <si>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</si>
  <si>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</si>
  <si>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</si>
  <si>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</si>
  <si>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</si>
  <si>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</si>
  <si>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</si>
  <si>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</si>
  <si>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</si>
  <si>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</si>
  <si>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</si>
  <si>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</si>
  <si>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</si>
  <si>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</si>
  <si>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</si>
  <si>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</si>
  <si>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</si>
  <si>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</si>
  <si>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</si>
  <si>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</si>
  <si>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</si>
  <si>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</si>
  <si>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</si>
  <si>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</si>
  <si>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</si>
  <si>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</si>
  <si>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</si>
  <si>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</si>
  <si>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</si>
  <si>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</si>
  <si>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</si>
  <si>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</si>
  <si>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</si>
  <si>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</si>
  <si>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</si>
  <si>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</si>
  <si>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</si>
  <si>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</si>
  <si>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</si>
  <si>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</si>
  <si>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</si>
  <si>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</si>
  <si>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</si>
  <si>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</si>
  <si>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</si>
  <si>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</si>
  <si>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</si>
  <si>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</si>
  <si>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</si>
  <si>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</si>
  <si>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</si>
  <si>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</si>
  <si>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</si>
  <si>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</si>
  <si>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</si>
  <si>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</si>
  <si>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</si>
  <si>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</si>
  <si>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</si>
  <si>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</si>
  <si>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</si>
  <si>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</si>
  <si>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</si>
  <si>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</si>
  <si>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</si>
  <si>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</si>
  <si>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</si>
  <si>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</si>
  <si>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</si>
  <si>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</si>
  <si>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</si>
  <si>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</si>
  <si>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</si>
  <si>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</si>
  <si>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</si>
  <si>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</si>
  <si>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</si>
  <si>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</si>
  <si>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</si>
  <si>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</si>
  <si>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</si>
  <si>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</si>
  <si>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</si>
  <si>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</si>
  <si>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</si>
  <si>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</si>
  <si>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</si>
  <si>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</si>
  <si>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</si>
  <si>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</si>
  <si>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</si>
  <si>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</si>
  <si>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</si>
  <si>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</si>
  <si>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</si>
  <si>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</si>
  <si>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</si>
  <si>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</si>
  <si>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</si>
  <si>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</si>
  <si>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</si>
  <si>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</si>
  <si>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</si>
  <si>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</si>
  <si>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</si>
  <si>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</si>
  <si>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</si>
  <si>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</si>
  <si>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</si>
  <si>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</si>
  <si>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</si>
  <si>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</si>
  <si>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</si>
  <si>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</si>
  <si>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</si>
  <si>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</si>
  <si>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</si>
  <si>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</si>
  <si>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</si>
  <si>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</si>
  <si>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</si>
  <si>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</si>
  <si>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</si>
  <si>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</si>
  <si>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</si>
  <si>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</si>
  <si>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</si>
  <si>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</si>
  <si>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</si>
  <si>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</si>
  <si>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</si>
  <si>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</si>
  <si>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</si>
  <si>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</si>
  <si>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</si>
  <si>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</si>
  <si>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</si>
  <si>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</si>
  <si>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</si>
  <si>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</si>
  <si>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</si>
  <si>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</si>
  <si>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</si>
  <si>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</si>
  <si>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</si>
  <si>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</si>
  <si>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</si>
  <si>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</si>
  <si>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</si>
  <si>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</si>
  <si>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</si>
  <si>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</si>
  <si>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</si>
  <si>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</si>
  <si>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</si>
  <si>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</si>
  <si>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</si>
  <si>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</si>
  <si>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</si>
  <si>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</si>
  <si>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</si>
  <si>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</si>
  <si>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</si>
  <si>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</si>
  <si>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</si>
  <si>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</si>
  <si>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</si>
  <si>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</si>
  <si>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</si>
  <si>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</si>
  <si>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</si>
  <si>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</si>
  <si>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</si>
  <si>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</si>
  <si>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</si>
  <si>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</si>
  <si>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</si>
  <si>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</si>
  <si>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</si>
  <si>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</si>
  <si>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</si>
  <si>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</si>
  <si>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</si>
  <si>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</si>
  <si>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</si>
  <si>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</si>
  <si>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</si>
  <si>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</si>
  <si>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</si>
  <si>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</si>
  <si>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</si>
  <si>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</si>
  <si>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</si>
  <si>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</si>
  <si>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</si>
  <si>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</si>
  <si>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</si>
  <si>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</si>
  <si>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</si>
  <si>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</si>
  <si>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</si>
  <si>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</si>
  <si>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</si>
  <si>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</si>
  <si>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</si>
  <si>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</si>
  <si>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</si>
  <si>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</si>
  <si>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</si>
  <si>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</si>
  <si>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</si>
  <si>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</si>
  <si>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</si>
  <si>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</si>
  <si>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</si>
  <si>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</si>
  <si>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</si>
  <si>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</si>
  <si>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</si>
  <si>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</si>
  <si>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</si>
  <si>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</si>
  <si>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</si>
  <si>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</si>
  <si>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</si>
  <si>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</si>
  <si>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</si>
  <si>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</si>
  <si>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</si>
  <si>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</si>
  <si>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</si>
  <si>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</si>
  <si>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</si>
  <si>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</si>
  <si>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</si>
  <si>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</si>
  <si>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</si>
  <si>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</si>
  <si>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</si>
  <si>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</si>
  <si>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</si>
  <si>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</si>
  <si>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</si>
  <si>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</si>
  <si>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</si>
  <si>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</si>
  <si>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</si>
  <si>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</si>
  <si>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</si>
  <si>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</si>
  <si>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</si>
  <si>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</si>
  <si>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</si>
  <si>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</si>
  <si>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</si>
  <si>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</si>
  <si>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</si>
  <si>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</si>
  <si>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</si>
  <si>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</si>
  <si>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</si>
  <si>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</si>
  <si>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</si>
  <si>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</si>
  <si>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</si>
  <si>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</si>
  <si>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</si>
  <si>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</si>
  <si>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</si>
  <si>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</si>
  <si>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</si>
  <si>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</si>
  <si>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</si>
  <si>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</si>
  <si>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</si>
  <si>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</si>
  <si>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</si>
  <si>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</si>
  <si>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</si>
  <si>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</si>
  <si>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</si>
  <si>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</si>
  <si>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</si>
  <si>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</si>
  <si>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</si>
  <si>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</si>
  <si>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</si>
  <si>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</si>
  <si>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</si>
  <si>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</si>
  <si>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</si>
  <si>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</si>
  <si>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</si>
  <si>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</si>
  <si>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</si>
  <si>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</si>
  <si>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</si>
  <si>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</si>
  <si>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</si>
  <si>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</si>
  <si>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</si>
  <si>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</si>
  <si>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</si>
  <si>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</si>
  <si>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</si>
  <si>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</si>
  <si>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</si>
  <si>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</si>
  <si>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</si>
  <si>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</si>
  <si>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</si>
  <si>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</si>
  <si>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</si>
  <si>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</si>
  <si>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</si>
  <si>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</si>
  <si>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</si>
  <si>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</si>
  <si>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</si>
  <si>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</si>
  <si>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</si>
  <si>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</si>
  <si>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</si>
  <si>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</si>
  <si>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</si>
  <si>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</si>
  <si>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</si>
  <si>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</si>
  <si>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</si>
  <si>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</si>
  <si>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</si>
  <si>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</si>
  <si>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</si>
  <si>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</si>
  <si>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</si>
  <si>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</si>
  <si>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</si>
  <si>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</si>
  <si>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</si>
  <si>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</si>
  <si>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</si>
  <si>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</si>
  <si>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</si>
  <si>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</si>
  <si>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</si>
  <si>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</si>
  <si>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</si>
  <si>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</si>
  <si>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</si>
  <si>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</si>
  <si>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</si>
  <si>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</si>
  <si>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</si>
  <si>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</si>
  <si>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</si>
  <si>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</si>
  <si>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</si>
  <si>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</si>
  <si>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</si>
  <si>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</si>
  <si>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</si>
  <si>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</si>
  <si>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</si>
  <si>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</si>
  <si>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</si>
  <si>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</si>
  <si>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</si>
  <si>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</si>
  <si>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</si>
  <si>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</si>
  <si>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</si>
  <si>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</si>
  <si>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</si>
  <si>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</si>
  <si>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</si>
  <si>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</si>
  <si>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</si>
  <si>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</si>
  <si>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</si>
  <si>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</si>
  <si>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</si>
  <si>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</si>
  <si>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</si>
  <si>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</si>
  <si>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</si>
  <si>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</si>
  <si>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</si>
  <si>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</si>
  <si>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</si>
  <si>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</si>
  <si>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</si>
  <si>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</si>
  <si>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</si>
  <si>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</si>
  <si>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</si>
  <si>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</si>
  <si>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</si>
  <si>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</si>
  <si>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</si>
  <si>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</si>
  <si>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</si>
  <si>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</si>
  <si>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</si>
  <si>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</si>
  <si>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</si>
  <si>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</si>
  <si>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</si>
  <si>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</si>
  <si>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</si>
  <si>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</si>
  <si>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</si>
  <si>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</si>
  <si>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</si>
  <si>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</si>
  <si>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</si>
  <si>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</si>
  <si>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</si>
  <si>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</si>
  <si>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</si>
  <si>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</si>
  <si>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</si>
  <si>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</si>
  <si>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</si>
  <si>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</si>
  <si>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</si>
  <si>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</si>
  <si>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</si>
  <si>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</si>
  <si>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</si>
  <si>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</si>
  <si>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</si>
  <si>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</si>
  <si>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</si>
  <si>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</si>
  <si>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</si>
  <si>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</si>
  <si>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</si>
  <si>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</si>
  <si>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</si>
  <si>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</si>
  <si>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</si>
  <si>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</si>
  <si>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</si>
  <si>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</si>
  <si>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</si>
  <si>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</si>
  <si>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</si>
  <si>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</si>
  <si>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</si>
  <si>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</si>
  <si>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</si>
  <si>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</si>
  <si>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</si>
  <si>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</si>
  <si>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</si>
  <si>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</si>
  <si>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</si>
  <si>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</si>
  <si>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</si>
  <si>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</si>
  <si>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</si>
  <si>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</si>
  <si>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</si>
  <si>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</si>
  <si>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</si>
  <si>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</si>
  <si>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</si>
  <si>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</si>
  <si>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</si>
  <si>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</si>
  <si>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</si>
  <si>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</si>
  <si>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</si>
  <si>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</si>
  <si>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</si>
  <si>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</si>
  <si>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</si>
  <si>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</si>
  <si>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</si>
  <si>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</si>
  <si>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</si>
  <si>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</si>
  <si>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</si>
  <si>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</si>
  <si>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</si>
  <si>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</si>
  <si>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</si>
  <si>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</si>
  <si>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</si>
  <si>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</si>
  <si>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</si>
  <si>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</si>
  <si>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</si>
  <si>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</si>
  <si>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</si>
  <si>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</si>
  <si>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</si>
  <si>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</si>
  <si>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</si>
  <si>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</si>
  <si>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</si>
  <si>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</si>
  <si>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</si>
  <si>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</si>
  <si>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</si>
  <si>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</si>
  <si>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</si>
  <si>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</si>
  <si>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</si>
  <si>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</si>
  <si>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</si>
  <si>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</si>
  <si>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</si>
  <si>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</si>
  <si>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</si>
  <si>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</si>
  <si>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</si>
  <si>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</si>
  <si>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</si>
  <si>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</si>
  <si>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</si>
  <si>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</si>
  <si>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</si>
  <si>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</si>
  <si>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</si>
  <si>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</si>
  <si>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</si>
  <si>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</si>
  <si>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</si>
  <si>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</si>
  <si>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</si>
  <si>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</si>
  <si>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</si>
  <si>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</si>
  <si>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</si>
  <si>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</si>
  <si>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</si>
  <si>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</si>
  <si>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</si>
  <si>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</si>
  <si>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</si>
  <si>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</si>
  <si>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</si>
  <si>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</si>
  <si>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</si>
  <si>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</si>
  <si>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</si>
  <si>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</si>
  <si>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</si>
  <si>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</si>
  <si>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</si>
  <si>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</si>
  <si>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</si>
  <si>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</si>
  <si>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</si>
  <si>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</si>
  <si>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</si>
  <si>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</si>
  <si>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</si>
  <si>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</si>
  <si>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</si>
  <si>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</si>
  <si>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</si>
  <si>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</si>
  <si>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</si>
  <si>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</si>
  <si>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</si>
  <si>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</si>
  <si>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</si>
  <si>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</si>
  <si>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</si>
  <si>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</si>
  <si>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</si>
  <si>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</si>
  <si>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</si>
  <si>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</si>
  <si>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</si>
  <si>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</si>
  <si>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</si>
  <si>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</si>
  <si>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</si>
  <si>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</si>
  <si>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</si>
  <si>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</si>
  <si>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</si>
  <si>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</si>
  <si>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</si>
  <si>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</si>
  <si>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</si>
  <si>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</si>
  <si>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</si>
  <si>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</si>
  <si>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</si>
  <si>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</si>
  <si>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</si>
  <si>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</si>
  <si>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</si>
  <si>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</si>
  <si>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</si>
  <si>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</si>
  <si>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</si>
  <si>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</si>
  <si>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</si>
  <si>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</si>
  <si>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</si>
  <si>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</si>
  <si>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</si>
  <si>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</si>
  <si>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</si>
  <si>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</si>
  <si>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</si>
  <si>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</si>
  <si>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</si>
  <si>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</si>
  <si>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</si>
  <si>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</si>
  <si>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</si>
  <si>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</si>
  <si>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</si>
  <si>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</si>
  <si>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</si>
  <si>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</si>
  <si>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</si>
  <si>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</si>
  <si>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</si>
  <si>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</si>
  <si>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</si>
  <si>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</si>
  <si>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</si>
  <si>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</si>
  <si>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</si>
  <si>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</si>
  <si>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</si>
  <si>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</si>
  <si>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</si>
  <si>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</si>
  <si>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</si>
  <si>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</si>
  <si>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</si>
  <si>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</si>
  <si>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</si>
  <si>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</si>
  <si>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</si>
  <si>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</si>
  <si>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</si>
  <si>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</si>
  <si>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</si>
  <si>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</si>
  <si>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</si>
  <si>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</si>
  <si>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</si>
  <si>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</si>
  <si>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</si>
  <si>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</si>
  <si>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</si>
  <si>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</si>
  <si>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</si>
  <si>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</si>
  <si>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</si>
  <si>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</si>
  <si>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</si>
  <si>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</si>
  <si>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</si>
  <si>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</si>
  <si>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</si>
  <si>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</si>
  <si>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</si>
  <si>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</si>
  <si>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</si>
  <si>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</si>
  <si>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</si>
  <si>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</si>
  <si>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</si>
  <si>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</si>
  <si>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</si>
  <si>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</si>
  <si>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</si>
  <si>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</si>
  <si>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</si>
  <si>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</si>
  <si>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</si>
  <si>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</si>
  <si>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</si>
  <si>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</si>
  <si>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</si>
  <si>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</si>
  <si>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</si>
  <si>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</si>
  <si>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</si>
  <si>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</si>
  <si>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</si>
  <si>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</si>
  <si>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</si>
  <si>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</si>
  <si>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</si>
  <si>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</si>
  <si>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</si>
  <si>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Marketing budget</t>
  </si>
  <si>
    <t>Sam Hunt</t>
  </si>
  <si>
    <t>Look Up - RIBA Competition</t>
  </si>
  <si>
    <t>C042</t>
  </si>
  <si>
    <t xml:space="preserve">Adjustment as no agreement </t>
  </si>
  <si>
    <t>with RIBA yet - SK</t>
  </si>
  <si>
    <t xml:space="preserve"> keeping their £50k and CoC paying RIBA a commission </t>
  </si>
  <si>
    <t>£50k from RIBA- was the orignal plan, however RIBA now</t>
  </si>
  <si>
    <t>of £36,500 to produce the architectural art (Apr 17)</t>
  </si>
  <si>
    <t>Actual Spend 2017/18</t>
  </si>
  <si>
    <t>RIBA commission</t>
  </si>
  <si>
    <t>Security</t>
  </si>
  <si>
    <t>Additional £14k received from British council</t>
  </si>
  <si>
    <t>Hannah Williams Walton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</si>
</sst>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cell r="G1" t="str">
            <v>ENC</v>
          </cell>
        </row>
        <row r="2">
          <cell r="A2" t="str">
            <v>Formula line</v>
          </cell>
          <cell r="C2">
            <v>0</v>
          </cell>
          <cell r="E2">
            <v>0</v>
          </cell>
          <cell r="G2">
            <v>0</v>
          </cell>
        </row>
        <row r="3">
          <cell r="A3" t="str">
            <v>Y1370.A401</v>
          </cell>
          <cell r="B3" t="str">
            <v>Y1370</v>
          </cell>
          <cell r="C3">
            <v>0</v>
          </cell>
          <cell r="D3">
            <v>0</v>
          </cell>
          <cell r="E3">
            <v>0</v>
          </cell>
          <cell r="F3">
            <v>0</v>
          </cell>
          <cell r="G3">
            <v>0</v>
          </cell>
        </row>
        <row r="4">
          <cell r="A4" t="str">
            <v>ZK001.K001</v>
          </cell>
          <cell r="B4" t="str">
            <v>ZK001</v>
          </cell>
          <cell r="C4">
            <v>0</v>
          </cell>
          <cell r="D4">
            <v>0</v>
          </cell>
          <cell r="E4">
            <v>0</v>
          </cell>
          <cell r="F4">
            <v>0</v>
          </cell>
          <cell r="G4">
            <v>0</v>
          </cell>
        </row>
        <row r="5">
          <cell r="A5" t="str">
            <v>ZK001.K002</v>
          </cell>
          <cell r="B5" t="str">
            <v>ZK001</v>
          </cell>
          <cell r="C5">
            <v>0</v>
          </cell>
          <cell r="D5">
            <v>0</v>
          </cell>
          <cell r="E5">
            <v>0</v>
          </cell>
          <cell r="F5">
            <v>0</v>
          </cell>
          <cell r="G5">
            <v>0</v>
          </cell>
        </row>
        <row r="6">
          <cell r="A6" t="str">
            <v>ZK002.0001</v>
          </cell>
          <cell r="B6" t="str">
            <v>ZK002</v>
          </cell>
          <cell r="C6">
            <v>0</v>
          </cell>
          <cell r="D6">
            <v>0</v>
          </cell>
          <cell r="E6">
            <v>0</v>
          </cell>
          <cell r="F6">
            <v>0</v>
          </cell>
          <cell r="G6">
            <v>0</v>
          </cell>
        </row>
        <row r="7">
          <cell r="A7" t="str">
            <v>ZK002.K001</v>
          </cell>
          <cell r="B7" t="str">
            <v>ZK002</v>
          </cell>
          <cell r="C7">
            <v>0</v>
          </cell>
          <cell r="D7">
            <v>0</v>
          </cell>
          <cell r="E7">
            <v>0</v>
          </cell>
          <cell r="F7">
            <v>0</v>
          </cell>
          <cell r="G7">
            <v>0</v>
          </cell>
        </row>
        <row r="8">
          <cell r="A8" t="str">
            <v>ZK003.K001</v>
          </cell>
          <cell r="B8" t="str">
            <v>ZK003</v>
          </cell>
          <cell r="C8">
            <v>0</v>
          </cell>
          <cell r="D8">
            <v>0</v>
          </cell>
          <cell r="E8">
            <v>0</v>
          </cell>
          <cell r="F8">
            <v>0</v>
          </cell>
          <cell r="G8">
            <v>0</v>
          </cell>
        </row>
        <row r="9">
          <cell r="A9" t="str">
            <v>ZK003.K002</v>
          </cell>
          <cell r="B9" t="str">
            <v>ZK003</v>
          </cell>
          <cell r="C9">
            <v>0</v>
          </cell>
          <cell r="D9">
            <v>0</v>
          </cell>
          <cell r="E9">
            <v>0</v>
          </cell>
          <cell r="F9">
            <v>0</v>
          </cell>
          <cell r="G9">
            <v>0</v>
          </cell>
        </row>
        <row r="10">
          <cell r="A10" t="str">
            <v>ZK004.K002</v>
          </cell>
          <cell r="B10" t="str">
            <v>ZK004</v>
          </cell>
          <cell r="C10">
            <v>0</v>
          </cell>
          <cell r="D10">
            <v>0</v>
          </cell>
          <cell r="E10">
            <v>0</v>
          </cell>
          <cell r="F10">
            <v>0</v>
          </cell>
          <cell r="G10">
            <v>0</v>
          </cell>
        </row>
        <row r="11">
          <cell r="A11" t="str">
            <v>ZK010.K001</v>
          </cell>
          <cell r="B11" t="str">
            <v>ZK010</v>
          </cell>
          <cell r="C11">
            <v>0</v>
          </cell>
          <cell r="D11">
            <v>0</v>
          </cell>
          <cell r="E11">
            <v>0</v>
          </cell>
          <cell r="F11">
            <v>0</v>
          </cell>
          <cell r="G11">
            <v>0</v>
          </cell>
        </row>
        <row r="12">
          <cell r="A12" t="str">
            <v>ZK010.K003</v>
          </cell>
          <cell r="B12" t="str">
            <v>ZK010</v>
          </cell>
          <cell r="C12">
            <v>0</v>
          </cell>
          <cell r="D12">
            <v>0</v>
          </cell>
          <cell r="E12">
            <v>0</v>
          </cell>
          <cell r="F12">
            <v>0</v>
          </cell>
          <cell r="G12">
            <v>0</v>
          </cell>
        </row>
        <row r="13">
          <cell r="A13" t="str">
            <v>ZK010.K005</v>
          </cell>
          <cell r="B13" t="str">
            <v>ZK010</v>
          </cell>
          <cell r="C13">
            <v>0</v>
          </cell>
          <cell r="D13">
            <v>0</v>
          </cell>
          <cell r="E13">
            <v>0</v>
          </cell>
          <cell r="F13">
            <v>-38348.36</v>
          </cell>
          <cell r="G13">
            <v>0</v>
          </cell>
        </row>
        <row r="14">
          <cell r="A14" t="str">
            <v>ZK010.K008</v>
          </cell>
          <cell r="B14" t="str">
            <v>ZK010</v>
          </cell>
          <cell r="C14">
            <v>0</v>
          </cell>
          <cell r="D14">
            <v>0</v>
          </cell>
          <cell r="E14">
            <v>0</v>
          </cell>
          <cell r="F14">
            <v>0</v>
          </cell>
          <cell r="G14">
            <v>0</v>
          </cell>
        </row>
        <row r="15">
          <cell r="A15" t="str">
            <v>ZK010.K010</v>
          </cell>
          <cell r="B15" t="str">
            <v>ZK010</v>
          </cell>
          <cell r="C15">
            <v>0</v>
          </cell>
          <cell r="D15">
            <v>0</v>
          </cell>
          <cell r="E15">
            <v>-5869.56</v>
          </cell>
          <cell r="F15">
            <v>-109.46</v>
          </cell>
          <cell r="G15">
            <v>0</v>
          </cell>
        </row>
        <row r="16">
          <cell r="A16" t="str">
            <v>ZK015.K011</v>
          </cell>
          <cell r="B16" t="str">
            <v>ZK015</v>
          </cell>
          <cell r="C16">
            <v>0</v>
          </cell>
          <cell r="D16">
            <v>0</v>
          </cell>
          <cell r="E16">
            <v>0</v>
          </cell>
          <cell r="F16">
            <v>0</v>
          </cell>
          <cell r="G16">
            <v>0</v>
          </cell>
        </row>
        <row r="17">
          <cell r="A17" t="str">
            <v>ZK015.K011.C320</v>
          </cell>
          <cell r="B17" t="str">
            <v>ZK015</v>
          </cell>
          <cell r="C17">
            <v>0</v>
          </cell>
          <cell r="D17">
            <v>0</v>
          </cell>
          <cell r="E17">
            <v>-14198.73</v>
          </cell>
          <cell r="F17">
            <v>-1229.17</v>
          </cell>
          <cell r="G17">
            <v>0</v>
          </cell>
        </row>
        <row r="18">
          <cell r="A18" t="str">
            <v>ZK015.K011.C330</v>
          </cell>
          <cell r="B18" t="str">
            <v>ZK015</v>
          </cell>
          <cell r="C18">
            <v>0</v>
          </cell>
          <cell r="D18">
            <v>0</v>
          </cell>
          <cell r="E18">
            <v>0</v>
          </cell>
          <cell r="F18">
            <v>-3845</v>
          </cell>
          <cell r="G18">
            <v>0</v>
          </cell>
        </row>
        <row r="19">
          <cell r="A19" t="str">
            <v>ZK015.K011.C350</v>
          </cell>
          <cell r="B19" t="str">
            <v>ZK015</v>
          </cell>
          <cell r="C19">
            <v>0</v>
          </cell>
          <cell r="D19">
            <v>0</v>
          </cell>
          <cell r="E19">
            <v>-500</v>
          </cell>
          <cell r="F19">
            <v>0</v>
          </cell>
          <cell r="G19">
            <v>0</v>
          </cell>
        </row>
        <row r="20">
          <cell r="A20" t="str">
            <v>ZK015.K011.C360</v>
          </cell>
          <cell r="B20" t="str">
            <v>ZK015</v>
          </cell>
          <cell r="C20">
            <v>0</v>
          </cell>
          <cell r="D20">
            <v>0</v>
          </cell>
          <cell r="E20">
            <v>0</v>
          </cell>
          <cell r="F20">
            <v>-17143.75</v>
          </cell>
          <cell r="G20">
            <v>0</v>
          </cell>
        </row>
        <row r="21">
          <cell r="A21" t="str">
            <v>ZK015.K011.C397</v>
          </cell>
          <cell r="B21" t="str">
            <v>ZK015</v>
          </cell>
          <cell r="C21">
            <v>0</v>
          </cell>
          <cell r="D21">
            <v>0</v>
          </cell>
          <cell r="E21">
            <v>0</v>
          </cell>
          <cell r="F21">
            <v>-9620</v>
          </cell>
          <cell r="G21">
            <v>0</v>
          </cell>
        </row>
        <row r="22">
          <cell r="A22" t="str">
            <v>ZK015.K011.C415</v>
          </cell>
          <cell r="B22" t="str">
            <v>ZK015</v>
          </cell>
          <cell r="C22">
            <v>0</v>
          </cell>
          <cell r="D22">
            <v>0</v>
          </cell>
          <cell r="E22">
            <v>-13943.33</v>
          </cell>
          <cell r="F22">
            <v>-1600</v>
          </cell>
          <cell r="G22">
            <v>0</v>
          </cell>
        </row>
        <row r="23">
          <cell r="A23" t="str">
            <v>ZK015.K011.C600</v>
          </cell>
          <cell r="B23" t="str">
            <v>ZK015</v>
          </cell>
          <cell r="C23">
            <v>0</v>
          </cell>
          <cell r="D23">
            <v>0</v>
          </cell>
          <cell r="E23">
            <v>0</v>
          </cell>
          <cell r="F23">
            <v>-194.25</v>
          </cell>
          <cell r="G23">
            <v>0</v>
          </cell>
        </row>
        <row r="24">
          <cell r="A24" t="str">
            <v>ZK015.K011.C700</v>
          </cell>
          <cell r="B24" t="str">
            <v>ZK015</v>
          </cell>
          <cell r="C24">
            <v>0</v>
          </cell>
          <cell r="D24">
            <v>0</v>
          </cell>
          <cell r="E24">
            <v>-10879.17</v>
          </cell>
          <cell r="F24">
            <v>-12.5</v>
          </cell>
          <cell r="G24">
            <v>0</v>
          </cell>
        </row>
        <row r="25">
          <cell r="A25" t="str">
            <v>ZK015.K011.C703</v>
          </cell>
          <cell r="B25" t="str">
            <v>ZK015</v>
          </cell>
          <cell r="C25">
            <v>0</v>
          </cell>
          <cell r="D25">
            <v>0</v>
          </cell>
          <cell r="E25">
            <v>0</v>
          </cell>
          <cell r="F25">
            <v>-581.25</v>
          </cell>
          <cell r="G25">
            <v>0</v>
          </cell>
        </row>
        <row r="26">
          <cell r="A26" t="str">
            <v>ZK015.K011.C704</v>
          </cell>
          <cell r="B26" t="str">
            <v>ZK015</v>
          </cell>
          <cell r="C26">
            <v>0</v>
          </cell>
          <cell r="D26">
            <v>0</v>
          </cell>
          <cell r="E26">
            <v>0</v>
          </cell>
          <cell r="F26">
            <v>-460.42</v>
          </cell>
          <cell r="G26">
            <v>0</v>
          </cell>
        </row>
        <row r="27">
          <cell r="A27" t="str">
            <v>ZK015.K011.C706</v>
          </cell>
          <cell r="B27" t="str">
            <v>ZK015</v>
          </cell>
          <cell r="C27">
            <v>0</v>
          </cell>
          <cell r="D27">
            <v>0</v>
          </cell>
          <cell r="E27">
            <v>0</v>
          </cell>
          <cell r="F27">
            <v>-112.5</v>
          </cell>
          <cell r="G27">
            <v>0</v>
          </cell>
        </row>
        <row r="28">
          <cell r="A28" t="str">
            <v>ZK015.K011.C707</v>
          </cell>
          <cell r="B28" t="str">
            <v>ZK015</v>
          </cell>
          <cell r="C28">
            <v>0</v>
          </cell>
          <cell r="D28">
            <v>0</v>
          </cell>
          <cell r="E28">
            <v>0</v>
          </cell>
          <cell r="F28">
            <v>-220.83</v>
          </cell>
          <cell r="G28">
            <v>0</v>
          </cell>
        </row>
        <row r="29">
          <cell r="A29" t="str">
            <v>ZK015.K011.C708</v>
          </cell>
          <cell r="B29" t="str">
            <v>ZK015</v>
          </cell>
          <cell r="C29">
            <v>0</v>
          </cell>
          <cell r="D29">
            <v>0</v>
          </cell>
          <cell r="E29">
            <v>0</v>
          </cell>
          <cell r="F29">
            <v>-445.83</v>
          </cell>
          <cell r="G29">
            <v>0</v>
          </cell>
        </row>
        <row r="30">
          <cell r="A30" t="str">
            <v>ZK015.K011.C709</v>
          </cell>
          <cell r="B30" t="str">
            <v>ZK015</v>
          </cell>
          <cell r="C30">
            <v>0</v>
          </cell>
          <cell r="D30">
            <v>0</v>
          </cell>
          <cell r="E30">
            <v>0</v>
          </cell>
          <cell r="F30">
            <v>-364.58</v>
          </cell>
          <cell r="G30">
            <v>0</v>
          </cell>
        </row>
        <row r="31">
          <cell r="A31" t="str">
            <v>ZK015.K011.C710</v>
          </cell>
          <cell r="B31" t="str">
            <v>ZK015</v>
          </cell>
          <cell r="C31">
            <v>0</v>
          </cell>
          <cell r="D31">
            <v>0</v>
          </cell>
          <cell r="E31">
            <v>0</v>
          </cell>
          <cell r="F31">
            <v>-2541.67</v>
          </cell>
          <cell r="G31">
            <v>0</v>
          </cell>
        </row>
        <row r="32">
          <cell r="A32" t="str">
            <v>ZK015.K011.C712</v>
          </cell>
          <cell r="B32" t="str">
            <v>ZK015</v>
          </cell>
          <cell r="C32">
            <v>0</v>
          </cell>
          <cell r="D32">
            <v>0</v>
          </cell>
          <cell r="E32">
            <v>0</v>
          </cell>
          <cell r="F32">
            <v>-175</v>
          </cell>
          <cell r="G32">
            <v>0</v>
          </cell>
        </row>
        <row r="33">
          <cell r="A33" t="str">
            <v>ZK015.K011.C713</v>
          </cell>
          <cell r="B33" t="str">
            <v>ZK015</v>
          </cell>
          <cell r="C33">
            <v>0</v>
          </cell>
          <cell r="D33">
            <v>0</v>
          </cell>
          <cell r="E33">
            <v>0</v>
          </cell>
          <cell r="F33">
            <v>-1608.33</v>
          </cell>
          <cell r="G33">
            <v>0</v>
          </cell>
        </row>
        <row r="34">
          <cell r="A34" t="str">
            <v>ZK015.K011.C714</v>
          </cell>
          <cell r="B34" t="str">
            <v>ZK015</v>
          </cell>
          <cell r="C34">
            <v>0</v>
          </cell>
          <cell r="D34">
            <v>0</v>
          </cell>
          <cell r="E34">
            <v>0</v>
          </cell>
          <cell r="F34">
            <v>-147.91999999999999</v>
          </cell>
          <cell r="G34">
            <v>0</v>
          </cell>
        </row>
        <row r="35">
          <cell r="A35" t="str">
            <v>ZK015.K011.C715</v>
          </cell>
          <cell r="B35" t="str">
            <v>ZK015</v>
          </cell>
          <cell r="C35">
            <v>0</v>
          </cell>
          <cell r="D35">
            <v>0</v>
          </cell>
          <cell r="E35">
            <v>0</v>
          </cell>
          <cell r="F35">
            <v>-362.5</v>
          </cell>
          <cell r="G35">
            <v>0</v>
          </cell>
        </row>
        <row r="36">
          <cell r="A36" t="str">
            <v>ZK015.K011.C716</v>
          </cell>
          <cell r="B36" t="str">
            <v>ZK015</v>
          </cell>
          <cell r="C36">
            <v>0</v>
          </cell>
          <cell r="D36">
            <v>0</v>
          </cell>
          <cell r="E36">
            <v>0</v>
          </cell>
          <cell r="F36">
            <v>-125</v>
          </cell>
          <cell r="G36">
            <v>0</v>
          </cell>
        </row>
        <row r="37">
          <cell r="A37" t="str">
            <v>ZK015.K011.C717</v>
          </cell>
          <cell r="B37" t="str">
            <v>ZK015</v>
          </cell>
          <cell r="C37">
            <v>0</v>
          </cell>
          <cell r="D37">
            <v>0</v>
          </cell>
          <cell r="E37">
            <v>0</v>
          </cell>
          <cell r="F37">
            <v>-343.75</v>
          </cell>
          <cell r="G37">
            <v>0</v>
          </cell>
        </row>
        <row r="38">
          <cell r="A38" t="str">
            <v>ZK015.K011.C718</v>
          </cell>
          <cell r="B38" t="str">
            <v>ZK015</v>
          </cell>
          <cell r="C38">
            <v>0</v>
          </cell>
          <cell r="D38">
            <v>0</v>
          </cell>
          <cell r="E38">
            <v>0</v>
          </cell>
          <cell r="F38">
            <v>-133.33000000000001</v>
          </cell>
          <cell r="G38">
            <v>0</v>
          </cell>
        </row>
        <row r="39">
          <cell r="A39" t="str">
            <v>ZK015.K011.C720</v>
          </cell>
          <cell r="B39" t="str">
            <v>ZK015</v>
          </cell>
          <cell r="C39">
            <v>0</v>
          </cell>
          <cell r="D39">
            <v>0</v>
          </cell>
          <cell r="E39">
            <v>0</v>
          </cell>
          <cell r="F39">
            <v>-202.08</v>
          </cell>
          <cell r="G39">
            <v>0</v>
          </cell>
        </row>
        <row r="40">
          <cell r="A40" t="str">
            <v>ZK015.K011.C721</v>
          </cell>
          <cell r="B40" t="str">
            <v>ZK015</v>
          </cell>
          <cell r="C40">
            <v>0</v>
          </cell>
          <cell r="D40">
            <v>0</v>
          </cell>
          <cell r="E40">
            <v>0</v>
          </cell>
          <cell r="F40">
            <v>-445.83</v>
          </cell>
          <cell r="G40">
            <v>0</v>
          </cell>
        </row>
        <row r="41">
          <cell r="A41" t="str">
            <v>ZK015.K011.C722</v>
          </cell>
          <cell r="B41" t="str">
            <v>ZK015</v>
          </cell>
          <cell r="C41">
            <v>0</v>
          </cell>
          <cell r="D41">
            <v>0</v>
          </cell>
          <cell r="E41">
            <v>0</v>
          </cell>
          <cell r="F41">
            <v>-895.84</v>
          </cell>
          <cell r="G41">
            <v>0</v>
          </cell>
        </row>
        <row r="42">
          <cell r="A42" t="str">
            <v>ZK015.K011.C723</v>
          </cell>
          <cell r="B42" t="str">
            <v>ZK015</v>
          </cell>
          <cell r="C42">
            <v>0</v>
          </cell>
          <cell r="D42">
            <v>0</v>
          </cell>
          <cell r="E42">
            <v>0</v>
          </cell>
          <cell r="F42">
            <v>-79.17</v>
          </cell>
          <cell r="G42">
            <v>0</v>
          </cell>
        </row>
        <row r="43">
          <cell r="A43" t="str">
            <v>ZK015.K011.C724</v>
          </cell>
          <cell r="B43" t="str">
            <v>ZK015</v>
          </cell>
          <cell r="C43">
            <v>0</v>
          </cell>
          <cell r="D43">
            <v>0</v>
          </cell>
          <cell r="E43">
            <v>0</v>
          </cell>
          <cell r="F43">
            <v>-400</v>
          </cell>
          <cell r="G43">
            <v>0</v>
          </cell>
        </row>
        <row r="44">
          <cell r="A44" t="str">
            <v>ZK015.K011.C725</v>
          </cell>
          <cell r="B44" t="str">
            <v>ZK015</v>
          </cell>
          <cell r="C44">
            <v>0</v>
          </cell>
          <cell r="D44">
            <v>0</v>
          </cell>
          <cell r="E44">
            <v>0</v>
          </cell>
          <cell r="F44">
            <v>-212.5</v>
          </cell>
          <cell r="G44">
            <v>0</v>
          </cell>
        </row>
        <row r="45">
          <cell r="A45" t="str">
            <v>ZK015.K011.C999</v>
          </cell>
          <cell r="B45" t="str">
            <v>ZK015</v>
          </cell>
          <cell r="C45">
            <v>0</v>
          </cell>
          <cell r="D45">
            <v>0</v>
          </cell>
          <cell r="E45">
            <v>-5225</v>
          </cell>
          <cell r="F45">
            <v>0</v>
          </cell>
          <cell r="G45">
            <v>0</v>
          </cell>
        </row>
        <row r="46">
          <cell r="A46" t="str">
            <v>ZK100.0001</v>
          </cell>
          <cell r="B46" t="str">
            <v>ZK100</v>
          </cell>
          <cell r="C46">
            <v>0</v>
          </cell>
          <cell r="D46">
            <v>0</v>
          </cell>
          <cell r="E46">
            <v>0</v>
          </cell>
          <cell r="F46">
            <v>0</v>
          </cell>
          <cell r="G46">
            <v>0</v>
          </cell>
        </row>
        <row r="47">
          <cell r="A47" t="str">
            <v>ZK100.0001.0000</v>
          </cell>
          <cell r="B47" t="str">
            <v>ZK100</v>
          </cell>
          <cell r="C47">
            <v>0</v>
          </cell>
          <cell r="D47">
            <v>0</v>
          </cell>
          <cell r="E47">
            <v>0</v>
          </cell>
          <cell r="F47">
            <v>0</v>
          </cell>
          <cell r="G47">
            <v>94033.239999999991</v>
          </cell>
        </row>
        <row r="48">
          <cell r="A48" t="str">
            <v>ZK100.0008.0000</v>
          </cell>
          <cell r="B48" t="str">
            <v>ZK100</v>
          </cell>
          <cell r="C48">
            <v>0</v>
          </cell>
          <cell r="D48">
            <v>0</v>
          </cell>
          <cell r="E48">
            <v>0</v>
          </cell>
          <cell r="F48">
            <v>0</v>
          </cell>
          <cell r="G48">
            <v>0</v>
          </cell>
        </row>
        <row r="49">
          <cell r="A49" t="str">
            <v>ZK100.0009.0000</v>
          </cell>
          <cell r="B49" t="str">
            <v>ZK100</v>
          </cell>
          <cell r="C49">
            <v>0</v>
          </cell>
          <cell r="D49">
            <v>0</v>
          </cell>
          <cell r="E49">
            <v>0</v>
          </cell>
          <cell r="F49">
            <v>0</v>
          </cell>
          <cell r="G49">
            <v>0</v>
          </cell>
        </row>
        <row r="50">
          <cell r="A50" t="str">
            <v>ZK100.K001.0000</v>
          </cell>
          <cell r="B50" t="str">
            <v>ZK100</v>
          </cell>
          <cell r="C50">
            <v>0</v>
          </cell>
          <cell r="D50">
            <v>0</v>
          </cell>
          <cell r="E50">
            <v>0</v>
          </cell>
          <cell r="F50">
            <v>0</v>
          </cell>
          <cell r="G50">
            <v>0</v>
          </cell>
        </row>
        <row r="51">
          <cell r="A51" t="str">
            <v>ZK100.K006.0000</v>
          </cell>
          <cell r="B51" t="str">
            <v>ZK100</v>
          </cell>
          <cell r="C51">
            <v>0</v>
          </cell>
          <cell r="D51">
            <v>0</v>
          </cell>
          <cell r="E51">
            <v>-265</v>
          </cell>
          <cell r="F51">
            <v>0</v>
          </cell>
          <cell r="G51">
            <v>0</v>
          </cell>
        </row>
        <row r="52">
          <cell r="A52" t="str">
            <v>ZK100.K100.C390</v>
          </cell>
          <cell r="B52" t="str">
            <v>ZK100</v>
          </cell>
          <cell r="C52">
            <v>0</v>
          </cell>
          <cell r="D52">
            <v>0</v>
          </cell>
          <cell r="E52">
            <v>0</v>
          </cell>
          <cell r="F52">
            <v>0</v>
          </cell>
          <cell r="G52">
            <v>0</v>
          </cell>
        </row>
        <row r="53">
          <cell r="A53" t="str">
            <v>ZK100.K102.0000</v>
          </cell>
          <cell r="B53" t="str">
            <v>ZK100</v>
          </cell>
          <cell r="C53">
            <v>0</v>
          </cell>
          <cell r="D53">
            <v>0</v>
          </cell>
          <cell r="E53">
            <v>0</v>
          </cell>
          <cell r="F53">
            <v>0</v>
          </cell>
          <cell r="G53">
            <v>0</v>
          </cell>
        </row>
        <row r="54">
          <cell r="A54" t="str">
            <v>ZK100.K104.0000</v>
          </cell>
          <cell r="B54" t="str">
            <v>ZK100</v>
          </cell>
          <cell r="C54">
            <v>0</v>
          </cell>
          <cell r="D54">
            <v>6521.7</v>
          </cell>
          <cell r="E54">
            <v>0</v>
          </cell>
          <cell r="F54">
            <v>0</v>
          </cell>
          <cell r="G54">
            <v>0</v>
          </cell>
        </row>
        <row r="55">
          <cell r="A55" t="str">
            <v>ZK100.K107.0000</v>
          </cell>
          <cell r="B55" t="str">
            <v>ZK100</v>
          </cell>
          <cell r="C55">
            <v>0</v>
          </cell>
          <cell r="D55">
            <v>11388</v>
          </cell>
          <cell r="E55">
            <v>10024.67</v>
          </cell>
          <cell r="F55">
            <v>0</v>
          </cell>
          <cell r="G55">
            <v>0</v>
          </cell>
        </row>
        <row r="56">
          <cell r="A56" t="str">
            <v>ZK100.K115.0000</v>
          </cell>
          <cell r="B56" t="str">
            <v>ZK100</v>
          </cell>
          <cell r="C56">
            <v>0</v>
          </cell>
          <cell r="D56">
            <v>24092.69</v>
          </cell>
          <cell r="E56">
            <v>507.75</v>
          </cell>
          <cell r="F56">
            <v>0</v>
          </cell>
          <cell r="G56">
            <v>0</v>
          </cell>
        </row>
        <row r="57">
          <cell r="A57" t="str">
            <v>ZK100.K115.C020</v>
          </cell>
          <cell r="B57" t="str">
            <v>ZK100</v>
          </cell>
          <cell r="C57">
            <v>0</v>
          </cell>
          <cell r="D57">
            <v>0.08</v>
          </cell>
          <cell r="E57">
            <v>0</v>
          </cell>
          <cell r="F57">
            <v>0</v>
          </cell>
          <cell r="G57">
            <v>0</v>
          </cell>
        </row>
        <row r="58">
          <cell r="A58" t="str">
            <v>ZK100.K115.I001</v>
          </cell>
          <cell r="B58" t="str">
            <v>ZK100</v>
          </cell>
          <cell r="C58">
            <v>0</v>
          </cell>
          <cell r="D58">
            <v>0</v>
          </cell>
          <cell r="E58">
            <v>-0.65</v>
          </cell>
          <cell r="F58">
            <v>0</v>
          </cell>
          <cell r="G58">
            <v>0</v>
          </cell>
        </row>
        <row r="59">
          <cell r="A59" t="str">
            <v>ZK100.K116.0000</v>
          </cell>
          <cell r="B59" t="str">
            <v>ZK100</v>
          </cell>
          <cell r="C59">
            <v>0</v>
          </cell>
          <cell r="D59">
            <v>4177</v>
          </cell>
          <cell r="E59">
            <v>294.64999999999998</v>
          </cell>
          <cell r="F59">
            <v>0</v>
          </cell>
          <cell r="G59">
            <v>0</v>
          </cell>
        </row>
        <row r="60">
          <cell r="A60" t="str">
            <v>ZK100.K116.C020</v>
          </cell>
          <cell r="B60" t="str">
            <v>ZK100</v>
          </cell>
          <cell r="C60">
            <v>0</v>
          </cell>
          <cell r="D60">
            <v>-0.33</v>
          </cell>
          <cell r="E60">
            <v>0</v>
          </cell>
          <cell r="F60">
            <v>0</v>
          </cell>
          <cell r="G60">
            <v>0</v>
          </cell>
        </row>
        <row r="61">
          <cell r="A61" t="str">
            <v>ZK100.K116.C140</v>
          </cell>
          <cell r="B61" t="str">
            <v>ZK100</v>
          </cell>
          <cell r="C61">
            <v>0</v>
          </cell>
          <cell r="D61">
            <v>0</v>
          </cell>
          <cell r="E61">
            <v>-0.5</v>
          </cell>
          <cell r="F61">
            <v>0</v>
          </cell>
          <cell r="G61">
            <v>0</v>
          </cell>
        </row>
        <row r="62">
          <cell r="A62" t="str">
            <v>ZK100.K117.0000</v>
          </cell>
          <cell r="B62" t="str">
            <v>ZK100</v>
          </cell>
          <cell r="C62">
            <v>0</v>
          </cell>
          <cell r="D62">
            <v>1953.87</v>
          </cell>
          <cell r="E62">
            <v>0</v>
          </cell>
          <cell r="F62">
            <v>0</v>
          </cell>
          <cell r="G62">
            <v>0</v>
          </cell>
        </row>
        <row r="63">
          <cell r="A63" t="str">
            <v>ZK100.K120.0000</v>
          </cell>
          <cell r="B63" t="str">
            <v>ZK100</v>
          </cell>
          <cell r="C63">
            <v>0</v>
          </cell>
          <cell r="D63">
            <v>1743.03</v>
          </cell>
          <cell r="E63">
            <v>309.68</v>
          </cell>
          <cell r="F63">
            <v>0</v>
          </cell>
          <cell r="G63">
            <v>0</v>
          </cell>
        </row>
        <row r="64">
          <cell r="A64" t="str">
            <v>ZK100.K120.C020</v>
          </cell>
          <cell r="B64" t="str">
            <v>ZK100</v>
          </cell>
          <cell r="C64">
            <v>0</v>
          </cell>
          <cell r="D64">
            <v>0</v>
          </cell>
          <cell r="E64">
            <v>-0.05</v>
          </cell>
          <cell r="F64">
            <v>0</v>
          </cell>
          <cell r="G64">
            <v>0</v>
          </cell>
        </row>
        <row r="65">
          <cell r="A65" t="str">
            <v>ZK100.K120.I001</v>
          </cell>
          <cell r="B65" t="str">
            <v>ZK100</v>
          </cell>
          <cell r="C65">
            <v>0</v>
          </cell>
          <cell r="D65">
            <v>0</v>
          </cell>
          <cell r="E65">
            <v>-0.53</v>
          </cell>
          <cell r="F65">
            <v>0</v>
          </cell>
          <cell r="G65">
            <v>0</v>
          </cell>
        </row>
        <row r="66">
          <cell r="A66" t="str">
            <v>ZK100.K122.0000</v>
          </cell>
          <cell r="B66" t="str">
            <v>ZK100</v>
          </cell>
          <cell r="C66">
            <v>0</v>
          </cell>
          <cell r="D66">
            <v>75</v>
          </cell>
          <cell r="E66">
            <v>0</v>
          </cell>
          <cell r="F66">
            <v>0</v>
          </cell>
          <cell r="G66">
            <v>0</v>
          </cell>
        </row>
        <row r="67">
          <cell r="A67" t="str">
            <v>ZK100.K129.C555</v>
          </cell>
          <cell r="B67" t="str">
            <v>ZK100</v>
          </cell>
          <cell r="C67">
            <v>0</v>
          </cell>
          <cell r="D67">
            <v>0</v>
          </cell>
          <cell r="E67">
            <v>75.069999999999993</v>
          </cell>
          <cell r="F67">
            <v>0</v>
          </cell>
          <cell r="G67">
            <v>0</v>
          </cell>
        </row>
        <row r="68">
          <cell r="A68" t="str">
            <v>ZK100.K130.0000</v>
          </cell>
          <cell r="B68" t="str">
            <v>ZK100</v>
          </cell>
          <cell r="C68">
            <v>0</v>
          </cell>
          <cell r="D68">
            <v>0</v>
          </cell>
          <cell r="E68">
            <v>30.6</v>
          </cell>
          <cell r="F68">
            <v>0</v>
          </cell>
          <cell r="G68">
            <v>0</v>
          </cell>
        </row>
        <row r="69">
          <cell r="A69" t="str">
            <v>ZK100.K133.0000</v>
          </cell>
          <cell r="B69" t="str">
            <v>ZK100</v>
          </cell>
          <cell r="C69">
            <v>0</v>
          </cell>
          <cell r="D69">
            <v>80.38</v>
          </cell>
          <cell r="E69">
            <v>119.8</v>
          </cell>
          <cell r="F69">
            <v>0</v>
          </cell>
          <cell r="G69">
            <v>0</v>
          </cell>
        </row>
        <row r="70">
          <cell r="A70" t="str">
            <v>ZK100.K136.0000</v>
          </cell>
          <cell r="B70" t="str">
            <v>ZK100</v>
          </cell>
          <cell r="C70">
            <v>0</v>
          </cell>
          <cell r="D70">
            <v>3930</v>
          </cell>
          <cell r="E70">
            <v>0</v>
          </cell>
          <cell r="F70">
            <v>0</v>
          </cell>
          <cell r="G70">
            <v>0</v>
          </cell>
        </row>
        <row r="71">
          <cell r="A71" t="str">
            <v>ZK100.K138.0000</v>
          </cell>
          <cell r="B71" t="str">
            <v>ZK100</v>
          </cell>
          <cell r="C71">
            <v>0</v>
          </cell>
          <cell r="D71">
            <v>0</v>
          </cell>
          <cell r="E71">
            <v>0</v>
          </cell>
          <cell r="F71">
            <v>0</v>
          </cell>
          <cell r="G71">
            <v>0</v>
          </cell>
        </row>
        <row r="72">
          <cell r="A72" t="str">
            <v>ZK100.K146.0000</v>
          </cell>
          <cell r="B72" t="str">
            <v>ZK100</v>
          </cell>
          <cell r="C72">
            <v>0</v>
          </cell>
          <cell r="D72">
            <v>57.99</v>
          </cell>
          <cell r="E72">
            <v>0</v>
          </cell>
          <cell r="F72">
            <v>0</v>
          </cell>
          <cell r="G72">
            <v>0</v>
          </cell>
        </row>
        <row r="73">
          <cell r="A73" t="str">
            <v>ZK100.K170.C390</v>
          </cell>
          <cell r="B73" t="str">
            <v>ZK100</v>
          </cell>
          <cell r="C73">
            <v>0</v>
          </cell>
          <cell r="D73">
            <v>0</v>
          </cell>
          <cell r="E73">
            <v>0</v>
          </cell>
          <cell r="F73">
            <v>0</v>
          </cell>
          <cell r="G73">
            <v>0</v>
          </cell>
        </row>
        <row r="74">
          <cell r="A74" t="str">
            <v>ZK100.K176.C140</v>
          </cell>
          <cell r="B74" t="str">
            <v>ZK100</v>
          </cell>
          <cell r="C74">
            <v>0</v>
          </cell>
          <cell r="D74">
            <v>10</v>
          </cell>
          <cell r="E74">
            <v>-10</v>
          </cell>
          <cell r="F74">
            <v>0</v>
          </cell>
          <cell r="G74">
            <v>0</v>
          </cell>
        </row>
        <row r="75">
          <cell r="A75" t="str">
            <v>ZK100.K200.0000</v>
          </cell>
          <cell r="B75" t="str">
            <v>ZK100</v>
          </cell>
          <cell r="C75">
            <v>0</v>
          </cell>
          <cell r="D75">
            <v>86388</v>
          </cell>
          <cell r="E75">
            <v>14000</v>
          </cell>
          <cell r="F75">
            <v>0</v>
          </cell>
          <cell r="G75">
            <v>0</v>
          </cell>
        </row>
        <row r="76">
          <cell r="A76" t="str">
            <v>ZK100.K201.0000</v>
          </cell>
          <cell r="B76" t="str">
            <v>ZK100</v>
          </cell>
          <cell r="C76">
            <v>0</v>
          </cell>
          <cell r="D76">
            <v>4010</v>
          </cell>
          <cell r="E76">
            <v>0</v>
          </cell>
          <cell r="F76">
            <v>0</v>
          </cell>
          <cell r="G76">
            <v>0</v>
          </cell>
        </row>
        <row r="77">
          <cell r="A77" t="str">
            <v>ZK100.K201.C020</v>
          </cell>
          <cell r="B77" t="str">
            <v>ZK100</v>
          </cell>
          <cell r="C77">
            <v>0</v>
          </cell>
          <cell r="D77">
            <v>0</v>
          </cell>
          <cell r="E77">
            <v>0</v>
          </cell>
          <cell r="F77">
            <v>0</v>
          </cell>
          <cell r="G77">
            <v>0</v>
          </cell>
        </row>
        <row r="78">
          <cell r="A78" t="str">
            <v>ZK100.K201.I001</v>
          </cell>
          <cell r="B78" t="str">
            <v>ZK100</v>
          </cell>
          <cell r="C78">
            <v>0</v>
          </cell>
          <cell r="D78">
            <v>0</v>
          </cell>
          <cell r="E78">
            <v>200</v>
          </cell>
          <cell r="F78">
            <v>0</v>
          </cell>
          <cell r="G78">
            <v>0</v>
          </cell>
        </row>
        <row r="79">
          <cell r="A79" t="str">
            <v>ZK100.K202.0000</v>
          </cell>
          <cell r="B79" t="str">
            <v>ZK100</v>
          </cell>
          <cell r="C79">
            <v>0</v>
          </cell>
          <cell r="D79">
            <v>27883.5</v>
          </cell>
          <cell r="E79">
            <v>0</v>
          </cell>
          <cell r="F79">
            <v>0</v>
          </cell>
          <cell r="G79">
            <v>0</v>
          </cell>
        </row>
        <row r="80">
          <cell r="A80" t="str">
            <v>ZK100.K203.0000</v>
          </cell>
          <cell r="B80" t="str">
            <v>ZK100</v>
          </cell>
          <cell r="C80">
            <v>0</v>
          </cell>
          <cell r="D80">
            <v>300.57</v>
          </cell>
          <cell r="E80">
            <v>0</v>
          </cell>
          <cell r="F80">
            <v>0</v>
          </cell>
          <cell r="G80">
            <v>0</v>
          </cell>
        </row>
        <row r="81">
          <cell r="A81" t="str">
            <v>ZK100.K203.I001</v>
          </cell>
          <cell r="B81" t="str">
            <v>ZK100</v>
          </cell>
          <cell r="C81">
            <v>0</v>
          </cell>
          <cell r="D81">
            <v>0</v>
          </cell>
          <cell r="E81">
            <v>-0.24</v>
          </cell>
          <cell r="F81">
            <v>0</v>
          </cell>
          <cell r="G81">
            <v>0</v>
          </cell>
        </row>
        <row r="82">
          <cell r="A82" t="str">
            <v>ZK100.K226.C910</v>
          </cell>
          <cell r="B82" t="str">
            <v>ZK100</v>
          </cell>
          <cell r="C82">
            <v>0</v>
          </cell>
          <cell r="D82">
            <v>0</v>
          </cell>
          <cell r="E82">
            <v>0</v>
          </cell>
          <cell r="F82">
            <v>0</v>
          </cell>
          <cell r="G82">
            <v>750</v>
          </cell>
        </row>
        <row r="83">
          <cell r="A83" t="str">
            <v>ZK100.K244.C390</v>
          </cell>
          <cell r="B83" t="str">
            <v>ZK100</v>
          </cell>
          <cell r="C83">
            <v>0</v>
          </cell>
          <cell r="D83">
            <v>0</v>
          </cell>
          <cell r="E83">
            <v>0</v>
          </cell>
          <cell r="F83">
            <v>0</v>
          </cell>
          <cell r="G83">
            <v>0</v>
          </cell>
        </row>
        <row r="84">
          <cell r="A84" t="str">
            <v>ZK100.K270.C390</v>
          </cell>
          <cell r="B84" t="str">
            <v>ZK100</v>
          </cell>
          <cell r="C84">
            <v>0</v>
          </cell>
          <cell r="D84">
            <v>0</v>
          </cell>
          <cell r="E84">
            <v>0</v>
          </cell>
          <cell r="F84">
            <v>0</v>
          </cell>
          <cell r="G84">
            <v>0</v>
          </cell>
        </row>
        <row r="85">
          <cell r="A85" t="str">
            <v>ZK100.K278.C910</v>
          </cell>
          <cell r="B85" t="str">
            <v>ZK100</v>
          </cell>
          <cell r="C85">
            <v>0</v>
          </cell>
          <cell r="D85">
            <v>0</v>
          </cell>
          <cell r="E85">
            <v>0</v>
          </cell>
          <cell r="F85">
            <v>291.67</v>
          </cell>
          <cell r="G85">
            <v>0</v>
          </cell>
        </row>
        <row r="86">
          <cell r="A86" t="str">
            <v>ZK100.K304.0000</v>
          </cell>
          <cell r="B86" t="str">
            <v>ZK100</v>
          </cell>
          <cell r="C86">
            <v>0</v>
          </cell>
          <cell r="D86">
            <v>-3669</v>
          </cell>
          <cell r="E86">
            <v>0</v>
          </cell>
          <cell r="F86">
            <v>0</v>
          </cell>
          <cell r="G86">
            <v>0</v>
          </cell>
        </row>
        <row r="87">
          <cell r="A87" t="str">
            <v>ZK100.K304.C009</v>
          </cell>
          <cell r="B87" t="str">
            <v>ZK100</v>
          </cell>
          <cell r="C87">
            <v>0</v>
          </cell>
          <cell r="D87">
            <v>3669</v>
          </cell>
          <cell r="E87">
            <v>0</v>
          </cell>
          <cell r="F87">
            <v>0</v>
          </cell>
          <cell r="G87">
            <v>0</v>
          </cell>
        </row>
        <row r="88">
          <cell r="A88" t="str">
            <v>ZK101.K001.C003</v>
          </cell>
          <cell r="B88" t="str">
            <v>ZK101</v>
          </cell>
          <cell r="C88">
            <v>0</v>
          </cell>
          <cell r="D88">
            <v>0</v>
          </cell>
          <cell r="E88">
            <v>0</v>
          </cell>
          <cell r="F88">
            <v>0</v>
          </cell>
          <cell r="G88">
            <v>0</v>
          </cell>
        </row>
        <row r="89">
          <cell r="A89" t="str">
            <v>ZK101.K005.C500</v>
          </cell>
          <cell r="B89" t="str">
            <v>ZK101</v>
          </cell>
          <cell r="C89">
            <v>0</v>
          </cell>
          <cell r="D89">
            <v>0</v>
          </cell>
          <cell r="E89">
            <v>0</v>
          </cell>
          <cell r="F89">
            <v>-1000</v>
          </cell>
          <cell r="G89">
            <v>0</v>
          </cell>
        </row>
        <row r="90">
          <cell r="A90" t="str">
            <v>ZK101.K005.C505</v>
          </cell>
          <cell r="B90" t="str">
            <v>ZK101</v>
          </cell>
          <cell r="C90">
            <v>0</v>
          </cell>
          <cell r="D90">
            <v>0</v>
          </cell>
          <cell r="E90">
            <v>0</v>
          </cell>
          <cell r="F90">
            <v>-4466.93</v>
          </cell>
          <cell r="G90">
            <v>0</v>
          </cell>
        </row>
        <row r="91">
          <cell r="A91" t="str">
            <v>ZK101.K115.C520</v>
          </cell>
          <cell r="B91" t="str">
            <v>ZK101</v>
          </cell>
          <cell r="C91">
            <v>0</v>
          </cell>
          <cell r="D91">
            <v>0</v>
          </cell>
          <cell r="E91">
            <v>0</v>
          </cell>
          <cell r="F91">
            <v>6.4</v>
          </cell>
          <cell r="G91">
            <v>0</v>
          </cell>
        </row>
        <row r="92">
          <cell r="A92" t="str">
            <v>ZK101.K115.C810</v>
          </cell>
          <cell r="B92" t="str">
            <v>ZK101</v>
          </cell>
          <cell r="C92">
            <v>0</v>
          </cell>
          <cell r="D92">
            <v>0</v>
          </cell>
          <cell r="E92">
            <v>102.2</v>
          </cell>
          <cell r="F92">
            <v>0</v>
          </cell>
          <cell r="G92">
            <v>0</v>
          </cell>
        </row>
        <row r="93">
          <cell r="A93" t="str">
            <v>ZK101.K115.I001</v>
          </cell>
          <cell r="B93" t="str">
            <v>ZK101</v>
          </cell>
          <cell r="C93">
            <v>0</v>
          </cell>
          <cell r="D93">
            <v>0</v>
          </cell>
          <cell r="E93">
            <v>-0.04</v>
          </cell>
          <cell r="F93">
            <v>0</v>
          </cell>
          <cell r="G93">
            <v>0</v>
          </cell>
        </row>
        <row r="94">
          <cell r="A94" t="str">
            <v>ZK101.K116.C350</v>
          </cell>
          <cell r="B94" t="str">
            <v>ZK101</v>
          </cell>
          <cell r="C94">
            <v>0</v>
          </cell>
          <cell r="D94">
            <v>0</v>
          </cell>
          <cell r="E94">
            <v>0</v>
          </cell>
          <cell r="F94">
            <v>0</v>
          </cell>
          <cell r="G94">
            <v>0</v>
          </cell>
        </row>
        <row r="95">
          <cell r="A95" t="str">
            <v>ZK101.K116.C810</v>
          </cell>
          <cell r="B95" t="str">
            <v>ZK101</v>
          </cell>
          <cell r="C95">
            <v>0</v>
          </cell>
          <cell r="D95">
            <v>0</v>
          </cell>
          <cell r="E95">
            <v>102.41</v>
          </cell>
          <cell r="F95">
            <v>0</v>
          </cell>
          <cell r="G95">
            <v>0</v>
          </cell>
        </row>
        <row r="96">
          <cell r="A96" t="str">
            <v>ZK101.K145.C520</v>
          </cell>
          <cell r="B96" t="str">
            <v>ZK101</v>
          </cell>
          <cell r="C96">
            <v>0</v>
          </cell>
          <cell r="D96">
            <v>0</v>
          </cell>
          <cell r="E96">
            <v>0</v>
          </cell>
          <cell r="F96">
            <v>161.66999999999999</v>
          </cell>
          <cell r="G96">
            <v>0</v>
          </cell>
        </row>
        <row r="97">
          <cell r="A97" t="str">
            <v>ZK101.K191.C530</v>
          </cell>
          <cell r="B97" t="str">
            <v>ZK101</v>
          </cell>
          <cell r="C97">
            <v>0</v>
          </cell>
          <cell r="D97">
            <v>0</v>
          </cell>
          <cell r="E97">
            <v>0</v>
          </cell>
          <cell r="F97">
            <v>0</v>
          </cell>
          <cell r="G97">
            <v>200</v>
          </cell>
        </row>
        <row r="98">
          <cell r="A98" t="str">
            <v>ZK101.K200.C009</v>
          </cell>
          <cell r="B98" t="str">
            <v>ZK101</v>
          </cell>
          <cell r="C98">
            <v>0</v>
          </cell>
          <cell r="D98">
            <v>0</v>
          </cell>
          <cell r="E98">
            <v>199760</v>
          </cell>
          <cell r="F98">
            <v>61465</v>
          </cell>
          <cell r="G98">
            <v>0</v>
          </cell>
        </row>
        <row r="99">
          <cell r="A99" t="str">
            <v>ZK101.K200.C016</v>
          </cell>
          <cell r="B99" t="str">
            <v>ZK101</v>
          </cell>
          <cell r="C99">
            <v>0</v>
          </cell>
          <cell r="D99">
            <v>0</v>
          </cell>
          <cell r="E99">
            <v>7000</v>
          </cell>
          <cell r="F99">
            <v>0</v>
          </cell>
          <cell r="G99">
            <v>0</v>
          </cell>
        </row>
        <row r="100">
          <cell r="A100" t="str">
            <v>ZK101.K200.C142</v>
          </cell>
          <cell r="B100" t="str">
            <v>ZK101</v>
          </cell>
          <cell r="C100">
            <v>0</v>
          </cell>
          <cell r="D100">
            <v>3800</v>
          </cell>
          <cell r="E100">
            <v>0</v>
          </cell>
          <cell r="F100">
            <v>0</v>
          </cell>
          <cell r="G100">
            <v>0</v>
          </cell>
        </row>
        <row r="101">
          <cell r="A101" t="str">
            <v>ZK101.K200.C143</v>
          </cell>
          <cell r="B101" t="str">
            <v>ZK101</v>
          </cell>
          <cell r="C101">
            <v>0</v>
          </cell>
          <cell r="D101">
            <v>0</v>
          </cell>
          <cell r="E101">
            <v>8000</v>
          </cell>
          <cell r="F101">
            <v>0</v>
          </cell>
          <cell r="G101">
            <v>0</v>
          </cell>
        </row>
        <row r="102">
          <cell r="A102" t="str">
            <v>ZK101.K200.C205</v>
          </cell>
          <cell r="B102" t="str">
            <v>ZK101</v>
          </cell>
          <cell r="C102">
            <v>0</v>
          </cell>
          <cell r="D102">
            <v>0</v>
          </cell>
          <cell r="E102">
            <v>60000</v>
          </cell>
          <cell r="F102">
            <v>44925</v>
          </cell>
          <cell r="G102">
            <v>0</v>
          </cell>
        </row>
        <row r="103">
          <cell r="A103" t="str">
            <v>ZK101.K200.C270</v>
          </cell>
          <cell r="B103" t="str">
            <v>ZK101</v>
          </cell>
          <cell r="C103">
            <v>0</v>
          </cell>
          <cell r="D103">
            <v>0</v>
          </cell>
          <cell r="E103">
            <v>0</v>
          </cell>
          <cell r="F103">
            <v>10000</v>
          </cell>
          <cell r="G103">
            <v>0</v>
          </cell>
        </row>
        <row r="104">
          <cell r="A104" t="str">
            <v>ZK101.K200.C290</v>
          </cell>
          <cell r="B104" t="str">
            <v>ZK101</v>
          </cell>
          <cell r="C104">
            <v>0</v>
          </cell>
          <cell r="D104">
            <v>0</v>
          </cell>
          <cell r="E104">
            <v>114.58</v>
          </cell>
          <cell r="F104">
            <v>0</v>
          </cell>
          <cell r="G104">
            <v>0</v>
          </cell>
        </row>
        <row r="105">
          <cell r="A105" t="str">
            <v>ZK101.K200.C395</v>
          </cell>
          <cell r="B105" t="str">
            <v>ZK101</v>
          </cell>
          <cell r="C105">
            <v>0</v>
          </cell>
          <cell r="D105">
            <v>0</v>
          </cell>
          <cell r="E105">
            <v>20600</v>
          </cell>
          <cell r="F105">
            <v>500</v>
          </cell>
          <cell r="G105">
            <v>0</v>
          </cell>
        </row>
        <row r="106">
          <cell r="A106" t="str">
            <v>ZK101.K200.C400</v>
          </cell>
          <cell r="B106" t="str">
            <v>ZK101</v>
          </cell>
          <cell r="C106">
            <v>0</v>
          </cell>
          <cell r="D106">
            <v>0</v>
          </cell>
          <cell r="E106">
            <v>9000</v>
          </cell>
          <cell r="F106">
            <v>0</v>
          </cell>
          <cell r="G106">
            <v>0</v>
          </cell>
        </row>
        <row r="107">
          <cell r="A107" t="str">
            <v>ZK101.K200.C435</v>
          </cell>
          <cell r="B107" t="str">
            <v>ZK101</v>
          </cell>
          <cell r="C107">
            <v>0</v>
          </cell>
          <cell r="D107">
            <v>0</v>
          </cell>
          <cell r="E107">
            <v>7000</v>
          </cell>
          <cell r="F107">
            <v>0</v>
          </cell>
          <cell r="G107">
            <v>0</v>
          </cell>
        </row>
        <row r="108">
          <cell r="A108" t="str">
            <v>ZK101.K200.C810</v>
          </cell>
          <cell r="B108" t="str">
            <v>ZK101</v>
          </cell>
          <cell r="C108">
            <v>0</v>
          </cell>
          <cell r="D108">
            <v>0</v>
          </cell>
          <cell r="E108">
            <v>5000</v>
          </cell>
          <cell r="F108">
            <v>18000</v>
          </cell>
          <cell r="G108">
            <v>0</v>
          </cell>
        </row>
        <row r="109">
          <cell r="A109" t="str">
            <v>ZK101.K200.C910</v>
          </cell>
          <cell r="B109" t="str">
            <v>ZK101</v>
          </cell>
          <cell r="C109">
            <v>0</v>
          </cell>
          <cell r="D109">
            <v>0</v>
          </cell>
          <cell r="E109">
            <v>0</v>
          </cell>
          <cell r="F109">
            <v>24965.13</v>
          </cell>
          <cell r="G109">
            <v>0</v>
          </cell>
        </row>
        <row r="110">
          <cell r="A110" t="str">
            <v>ZK101.K201.C141</v>
          </cell>
          <cell r="B110" t="str">
            <v>ZK101</v>
          </cell>
          <cell r="C110">
            <v>0</v>
          </cell>
          <cell r="D110">
            <v>0</v>
          </cell>
          <cell r="E110">
            <v>600</v>
          </cell>
          <cell r="F110">
            <v>0</v>
          </cell>
          <cell r="G110">
            <v>0</v>
          </cell>
        </row>
        <row r="111">
          <cell r="A111" t="str">
            <v>ZK101.K207.C020</v>
          </cell>
          <cell r="B111" t="str">
            <v>ZK101</v>
          </cell>
          <cell r="C111">
            <v>0</v>
          </cell>
          <cell r="D111">
            <v>0</v>
          </cell>
          <cell r="E111">
            <v>195838.35</v>
          </cell>
          <cell r="F111">
            <v>0</v>
          </cell>
          <cell r="G111">
            <v>0</v>
          </cell>
        </row>
        <row r="112">
          <cell r="A112" t="str">
            <v>ZK101.K207.C033</v>
          </cell>
          <cell r="B112" t="str">
            <v>ZK101</v>
          </cell>
          <cell r="C112">
            <v>0</v>
          </cell>
          <cell r="D112">
            <v>0</v>
          </cell>
          <cell r="E112">
            <v>0</v>
          </cell>
          <cell r="F112">
            <v>6000</v>
          </cell>
          <cell r="G112">
            <v>0</v>
          </cell>
        </row>
        <row r="113">
          <cell r="A113" t="str">
            <v>ZK101.K207.C034</v>
          </cell>
          <cell r="B113" t="str">
            <v>ZK101</v>
          </cell>
          <cell r="C113">
            <v>0</v>
          </cell>
          <cell r="D113">
            <v>0</v>
          </cell>
          <cell r="E113">
            <v>21000</v>
          </cell>
          <cell r="F113">
            <v>0</v>
          </cell>
          <cell r="G113">
            <v>1000</v>
          </cell>
        </row>
        <row r="114">
          <cell r="A114" t="str">
            <v>ZK101.K207.C035</v>
          </cell>
          <cell r="B114" t="str">
            <v>ZK101</v>
          </cell>
          <cell r="C114">
            <v>0</v>
          </cell>
          <cell r="D114">
            <v>0</v>
          </cell>
          <cell r="E114">
            <v>4620</v>
          </cell>
          <cell r="F114">
            <v>4620</v>
          </cell>
          <cell r="G114">
            <v>0</v>
          </cell>
        </row>
        <row r="115">
          <cell r="A115" t="str">
            <v>ZK101.K207.C036</v>
          </cell>
          <cell r="B115" t="str">
            <v>ZK101</v>
          </cell>
          <cell r="C115">
            <v>0</v>
          </cell>
          <cell r="D115">
            <v>0</v>
          </cell>
          <cell r="E115">
            <v>0</v>
          </cell>
          <cell r="F115">
            <v>42300</v>
          </cell>
          <cell r="G115">
            <v>11410</v>
          </cell>
        </row>
        <row r="116">
          <cell r="A116" t="str">
            <v>ZK101.K207.C038</v>
          </cell>
          <cell r="B116" t="str">
            <v>ZK101</v>
          </cell>
          <cell r="C116">
            <v>0</v>
          </cell>
          <cell r="D116">
            <v>0</v>
          </cell>
          <cell r="E116">
            <v>0</v>
          </cell>
          <cell r="F116">
            <v>18000</v>
          </cell>
          <cell r="G116">
            <v>2000</v>
          </cell>
        </row>
        <row r="117">
          <cell r="A117" t="str">
            <v>ZK101.K207.C039</v>
          </cell>
          <cell r="B117" t="str">
            <v>ZK101</v>
          </cell>
          <cell r="C117">
            <v>0</v>
          </cell>
          <cell r="D117">
            <v>0</v>
          </cell>
          <cell r="E117">
            <v>0</v>
          </cell>
          <cell r="F117">
            <v>67000</v>
          </cell>
          <cell r="G117">
            <v>3000</v>
          </cell>
        </row>
        <row r="118">
          <cell r="A118" t="str">
            <v>ZK101.K207.C041</v>
          </cell>
          <cell r="B118" t="str">
            <v>ZK101</v>
          </cell>
          <cell r="C118">
            <v>0</v>
          </cell>
          <cell r="D118">
            <v>0</v>
          </cell>
          <cell r="E118">
            <v>0</v>
          </cell>
          <cell r="F118">
            <v>15900</v>
          </cell>
          <cell r="G118">
            <v>15900</v>
          </cell>
        </row>
        <row r="119">
          <cell r="A119" t="str">
            <v>ZK101.K207.C141</v>
          </cell>
          <cell r="B119" t="str">
            <v>ZK101</v>
          </cell>
          <cell r="C119">
            <v>0</v>
          </cell>
          <cell r="D119">
            <v>0</v>
          </cell>
          <cell r="E119">
            <v>4195</v>
          </cell>
          <cell r="F119">
            <v>0</v>
          </cell>
          <cell r="G119">
            <v>0</v>
          </cell>
        </row>
        <row r="120">
          <cell r="A120" t="str">
            <v>ZK101.K207.C152</v>
          </cell>
          <cell r="B120" t="str">
            <v>ZK101</v>
          </cell>
          <cell r="C120">
            <v>0</v>
          </cell>
          <cell r="D120">
            <v>0</v>
          </cell>
          <cell r="E120">
            <v>0</v>
          </cell>
          <cell r="F120">
            <v>9500</v>
          </cell>
          <cell r="G120">
            <v>0</v>
          </cell>
        </row>
        <row r="121">
          <cell r="A121" t="str">
            <v>ZK101.K207.C170</v>
          </cell>
          <cell r="B121" t="str">
            <v>ZK101</v>
          </cell>
          <cell r="C121">
            <v>0</v>
          </cell>
          <cell r="D121">
            <v>0</v>
          </cell>
          <cell r="E121">
            <v>0</v>
          </cell>
          <cell r="F121">
            <v>5469</v>
          </cell>
          <cell r="G121">
            <v>0</v>
          </cell>
        </row>
        <row r="122">
          <cell r="A122" t="str">
            <v>ZK101.K207.C200</v>
          </cell>
          <cell r="B122" t="str">
            <v>ZK101</v>
          </cell>
          <cell r="C122">
            <v>0</v>
          </cell>
          <cell r="D122">
            <v>0</v>
          </cell>
          <cell r="E122">
            <v>320979</v>
          </cell>
          <cell r="F122">
            <v>69474</v>
          </cell>
          <cell r="G122">
            <v>0</v>
          </cell>
        </row>
        <row r="123">
          <cell r="A123" t="str">
            <v>ZK101.K207.C274</v>
          </cell>
          <cell r="B123" t="str">
            <v>ZK101</v>
          </cell>
          <cell r="C123">
            <v>0</v>
          </cell>
          <cell r="D123">
            <v>0</v>
          </cell>
          <cell r="E123">
            <v>0</v>
          </cell>
          <cell r="F123">
            <v>7125</v>
          </cell>
          <cell r="G123">
            <v>5250</v>
          </cell>
        </row>
        <row r="124">
          <cell r="A124" t="str">
            <v>ZK101.K207.C330</v>
          </cell>
          <cell r="B124" t="str">
            <v>ZK101</v>
          </cell>
          <cell r="C124">
            <v>0</v>
          </cell>
          <cell r="D124">
            <v>0</v>
          </cell>
          <cell r="E124">
            <v>12318.41</v>
          </cell>
          <cell r="F124">
            <v>19389.13</v>
          </cell>
          <cell r="G124">
            <v>2052.4599999999991</v>
          </cell>
        </row>
        <row r="125">
          <cell r="A125" t="str">
            <v>ZK101.K207.C430</v>
          </cell>
          <cell r="B125" t="str">
            <v>ZK101</v>
          </cell>
          <cell r="C125">
            <v>0</v>
          </cell>
          <cell r="D125">
            <v>0</v>
          </cell>
          <cell r="E125">
            <v>42.4</v>
          </cell>
          <cell r="F125">
            <v>0</v>
          </cell>
          <cell r="G125">
            <v>0</v>
          </cell>
        </row>
        <row r="126">
          <cell r="A126" t="str">
            <v>ZK101.K207.C505</v>
          </cell>
          <cell r="B126" t="str">
            <v>ZK101</v>
          </cell>
          <cell r="C126">
            <v>0</v>
          </cell>
          <cell r="D126">
            <v>0</v>
          </cell>
          <cell r="E126">
            <v>22603.37</v>
          </cell>
          <cell r="F126">
            <v>484.46</v>
          </cell>
          <cell r="G126">
            <v>0</v>
          </cell>
        </row>
        <row r="127">
          <cell r="A127" t="str">
            <v>ZK101.K207.C515</v>
          </cell>
          <cell r="B127" t="str">
            <v>ZK101</v>
          </cell>
          <cell r="C127">
            <v>0</v>
          </cell>
          <cell r="D127">
            <v>0</v>
          </cell>
          <cell r="E127">
            <v>25404</v>
          </cell>
          <cell r="F127">
            <v>15087.68</v>
          </cell>
          <cell r="G127">
            <v>2500</v>
          </cell>
        </row>
        <row r="128">
          <cell r="A128" t="str">
            <v>ZK101.K207.C520</v>
          </cell>
          <cell r="B128" t="str">
            <v>ZK101</v>
          </cell>
          <cell r="C128">
            <v>0</v>
          </cell>
          <cell r="D128">
            <v>0</v>
          </cell>
          <cell r="E128">
            <v>0</v>
          </cell>
          <cell r="F128">
            <v>1171.94</v>
          </cell>
          <cell r="G128">
            <v>0</v>
          </cell>
        </row>
        <row r="129">
          <cell r="A129" t="str">
            <v>ZK101.K207.C525</v>
          </cell>
          <cell r="B129" t="str">
            <v>ZK101</v>
          </cell>
          <cell r="C129">
            <v>0</v>
          </cell>
          <cell r="D129">
            <v>0</v>
          </cell>
          <cell r="E129">
            <v>8400</v>
          </cell>
          <cell r="F129">
            <v>5785</v>
          </cell>
          <cell r="G129">
            <v>0</v>
          </cell>
        </row>
        <row r="130">
          <cell r="A130" t="str">
            <v>ZK101.K207.C545</v>
          </cell>
          <cell r="B130" t="str">
            <v>ZK101</v>
          </cell>
          <cell r="C130">
            <v>0</v>
          </cell>
          <cell r="D130">
            <v>0</v>
          </cell>
          <cell r="E130">
            <v>7000</v>
          </cell>
          <cell r="F130">
            <v>0</v>
          </cell>
          <cell r="G130">
            <v>0</v>
          </cell>
        </row>
        <row r="131">
          <cell r="A131" t="str">
            <v>ZK101.K207.C550</v>
          </cell>
          <cell r="B131" t="str">
            <v>ZK101</v>
          </cell>
          <cell r="C131">
            <v>0</v>
          </cell>
          <cell r="D131">
            <v>0</v>
          </cell>
          <cell r="E131">
            <v>0</v>
          </cell>
          <cell r="F131">
            <v>30500</v>
          </cell>
          <cell r="G131">
            <v>0</v>
          </cell>
        </row>
        <row r="132">
          <cell r="A132" t="str">
            <v>ZK101.K207.C560</v>
          </cell>
          <cell r="B132" t="str">
            <v>ZK101</v>
          </cell>
          <cell r="C132">
            <v>0</v>
          </cell>
          <cell r="D132">
            <v>0</v>
          </cell>
          <cell r="E132">
            <v>1280.45</v>
          </cell>
          <cell r="F132">
            <v>1584</v>
          </cell>
          <cell r="G132">
            <v>660</v>
          </cell>
        </row>
        <row r="133">
          <cell r="A133" t="str">
            <v>ZK101.K207.C600</v>
          </cell>
          <cell r="B133" t="str">
            <v>ZK101</v>
          </cell>
          <cell r="C133">
            <v>0</v>
          </cell>
          <cell r="D133">
            <v>0</v>
          </cell>
          <cell r="E133">
            <v>1280</v>
          </cell>
          <cell r="F133">
            <v>1356.9</v>
          </cell>
          <cell r="G133">
            <v>0</v>
          </cell>
        </row>
        <row r="134">
          <cell r="A134" t="str">
            <v>ZK101.K207.C601</v>
          </cell>
          <cell r="B134" t="str">
            <v>ZK101</v>
          </cell>
          <cell r="C134">
            <v>0</v>
          </cell>
          <cell r="D134">
            <v>0</v>
          </cell>
          <cell r="E134">
            <v>0</v>
          </cell>
          <cell r="F134">
            <v>1350</v>
          </cell>
          <cell r="G134">
            <v>0</v>
          </cell>
        </row>
        <row r="135">
          <cell r="A135" t="str">
            <v>ZK101.K207.C602</v>
          </cell>
          <cell r="B135" t="str">
            <v>ZK101</v>
          </cell>
          <cell r="C135">
            <v>0</v>
          </cell>
          <cell r="D135">
            <v>0</v>
          </cell>
          <cell r="E135">
            <v>0</v>
          </cell>
          <cell r="F135">
            <v>6450</v>
          </cell>
          <cell r="G135">
            <v>0</v>
          </cell>
        </row>
        <row r="136">
          <cell r="A136" t="str">
            <v>ZK101.K207.C603</v>
          </cell>
          <cell r="B136" t="str">
            <v>ZK101</v>
          </cell>
          <cell r="C136">
            <v>0</v>
          </cell>
          <cell r="D136">
            <v>0</v>
          </cell>
          <cell r="E136">
            <v>0</v>
          </cell>
          <cell r="F136">
            <v>3500</v>
          </cell>
          <cell r="G136">
            <v>0</v>
          </cell>
        </row>
        <row r="137">
          <cell r="A137" t="str">
            <v>ZK101.K207.C604</v>
          </cell>
          <cell r="B137" t="str">
            <v>ZK101</v>
          </cell>
          <cell r="C137">
            <v>0</v>
          </cell>
          <cell r="D137">
            <v>0</v>
          </cell>
          <cell r="E137">
            <v>3181.59</v>
          </cell>
          <cell r="F137">
            <v>4815.87</v>
          </cell>
          <cell r="G137">
            <v>552.54</v>
          </cell>
        </row>
        <row r="138">
          <cell r="A138" t="str">
            <v>ZK101.K207.C810</v>
          </cell>
          <cell r="B138" t="str">
            <v>ZK101</v>
          </cell>
          <cell r="C138">
            <v>0</v>
          </cell>
          <cell r="D138">
            <v>0</v>
          </cell>
          <cell r="E138">
            <v>0</v>
          </cell>
          <cell r="F138">
            <v>23</v>
          </cell>
          <cell r="G138">
            <v>0</v>
          </cell>
        </row>
        <row r="139">
          <cell r="A139" t="str">
            <v>ZK101.K207.C900</v>
          </cell>
          <cell r="B139" t="str">
            <v>ZK101</v>
          </cell>
          <cell r="C139">
            <v>0</v>
          </cell>
          <cell r="D139">
            <v>0</v>
          </cell>
          <cell r="E139">
            <v>1991.36</v>
          </cell>
          <cell r="F139">
            <v>0</v>
          </cell>
          <cell r="G139">
            <v>0</v>
          </cell>
        </row>
        <row r="140">
          <cell r="A140" t="str">
            <v>ZK101.K207.C910</v>
          </cell>
          <cell r="B140" t="str">
            <v>ZK101</v>
          </cell>
          <cell r="C140">
            <v>0</v>
          </cell>
          <cell r="D140">
            <v>0</v>
          </cell>
          <cell r="E140">
            <v>0</v>
          </cell>
          <cell r="F140">
            <v>2025</v>
          </cell>
          <cell r="G140">
            <v>675</v>
          </cell>
        </row>
        <row r="141">
          <cell r="A141" t="str">
            <v>ZK101.K207.I001</v>
          </cell>
          <cell r="B141" t="str">
            <v>ZK101</v>
          </cell>
          <cell r="C141">
            <v>0</v>
          </cell>
          <cell r="D141">
            <v>0</v>
          </cell>
          <cell r="E141">
            <v>0</v>
          </cell>
          <cell r="F141">
            <v>12900</v>
          </cell>
          <cell r="G141">
            <v>9600</v>
          </cell>
        </row>
        <row r="142">
          <cell r="A142" t="str">
            <v>ZK101.K207.I002</v>
          </cell>
          <cell r="B142" t="str">
            <v>ZK101</v>
          </cell>
          <cell r="C142">
            <v>0</v>
          </cell>
          <cell r="D142">
            <v>0</v>
          </cell>
          <cell r="E142">
            <v>18933.72</v>
          </cell>
          <cell r="F142">
            <v>0</v>
          </cell>
          <cell r="G142">
            <v>0</v>
          </cell>
        </row>
        <row r="143">
          <cell r="A143" t="str">
            <v>ZK101.K207.I004</v>
          </cell>
          <cell r="B143" t="str">
            <v>ZK101</v>
          </cell>
          <cell r="C143">
            <v>0</v>
          </cell>
          <cell r="D143">
            <v>0</v>
          </cell>
          <cell r="E143">
            <v>0</v>
          </cell>
          <cell r="F143">
            <v>85307</v>
          </cell>
          <cell r="G143">
            <v>0</v>
          </cell>
        </row>
        <row r="144">
          <cell r="A144" t="str">
            <v>ZK101.K207.I005</v>
          </cell>
          <cell r="B144" t="str">
            <v>ZK101</v>
          </cell>
          <cell r="C144">
            <v>0</v>
          </cell>
          <cell r="D144">
            <v>0</v>
          </cell>
          <cell r="E144">
            <v>40000</v>
          </cell>
          <cell r="F144">
            <v>35618.699999999997</v>
          </cell>
          <cell r="G144">
            <v>0</v>
          </cell>
        </row>
        <row r="145">
          <cell r="A145" t="str">
            <v>ZK101.K207.I006</v>
          </cell>
          <cell r="B145" t="str">
            <v>ZK101</v>
          </cell>
          <cell r="C145">
            <v>0</v>
          </cell>
          <cell r="D145">
            <v>0</v>
          </cell>
          <cell r="E145">
            <v>0</v>
          </cell>
          <cell r="F145">
            <v>21500</v>
          </cell>
          <cell r="G145">
            <v>0</v>
          </cell>
        </row>
        <row r="146">
          <cell r="A146" t="str">
            <v>ZK101.K207.I007</v>
          </cell>
          <cell r="B146" t="str">
            <v>ZK101</v>
          </cell>
          <cell r="C146">
            <v>0</v>
          </cell>
          <cell r="D146">
            <v>0</v>
          </cell>
          <cell r="E146">
            <v>10000</v>
          </cell>
          <cell r="F146">
            <v>57781</v>
          </cell>
          <cell r="G146">
            <v>7531</v>
          </cell>
        </row>
        <row r="147">
          <cell r="A147" t="str">
            <v>ZK101.K207.I008</v>
          </cell>
          <cell r="B147" t="str">
            <v>ZK101</v>
          </cell>
          <cell r="C147">
            <v>0</v>
          </cell>
          <cell r="D147">
            <v>0</v>
          </cell>
          <cell r="E147">
            <v>10000</v>
          </cell>
          <cell r="F147">
            <v>70000</v>
          </cell>
          <cell r="G147">
            <v>10000</v>
          </cell>
        </row>
        <row r="148">
          <cell r="A148" t="str">
            <v>ZK101.K207.I010</v>
          </cell>
          <cell r="B148" t="str">
            <v>ZK101</v>
          </cell>
          <cell r="C148">
            <v>0</v>
          </cell>
          <cell r="D148">
            <v>0</v>
          </cell>
          <cell r="E148">
            <v>10200</v>
          </cell>
          <cell r="F148">
            <v>23800</v>
          </cell>
          <cell r="G148">
            <v>0</v>
          </cell>
        </row>
        <row r="149">
          <cell r="A149" t="str">
            <v>ZK101.K207.I013</v>
          </cell>
          <cell r="B149" t="str">
            <v>ZK101</v>
          </cell>
          <cell r="C149">
            <v>0</v>
          </cell>
          <cell r="D149">
            <v>0</v>
          </cell>
          <cell r="E149">
            <v>0</v>
          </cell>
          <cell r="F149">
            <v>750</v>
          </cell>
          <cell r="G149">
            <v>0</v>
          </cell>
        </row>
        <row r="150">
          <cell r="A150" t="str">
            <v>ZK101.K208.C019</v>
          </cell>
          <cell r="B150" t="str">
            <v>ZK101</v>
          </cell>
          <cell r="C150">
            <v>0</v>
          </cell>
          <cell r="D150">
            <v>0</v>
          </cell>
          <cell r="E150">
            <v>5000</v>
          </cell>
          <cell r="F150">
            <v>0</v>
          </cell>
          <cell r="G150">
            <v>0</v>
          </cell>
        </row>
        <row r="151">
          <cell r="A151" t="str">
            <v>ZK101.K208.C235</v>
          </cell>
          <cell r="B151" t="str">
            <v>ZK101</v>
          </cell>
          <cell r="C151">
            <v>0</v>
          </cell>
          <cell r="D151">
            <v>0</v>
          </cell>
          <cell r="E151">
            <v>2000</v>
          </cell>
          <cell r="F151">
            <v>4000</v>
          </cell>
          <cell r="G151">
            <v>0</v>
          </cell>
        </row>
        <row r="152">
          <cell r="A152" t="str">
            <v>ZK101.K208.C265</v>
          </cell>
          <cell r="B152" t="str">
            <v>ZK101</v>
          </cell>
          <cell r="C152">
            <v>0</v>
          </cell>
          <cell r="D152">
            <v>0</v>
          </cell>
          <cell r="E152">
            <v>0</v>
          </cell>
          <cell r="F152">
            <v>24000</v>
          </cell>
          <cell r="G152">
            <v>36000</v>
          </cell>
        </row>
        <row r="153">
          <cell r="A153" t="str">
            <v>ZK101.K208.C320</v>
          </cell>
          <cell r="B153" t="str">
            <v>ZK101</v>
          </cell>
          <cell r="C153">
            <v>0</v>
          </cell>
          <cell r="D153">
            <v>0</v>
          </cell>
          <cell r="E153">
            <v>0</v>
          </cell>
          <cell r="F153">
            <v>1700</v>
          </cell>
          <cell r="G153">
            <v>0</v>
          </cell>
        </row>
        <row r="154">
          <cell r="A154" t="str">
            <v>ZK101.K208.C400</v>
          </cell>
          <cell r="B154" t="str">
            <v>ZK101</v>
          </cell>
          <cell r="C154">
            <v>0</v>
          </cell>
          <cell r="D154">
            <v>0</v>
          </cell>
          <cell r="E154">
            <v>4000</v>
          </cell>
          <cell r="F154">
            <v>3702.37</v>
          </cell>
          <cell r="G154">
            <v>0</v>
          </cell>
        </row>
        <row r="155">
          <cell r="A155" t="str">
            <v>ZK101.K208.C415</v>
          </cell>
          <cell r="B155" t="str">
            <v>ZK101</v>
          </cell>
          <cell r="C155">
            <v>0</v>
          </cell>
          <cell r="D155">
            <v>0</v>
          </cell>
          <cell r="E155">
            <v>65000</v>
          </cell>
          <cell r="F155">
            <v>58550</v>
          </cell>
          <cell r="G155">
            <v>0</v>
          </cell>
        </row>
        <row r="156">
          <cell r="A156" t="str">
            <v>ZK101.K208.C430</v>
          </cell>
          <cell r="B156" t="str">
            <v>ZK101</v>
          </cell>
          <cell r="C156">
            <v>0</v>
          </cell>
          <cell r="D156">
            <v>0</v>
          </cell>
          <cell r="E156">
            <v>51837.5</v>
          </cell>
          <cell r="F156">
            <v>42412.5</v>
          </cell>
          <cell r="G156">
            <v>0</v>
          </cell>
        </row>
        <row r="157">
          <cell r="A157" t="str">
            <v>ZK101.K208.C436</v>
          </cell>
          <cell r="B157" t="str">
            <v>ZK101</v>
          </cell>
          <cell r="C157">
            <v>0</v>
          </cell>
          <cell r="D157">
            <v>0</v>
          </cell>
          <cell r="E157">
            <v>0</v>
          </cell>
          <cell r="F157">
            <v>35000</v>
          </cell>
          <cell r="G157">
            <v>0</v>
          </cell>
        </row>
        <row r="158">
          <cell r="A158" t="str">
            <v>ZK101.K208.C500</v>
          </cell>
          <cell r="B158" t="str">
            <v>ZK101</v>
          </cell>
          <cell r="C158">
            <v>0</v>
          </cell>
          <cell r="D158">
            <v>0</v>
          </cell>
          <cell r="E158">
            <v>95000</v>
          </cell>
          <cell r="F158">
            <v>5090.5</v>
          </cell>
          <cell r="G158">
            <v>0</v>
          </cell>
        </row>
        <row r="159">
          <cell r="A159" t="str">
            <v>ZK101.K208.C600</v>
          </cell>
          <cell r="B159" t="str">
            <v>ZK101</v>
          </cell>
          <cell r="C159">
            <v>0</v>
          </cell>
          <cell r="D159">
            <v>0</v>
          </cell>
          <cell r="E159">
            <v>0</v>
          </cell>
          <cell r="F159">
            <v>1025.67</v>
          </cell>
          <cell r="G159">
            <v>0</v>
          </cell>
        </row>
        <row r="160">
          <cell r="A160" t="str">
            <v>ZK101.K208.I002</v>
          </cell>
          <cell r="B160" t="str">
            <v>ZK101</v>
          </cell>
          <cell r="C160">
            <v>0</v>
          </cell>
          <cell r="D160">
            <v>0</v>
          </cell>
          <cell r="E160">
            <v>18658.5</v>
          </cell>
          <cell r="F160">
            <v>0</v>
          </cell>
          <cell r="G160">
            <v>0</v>
          </cell>
        </row>
        <row r="161">
          <cell r="A161" t="str">
            <v>ZK101.K208.I003</v>
          </cell>
          <cell r="B161" t="str">
            <v>ZK101</v>
          </cell>
          <cell r="C161">
            <v>0</v>
          </cell>
          <cell r="D161">
            <v>0</v>
          </cell>
          <cell r="E161">
            <v>0</v>
          </cell>
          <cell r="F161">
            <v>0</v>
          </cell>
          <cell r="G161">
            <v>3957.6300000000047</v>
          </cell>
        </row>
        <row r="162">
          <cell r="A162" t="str">
            <v>ZK101.K208.I006</v>
          </cell>
          <cell r="B162" t="str">
            <v>ZK101</v>
          </cell>
          <cell r="C162">
            <v>0</v>
          </cell>
          <cell r="D162">
            <v>0</v>
          </cell>
          <cell r="E162">
            <v>0</v>
          </cell>
          <cell r="F162">
            <v>50100</v>
          </cell>
          <cell r="G162">
            <v>0</v>
          </cell>
        </row>
        <row r="163">
          <cell r="A163" t="str">
            <v>ZK101.K208.I013</v>
          </cell>
          <cell r="B163" t="str">
            <v>ZK101</v>
          </cell>
          <cell r="C163">
            <v>0</v>
          </cell>
          <cell r="D163">
            <v>0</v>
          </cell>
          <cell r="E163">
            <v>0</v>
          </cell>
          <cell r="F163">
            <v>544</v>
          </cell>
          <cell r="G163">
            <v>0</v>
          </cell>
        </row>
        <row r="164">
          <cell r="A164" t="str">
            <v>ZK101.K209.C003</v>
          </cell>
          <cell r="B164" t="str">
            <v>ZK101</v>
          </cell>
          <cell r="C164">
            <v>0</v>
          </cell>
          <cell r="D164">
            <v>0</v>
          </cell>
          <cell r="E164">
            <v>36000</v>
          </cell>
          <cell r="F164">
            <v>4500</v>
          </cell>
          <cell r="G164">
            <v>0</v>
          </cell>
        </row>
        <row r="165">
          <cell r="A165" t="str">
            <v>ZK101.K209.C060</v>
          </cell>
          <cell r="B165" t="str">
            <v>ZK101</v>
          </cell>
          <cell r="C165">
            <v>0</v>
          </cell>
          <cell r="D165">
            <v>0</v>
          </cell>
          <cell r="E165">
            <v>220000</v>
          </cell>
          <cell r="F165">
            <v>200000</v>
          </cell>
          <cell r="G165">
            <v>260000</v>
          </cell>
        </row>
        <row r="166">
          <cell r="A166" t="str">
            <v>ZK101.K209.C115</v>
          </cell>
          <cell r="B166" t="str">
            <v>ZK101</v>
          </cell>
          <cell r="C166">
            <v>0</v>
          </cell>
          <cell r="D166">
            <v>0</v>
          </cell>
          <cell r="E166">
            <v>0</v>
          </cell>
          <cell r="F166">
            <v>3000</v>
          </cell>
          <cell r="G166">
            <v>0</v>
          </cell>
        </row>
        <row r="167">
          <cell r="A167" t="str">
            <v>ZK101.K209.C155</v>
          </cell>
          <cell r="B167" t="str">
            <v>ZK101</v>
          </cell>
          <cell r="C167">
            <v>0</v>
          </cell>
          <cell r="D167">
            <v>0</v>
          </cell>
          <cell r="E167">
            <v>5000</v>
          </cell>
          <cell r="F167">
            <v>2000</v>
          </cell>
          <cell r="G167">
            <v>1750</v>
          </cell>
        </row>
        <row r="168">
          <cell r="A168" t="str">
            <v>ZK101.K209.C235</v>
          </cell>
          <cell r="B168" t="str">
            <v>ZK101</v>
          </cell>
          <cell r="C168">
            <v>0</v>
          </cell>
          <cell r="D168">
            <v>0</v>
          </cell>
          <cell r="E168">
            <v>0</v>
          </cell>
          <cell r="F168">
            <v>6000</v>
          </cell>
          <cell r="G168">
            <v>0</v>
          </cell>
        </row>
        <row r="169">
          <cell r="A169" t="str">
            <v>ZK101.K209.C600</v>
          </cell>
          <cell r="B169" t="str">
            <v>ZK101</v>
          </cell>
          <cell r="C169">
            <v>0</v>
          </cell>
          <cell r="D169">
            <v>0</v>
          </cell>
          <cell r="E169">
            <v>1680</v>
          </cell>
          <cell r="F169">
            <v>0</v>
          </cell>
          <cell r="G169">
            <v>0</v>
          </cell>
        </row>
        <row r="170">
          <cell r="A170" t="str">
            <v>ZK101.K209.C810</v>
          </cell>
          <cell r="B170" t="str">
            <v>ZK101</v>
          </cell>
          <cell r="C170">
            <v>0</v>
          </cell>
          <cell r="D170">
            <v>0</v>
          </cell>
          <cell r="E170">
            <v>0</v>
          </cell>
          <cell r="F170">
            <v>50000</v>
          </cell>
          <cell r="G170">
            <v>27970</v>
          </cell>
        </row>
        <row r="171">
          <cell r="A171" t="str">
            <v>ZK101.K209.I002</v>
          </cell>
          <cell r="B171" t="str">
            <v>ZK101</v>
          </cell>
          <cell r="C171">
            <v>0</v>
          </cell>
          <cell r="D171">
            <v>0</v>
          </cell>
          <cell r="E171">
            <v>18831</v>
          </cell>
          <cell r="F171">
            <v>0</v>
          </cell>
          <cell r="G171">
            <v>0</v>
          </cell>
        </row>
        <row r="172">
          <cell r="A172" t="str">
            <v>ZK101.K209.I013</v>
          </cell>
          <cell r="B172" t="str">
            <v>ZK101</v>
          </cell>
          <cell r="C172">
            <v>0</v>
          </cell>
          <cell r="D172">
            <v>0</v>
          </cell>
          <cell r="E172">
            <v>0</v>
          </cell>
          <cell r="F172">
            <v>664.56</v>
          </cell>
          <cell r="G172">
            <v>0</v>
          </cell>
        </row>
        <row r="173">
          <cell r="A173" t="str">
            <v>ZK101.K210.C110</v>
          </cell>
          <cell r="B173" t="str">
            <v>ZK101</v>
          </cell>
          <cell r="C173">
            <v>0</v>
          </cell>
          <cell r="D173">
            <v>0</v>
          </cell>
          <cell r="E173">
            <v>0</v>
          </cell>
          <cell r="F173">
            <v>41000</v>
          </cell>
          <cell r="G173">
            <v>0</v>
          </cell>
        </row>
        <row r="174">
          <cell r="A174" t="str">
            <v>ZK101.K210.C115</v>
          </cell>
          <cell r="B174" t="str">
            <v>ZK101</v>
          </cell>
          <cell r="C174">
            <v>0</v>
          </cell>
          <cell r="D174">
            <v>0</v>
          </cell>
          <cell r="E174">
            <v>2000</v>
          </cell>
          <cell r="F174">
            <v>2500</v>
          </cell>
          <cell r="G174">
            <v>0</v>
          </cell>
        </row>
        <row r="175">
          <cell r="A175" t="str">
            <v>ZK101.K210.C125</v>
          </cell>
          <cell r="B175" t="str">
            <v>ZK101</v>
          </cell>
          <cell r="C175">
            <v>0</v>
          </cell>
          <cell r="D175">
            <v>0</v>
          </cell>
          <cell r="E175">
            <v>0</v>
          </cell>
          <cell r="F175">
            <v>22500</v>
          </cell>
          <cell r="G175">
            <v>0</v>
          </cell>
        </row>
        <row r="176">
          <cell r="A176" t="str">
            <v>ZK101.K210.C155</v>
          </cell>
          <cell r="B176" t="str">
            <v>ZK101</v>
          </cell>
          <cell r="C176">
            <v>0</v>
          </cell>
          <cell r="D176">
            <v>0</v>
          </cell>
          <cell r="E176">
            <v>0</v>
          </cell>
          <cell r="F176">
            <v>4600</v>
          </cell>
          <cell r="G176">
            <v>0</v>
          </cell>
        </row>
        <row r="177">
          <cell r="A177" t="str">
            <v>ZK101.K210.C235</v>
          </cell>
          <cell r="B177" t="str">
            <v>ZK101</v>
          </cell>
          <cell r="C177">
            <v>0</v>
          </cell>
          <cell r="D177">
            <v>0</v>
          </cell>
          <cell r="E177">
            <v>2000</v>
          </cell>
          <cell r="F177">
            <v>4900</v>
          </cell>
          <cell r="G177">
            <v>0</v>
          </cell>
        </row>
        <row r="178">
          <cell r="A178" t="str">
            <v>ZK101.K210.C274</v>
          </cell>
          <cell r="B178" t="str">
            <v>ZK101</v>
          </cell>
          <cell r="C178">
            <v>0</v>
          </cell>
          <cell r="D178">
            <v>0</v>
          </cell>
          <cell r="E178">
            <v>0</v>
          </cell>
          <cell r="F178">
            <v>3500</v>
          </cell>
          <cell r="G178">
            <v>0</v>
          </cell>
        </row>
        <row r="179">
          <cell r="A179" t="str">
            <v>ZK101.K210.C600</v>
          </cell>
          <cell r="B179" t="str">
            <v>ZK101</v>
          </cell>
          <cell r="C179">
            <v>0</v>
          </cell>
          <cell r="D179">
            <v>0</v>
          </cell>
          <cell r="E179">
            <v>11560</v>
          </cell>
          <cell r="F179">
            <v>2890</v>
          </cell>
          <cell r="G179">
            <v>0</v>
          </cell>
        </row>
        <row r="180">
          <cell r="A180" t="str">
            <v>ZK101.K210.C810</v>
          </cell>
          <cell r="B180" t="str">
            <v>ZK101</v>
          </cell>
          <cell r="C180">
            <v>0</v>
          </cell>
          <cell r="D180">
            <v>0</v>
          </cell>
          <cell r="E180">
            <v>41490</v>
          </cell>
          <cell r="F180">
            <v>30000</v>
          </cell>
          <cell r="G180">
            <v>11250</v>
          </cell>
        </row>
        <row r="181">
          <cell r="A181" t="str">
            <v>ZK101.K210.I002</v>
          </cell>
          <cell r="B181" t="str">
            <v>ZK101</v>
          </cell>
          <cell r="C181">
            <v>0</v>
          </cell>
          <cell r="D181">
            <v>0</v>
          </cell>
          <cell r="E181">
            <v>17687</v>
          </cell>
          <cell r="F181">
            <v>0</v>
          </cell>
          <cell r="G181">
            <v>0</v>
          </cell>
        </row>
        <row r="182">
          <cell r="A182" t="str">
            <v>ZK101.K210.I013</v>
          </cell>
          <cell r="B182" t="str">
            <v>ZK101</v>
          </cell>
          <cell r="C182">
            <v>0</v>
          </cell>
          <cell r="D182">
            <v>0</v>
          </cell>
          <cell r="E182">
            <v>0</v>
          </cell>
          <cell r="F182">
            <v>272.19</v>
          </cell>
          <cell r="G182">
            <v>0</v>
          </cell>
        </row>
        <row r="183">
          <cell r="A183" t="str">
            <v>ZK101.K211.C175</v>
          </cell>
          <cell r="B183" t="str">
            <v>ZK101</v>
          </cell>
          <cell r="C183">
            <v>0</v>
          </cell>
          <cell r="D183">
            <v>0</v>
          </cell>
          <cell r="E183">
            <v>0</v>
          </cell>
          <cell r="F183">
            <v>0</v>
          </cell>
          <cell r="G183">
            <v>100</v>
          </cell>
        </row>
        <row r="184">
          <cell r="A184" t="str">
            <v>ZK101.K211.C235</v>
          </cell>
          <cell r="B184" t="str">
            <v>ZK101</v>
          </cell>
          <cell r="C184">
            <v>0</v>
          </cell>
          <cell r="D184">
            <v>0</v>
          </cell>
          <cell r="E184">
            <v>0</v>
          </cell>
          <cell r="F184">
            <v>4750</v>
          </cell>
          <cell r="G184">
            <v>0</v>
          </cell>
        </row>
        <row r="185">
          <cell r="A185" t="str">
            <v>ZK101.K211.C320</v>
          </cell>
          <cell r="B185" t="str">
            <v>ZK101</v>
          </cell>
          <cell r="C185">
            <v>0</v>
          </cell>
          <cell r="D185">
            <v>0</v>
          </cell>
          <cell r="E185">
            <v>3547.15</v>
          </cell>
          <cell r="F185">
            <v>2853.84</v>
          </cell>
          <cell r="G185">
            <v>0</v>
          </cell>
        </row>
        <row r="186">
          <cell r="A186" t="str">
            <v>ZK101.K211.I002</v>
          </cell>
          <cell r="B186" t="str">
            <v>ZK101</v>
          </cell>
          <cell r="C186">
            <v>0</v>
          </cell>
          <cell r="D186">
            <v>0</v>
          </cell>
          <cell r="E186">
            <v>19486.57</v>
          </cell>
          <cell r="F186">
            <v>0</v>
          </cell>
          <cell r="G186">
            <v>0</v>
          </cell>
        </row>
        <row r="187">
          <cell r="A187" t="str">
            <v>ZK101.K211.I013</v>
          </cell>
          <cell r="B187" t="str">
            <v>ZK101</v>
          </cell>
          <cell r="C187">
            <v>0</v>
          </cell>
          <cell r="D187">
            <v>0</v>
          </cell>
          <cell r="E187">
            <v>15.8</v>
          </cell>
          <cell r="F187">
            <v>260.60000000000002</v>
          </cell>
          <cell r="G187">
            <v>0</v>
          </cell>
        </row>
        <row r="188">
          <cell r="A188" t="str">
            <v>ZK101.K212.C235</v>
          </cell>
          <cell r="B188" t="str">
            <v>ZK101</v>
          </cell>
          <cell r="C188">
            <v>0</v>
          </cell>
          <cell r="D188">
            <v>0</v>
          </cell>
          <cell r="E188">
            <v>2000</v>
          </cell>
          <cell r="F188">
            <v>4000</v>
          </cell>
          <cell r="G188">
            <v>0</v>
          </cell>
        </row>
        <row r="189">
          <cell r="A189" t="str">
            <v>ZK101.K212.C300</v>
          </cell>
          <cell r="B189" t="str">
            <v>ZK101</v>
          </cell>
          <cell r="C189">
            <v>0</v>
          </cell>
          <cell r="D189">
            <v>0</v>
          </cell>
          <cell r="E189">
            <v>45000</v>
          </cell>
          <cell r="F189">
            <v>5000</v>
          </cell>
          <cell r="G189">
            <v>0</v>
          </cell>
        </row>
        <row r="190">
          <cell r="A190" t="str">
            <v>ZK101.K212.C301</v>
          </cell>
          <cell r="B190" t="str">
            <v>ZK101</v>
          </cell>
          <cell r="C190">
            <v>0</v>
          </cell>
          <cell r="D190">
            <v>0</v>
          </cell>
          <cell r="E190">
            <v>0</v>
          </cell>
          <cell r="F190">
            <v>0</v>
          </cell>
          <cell r="G190">
            <v>19463.25332</v>
          </cell>
        </row>
        <row r="191">
          <cell r="A191" t="str">
            <v>ZK101.K212.C320</v>
          </cell>
          <cell r="B191" t="str">
            <v>ZK101</v>
          </cell>
          <cell r="C191">
            <v>0</v>
          </cell>
          <cell r="D191">
            <v>0</v>
          </cell>
          <cell r="E191">
            <v>203.6</v>
          </cell>
          <cell r="F191">
            <v>0</v>
          </cell>
          <cell r="G191">
            <v>0</v>
          </cell>
        </row>
        <row r="192">
          <cell r="A192" t="str">
            <v>ZK101.K212.I002</v>
          </cell>
          <cell r="B192" t="str">
            <v>ZK101</v>
          </cell>
          <cell r="C192">
            <v>0</v>
          </cell>
          <cell r="D192">
            <v>0</v>
          </cell>
          <cell r="E192">
            <v>18130</v>
          </cell>
          <cell r="F192">
            <v>0</v>
          </cell>
          <cell r="G192">
            <v>0</v>
          </cell>
        </row>
        <row r="193">
          <cell r="A193" t="str">
            <v>ZK101.K212.I013</v>
          </cell>
          <cell r="B193" t="str">
            <v>ZK101</v>
          </cell>
          <cell r="C193">
            <v>0</v>
          </cell>
          <cell r="D193">
            <v>0</v>
          </cell>
          <cell r="E193">
            <v>0</v>
          </cell>
          <cell r="F193">
            <v>453</v>
          </cell>
          <cell r="G193">
            <v>0</v>
          </cell>
        </row>
        <row r="194">
          <cell r="A194" t="str">
            <v>ZK101.K213.C250</v>
          </cell>
          <cell r="B194" t="str">
            <v>ZK101</v>
          </cell>
          <cell r="C194">
            <v>0</v>
          </cell>
          <cell r="D194">
            <v>0</v>
          </cell>
          <cell r="E194">
            <v>104.28</v>
          </cell>
          <cell r="F194">
            <v>0</v>
          </cell>
          <cell r="G194">
            <v>0</v>
          </cell>
        </row>
        <row r="195">
          <cell r="A195" t="str">
            <v>ZK101.K213.C255</v>
          </cell>
          <cell r="B195" t="str">
            <v>ZK101</v>
          </cell>
          <cell r="C195">
            <v>0</v>
          </cell>
          <cell r="D195">
            <v>0</v>
          </cell>
          <cell r="E195">
            <v>0</v>
          </cell>
          <cell r="F195">
            <v>17500</v>
          </cell>
          <cell r="G195">
            <v>0</v>
          </cell>
        </row>
        <row r="196">
          <cell r="A196" t="str">
            <v>ZK101.K213.C260</v>
          </cell>
          <cell r="B196" t="str">
            <v>ZK101</v>
          </cell>
          <cell r="C196">
            <v>0</v>
          </cell>
          <cell r="D196">
            <v>0</v>
          </cell>
          <cell r="E196">
            <v>30250</v>
          </cell>
          <cell r="F196">
            <v>0</v>
          </cell>
          <cell r="G196">
            <v>4750</v>
          </cell>
        </row>
        <row r="197">
          <cell r="A197" t="str">
            <v>ZK101.K213.C272</v>
          </cell>
          <cell r="B197" t="str">
            <v>ZK101</v>
          </cell>
          <cell r="C197">
            <v>0</v>
          </cell>
          <cell r="D197">
            <v>0</v>
          </cell>
          <cell r="E197">
            <v>0</v>
          </cell>
          <cell r="F197">
            <v>1101</v>
          </cell>
          <cell r="G197">
            <v>0</v>
          </cell>
        </row>
        <row r="198">
          <cell r="A198" t="str">
            <v>ZK101.K213.I002</v>
          </cell>
          <cell r="B198" t="str">
            <v>ZK101</v>
          </cell>
          <cell r="C198">
            <v>0</v>
          </cell>
          <cell r="D198">
            <v>0</v>
          </cell>
          <cell r="E198">
            <v>18972.599999999999</v>
          </cell>
          <cell r="F198">
            <v>0</v>
          </cell>
          <cell r="G198">
            <v>0</v>
          </cell>
        </row>
        <row r="199">
          <cell r="A199" t="str">
            <v>ZK101.K214.C272</v>
          </cell>
          <cell r="B199" t="str">
            <v>ZK101</v>
          </cell>
          <cell r="C199">
            <v>0</v>
          </cell>
          <cell r="D199">
            <v>0</v>
          </cell>
          <cell r="E199">
            <v>20049.5</v>
          </cell>
          <cell r="F199">
            <v>0</v>
          </cell>
          <cell r="G199">
            <v>0</v>
          </cell>
        </row>
        <row r="200">
          <cell r="A200" t="str">
            <v>ZK101.K214.C274</v>
          </cell>
          <cell r="B200" t="str">
            <v>ZK101</v>
          </cell>
          <cell r="C200">
            <v>0</v>
          </cell>
          <cell r="D200">
            <v>0</v>
          </cell>
          <cell r="E200">
            <v>235.58</v>
          </cell>
          <cell r="F200">
            <v>2948.11</v>
          </cell>
          <cell r="G200">
            <v>5050</v>
          </cell>
        </row>
        <row r="201">
          <cell r="A201" t="str">
            <v>ZK101.K214.C276</v>
          </cell>
          <cell r="B201" t="str">
            <v>ZK101</v>
          </cell>
          <cell r="C201">
            <v>0</v>
          </cell>
          <cell r="D201">
            <v>0</v>
          </cell>
          <cell r="E201">
            <v>7500</v>
          </cell>
          <cell r="F201">
            <v>2000</v>
          </cell>
          <cell r="G201">
            <v>0</v>
          </cell>
        </row>
        <row r="202">
          <cell r="A202" t="str">
            <v>ZK101.K214.C320</v>
          </cell>
          <cell r="B202" t="str">
            <v>ZK101</v>
          </cell>
          <cell r="C202">
            <v>0</v>
          </cell>
          <cell r="D202">
            <v>0</v>
          </cell>
          <cell r="E202">
            <v>0</v>
          </cell>
          <cell r="F202">
            <v>869</v>
          </cell>
          <cell r="G202">
            <v>0</v>
          </cell>
        </row>
        <row r="203">
          <cell r="A203" t="str">
            <v>ZK101.K214.C515</v>
          </cell>
          <cell r="B203" t="str">
            <v>ZK101</v>
          </cell>
          <cell r="C203">
            <v>0</v>
          </cell>
          <cell r="D203">
            <v>0</v>
          </cell>
          <cell r="E203">
            <v>5016</v>
          </cell>
          <cell r="F203">
            <v>6652.15</v>
          </cell>
          <cell r="G203">
            <v>50.5</v>
          </cell>
        </row>
        <row r="204">
          <cell r="A204" t="str">
            <v>ZK101.K215.C397</v>
          </cell>
          <cell r="B204" t="str">
            <v>ZK101</v>
          </cell>
          <cell r="C204">
            <v>0</v>
          </cell>
          <cell r="D204">
            <v>0</v>
          </cell>
          <cell r="E204">
            <v>43375</v>
          </cell>
          <cell r="F204">
            <v>43575</v>
          </cell>
          <cell r="G204">
            <v>8670</v>
          </cell>
        </row>
        <row r="205">
          <cell r="A205" t="str">
            <v>ZK101.K215.I013</v>
          </cell>
          <cell r="B205" t="str">
            <v>ZK101</v>
          </cell>
          <cell r="C205">
            <v>0</v>
          </cell>
          <cell r="D205">
            <v>0</v>
          </cell>
          <cell r="E205">
            <v>0</v>
          </cell>
          <cell r="F205">
            <v>60.78</v>
          </cell>
          <cell r="G205">
            <v>0</v>
          </cell>
        </row>
        <row r="206">
          <cell r="A206" t="str">
            <v>ZK101.K216.C080</v>
          </cell>
          <cell r="B206" t="str">
            <v>ZK101</v>
          </cell>
          <cell r="C206">
            <v>0</v>
          </cell>
          <cell r="D206">
            <v>0</v>
          </cell>
          <cell r="E206">
            <v>0</v>
          </cell>
          <cell r="F206">
            <v>450000</v>
          </cell>
          <cell r="G206">
            <v>116000</v>
          </cell>
        </row>
        <row r="207">
          <cell r="A207" t="str">
            <v>ZK101.K216.C090</v>
          </cell>
          <cell r="B207" t="str">
            <v>ZK101</v>
          </cell>
          <cell r="C207">
            <v>0</v>
          </cell>
          <cell r="D207">
            <v>0</v>
          </cell>
          <cell r="E207">
            <v>40000</v>
          </cell>
          <cell r="F207">
            <v>110000</v>
          </cell>
          <cell r="G207">
            <v>0</v>
          </cell>
        </row>
        <row r="208">
          <cell r="A208" t="str">
            <v>ZK101.K216.C320</v>
          </cell>
          <cell r="B208" t="str">
            <v>ZK101</v>
          </cell>
          <cell r="C208">
            <v>0</v>
          </cell>
          <cell r="D208">
            <v>0</v>
          </cell>
          <cell r="E208">
            <v>8059.52</v>
          </cell>
          <cell r="F208">
            <v>0</v>
          </cell>
          <cell r="G208">
            <v>0</v>
          </cell>
        </row>
        <row r="209">
          <cell r="A209" t="str">
            <v>ZK101.K216.C350</v>
          </cell>
          <cell r="B209" t="str">
            <v>ZK101</v>
          </cell>
          <cell r="C209">
            <v>0</v>
          </cell>
          <cell r="D209">
            <v>0</v>
          </cell>
          <cell r="E209">
            <v>62000</v>
          </cell>
          <cell r="F209">
            <v>0</v>
          </cell>
          <cell r="G209">
            <v>40000</v>
          </cell>
        </row>
        <row r="210">
          <cell r="A210" t="str">
            <v>ZK101.K216.C360</v>
          </cell>
          <cell r="B210" t="str">
            <v>ZK101</v>
          </cell>
          <cell r="C210">
            <v>0</v>
          </cell>
          <cell r="D210">
            <v>0</v>
          </cell>
          <cell r="E210">
            <v>140639</v>
          </cell>
          <cell r="F210">
            <v>199805</v>
          </cell>
          <cell r="G210">
            <v>30000</v>
          </cell>
        </row>
        <row r="211">
          <cell r="A211" t="str">
            <v>ZK101.K216.C370</v>
          </cell>
          <cell r="B211" t="str">
            <v>ZK101</v>
          </cell>
          <cell r="C211">
            <v>0</v>
          </cell>
          <cell r="D211">
            <v>0</v>
          </cell>
          <cell r="E211">
            <v>65072</v>
          </cell>
          <cell r="F211">
            <v>99582</v>
          </cell>
          <cell r="G211">
            <v>67134</v>
          </cell>
        </row>
        <row r="212">
          <cell r="A212" t="str">
            <v>ZK101.K217.C019</v>
          </cell>
          <cell r="B212" t="str">
            <v>ZK101</v>
          </cell>
          <cell r="C212">
            <v>0</v>
          </cell>
          <cell r="D212">
            <v>0</v>
          </cell>
          <cell r="E212">
            <v>9600</v>
          </cell>
          <cell r="F212">
            <v>0</v>
          </cell>
          <cell r="G212">
            <v>0</v>
          </cell>
        </row>
        <row r="213">
          <cell r="A213" t="str">
            <v>ZK101.K217.C020</v>
          </cell>
          <cell r="B213" t="str">
            <v>ZK101</v>
          </cell>
          <cell r="C213">
            <v>0</v>
          </cell>
          <cell r="D213">
            <v>0</v>
          </cell>
          <cell r="E213">
            <v>12000</v>
          </cell>
          <cell r="F213">
            <v>0</v>
          </cell>
          <cell r="G213">
            <v>0</v>
          </cell>
        </row>
        <row r="214">
          <cell r="A214" t="str">
            <v>ZK101.K218.C560</v>
          </cell>
          <cell r="B214" t="str">
            <v>ZK101</v>
          </cell>
          <cell r="C214">
            <v>0</v>
          </cell>
          <cell r="D214">
            <v>0</v>
          </cell>
          <cell r="E214">
            <v>7000</v>
          </cell>
          <cell r="F214">
            <v>3183.2</v>
          </cell>
          <cell r="G214">
            <v>0</v>
          </cell>
        </row>
        <row r="215">
          <cell r="A215" t="str">
            <v>ZK101.K219.C170</v>
          </cell>
          <cell r="B215" t="str">
            <v>ZK101</v>
          </cell>
          <cell r="C215">
            <v>0</v>
          </cell>
          <cell r="D215">
            <v>0</v>
          </cell>
          <cell r="E215">
            <v>0</v>
          </cell>
          <cell r="F215">
            <v>9373</v>
          </cell>
          <cell r="G215">
            <v>0</v>
          </cell>
        </row>
        <row r="216">
          <cell r="A216" t="str">
            <v>ZK101.K219.C290</v>
          </cell>
          <cell r="B216" t="str">
            <v>ZK101</v>
          </cell>
          <cell r="C216">
            <v>0</v>
          </cell>
          <cell r="D216">
            <v>0</v>
          </cell>
          <cell r="E216">
            <v>208.94</v>
          </cell>
          <cell r="F216">
            <v>0</v>
          </cell>
          <cell r="G216">
            <v>0</v>
          </cell>
        </row>
        <row r="217">
          <cell r="A217" t="str">
            <v>ZK101.K219.C810</v>
          </cell>
          <cell r="B217" t="str">
            <v>ZK101</v>
          </cell>
          <cell r="C217">
            <v>0</v>
          </cell>
          <cell r="D217">
            <v>0</v>
          </cell>
          <cell r="E217">
            <v>639.41</v>
          </cell>
          <cell r="F217">
            <v>0</v>
          </cell>
          <cell r="G217">
            <v>0</v>
          </cell>
        </row>
        <row r="218">
          <cell r="A218" t="str">
            <v>ZK101.K223.C290</v>
          </cell>
          <cell r="B218" t="str">
            <v>ZK101</v>
          </cell>
          <cell r="C218">
            <v>0</v>
          </cell>
          <cell r="D218">
            <v>0</v>
          </cell>
          <cell r="E218">
            <v>0</v>
          </cell>
          <cell r="F218">
            <v>999.5</v>
          </cell>
          <cell r="G218">
            <v>0</v>
          </cell>
        </row>
        <row r="219">
          <cell r="A219" t="str">
            <v>ZK101.K258.C235</v>
          </cell>
          <cell r="B219" t="str">
            <v>ZK101</v>
          </cell>
          <cell r="C219">
            <v>0</v>
          </cell>
          <cell r="D219">
            <v>0</v>
          </cell>
          <cell r="E219">
            <v>0</v>
          </cell>
          <cell r="F219">
            <v>3911.91</v>
          </cell>
          <cell r="G219">
            <v>0</v>
          </cell>
        </row>
        <row r="220">
          <cell r="A220" t="str">
            <v>ZK101.K270.C520</v>
          </cell>
          <cell r="B220" t="str">
            <v>ZK101</v>
          </cell>
          <cell r="C220">
            <v>0</v>
          </cell>
          <cell r="D220">
            <v>0</v>
          </cell>
          <cell r="E220">
            <v>0</v>
          </cell>
          <cell r="F220">
            <v>40</v>
          </cell>
          <cell r="G220">
            <v>0</v>
          </cell>
        </row>
        <row r="221">
          <cell r="A221" t="str">
            <v>ZK101.K274.I013</v>
          </cell>
          <cell r="B221" t="str">
            <v>ZK101</v>
          </cell>
          <cell r="C221">
            <v>0</v>
          </cell>
          <cell r="D221">
            <v>0</v>
          </cell>
          <cell r="E221">
            <v>0</v>
          </cell>
          <cell r="F221">
            <v>219.54</v>
          </cell>
          <cell r="G221">
            <v>0</v>
          </cell>
        </row>
        <row r="222">
          <cell r="A222" t="str">
            <v>ZK101.K281.C009</v>
          </cell>
          <cell r="B222" t="str">
            <v>ZK101</v>
          </cell>
          <cell r="C222">
            <v>0</v>
          </cell>
          <cell r="D222">
            <v>0</v>
          </cell>
          <cell r="E222">
            <v>0</v>
          </cell>
          <cell r="F222">
            <v>2536</v>
          </cell>
          <cell r="G222">
            <v>0</v>
          </cell>
        </row>
        <row r="223">
          <cell r="A223" t="str">
            <v>ZK101.K281.C290</v>
          </cell>
          <cell r="B223" t="str">
            <v>ZK101</v>
          </cell>
          <cell r="C223">
            <v>0</v>
          </cell>
          <cell r="D223">
            <v>0</v>
          </cell>
          <cell r="E223">
            <v>0</v>
          </cell>
          <cell r="F223">
            <v>0</v>
          </cell>
          <cell r="G223">
            <v>216</v>
          </cell>
        </row>
        <row r="224">
          <cell r="A224" t="str">
            <v>ZK101.K281.C360</v>
          </cell>
          <cell r="B224" t="str">
            <v>ZK101</v>
          </cell>
          <cell r="C224">
            <v>0</v>
          </cell>
          <cell r="D224">
            <v>0</v>
          </cell>
          <cell r="E224">
            <v>740</v>
          </cell>
          <cell r="F224">
            <v>0</v>
          </cell>
          <cell r="G224">
            <v>0</v>
          </cell>
        </row>
        <row r="225">
          <cell r="A225" t="str">
            <v>ZK101.K299.C600</v>
          </cell>
          <cell r="B225" t="str">
            <v>ZK101</v>
          </cell>
          <cell r="C225">
            <v>0</v>
          </cell>
          <cell r="D225">
            <v>0</v>
          </cell>
          <cell r="E225">
            <v>0</v>
          </cell>
          <cell r="F225">
            <v>72</v>
          </cell>
          <cell r="G225">
            <v>0</v>
          </cell>
        </row>
        <row r="226">
          <cell r="A226" t="str">
            <v>ZK101.K304.I013</v>
          </cell>
          <cell r="B226" t="str">
            <v>ZK101</v>
          </cell>
          <cell r="C226">
            <v>0</v>
          </cell>
          <cell r="D226">
            <v>0</v>
          </cell>
          <cell r="E226">
            <v>0</v>
          </cell>
          <cell r="F226">
            <v>80.28</v>
          </cell>
          <cell r="G226">
            <v>0</v>
          </cell>
        </row>
        <row r="227">
          <cell r="A227" t="str">
            <v>ZK102.K100.C400</v>
          </cell>
          <cell r="B227" t="str">
            <v>ZK102</v>
          </cell>
          <cell r="C227">
            <v>0</v>
          </cell>
          <cell r="D227">
            <v>0</v>
          </cell>
          <cell r="E227">
            <v>185</v>
          </cell>
          <cell r="F227">
            <v>0</v>
          </cell>
          <cell r="G227">
            <v>0</v>
          </cell>
        </row>
        <row r="228">
          <cell r="A228" t="str">
            <v>ZK102.K114.C320</v>
          </cell>
          <cell r="B228" t="str">
            <v>ZK102</v>
          </cell>
          <cell r="C228">
            <v>0</v>
          </cell>
          <cell r="D228">
            <v>0</v>
          </cell>
          <cell r="E228">
            <v>55.46</v>
          </cell>
          <cell r="F228">
            <v>0</v>
          </cell>
          <cell r="G228">
            <v>0</v>
          </cell>
        </row>
        <row r="229">
          <cell r="A229" t="str">
            <v>ZK102.K115.0000</v>
          </cell>
          <cell r="B229" t="str">
            <v>ZK102</v>
          </cell>
          <cell r="C229">
            <v>0</v>
          </cell>
          <cell r="D229">
            <v>140.6</v>
          </cell>
          <cell r="E229">
            <v>0</v>
          </cell>
          <cell r="F229">
            <v>0</v>
          </cell>
          <cell r="G229">
            <v>0</v>
          </cell>
        </row>
        <row r="230">
          <cell r="A230" t="str">
            <v>ZK102.K115.C009</v>
          </cell>
          <cell r="B230" t="str">
            <v>ZK102</v>
          </cell>
          <cell r="C230">
            <v>0</v>
          </cell>
          <cell r="D230">
            <v>0</v>
          </cell>
          <cell r="E230">
            <v>14.89</v>
          </cell>
          <cell r="F230">
            <v>0</v>
          </cell>
          <cell r="G230">
            <v>0</v>
          </cell>
        </row>
        <row r="231">
          <cell r="A231" t="str">
            <v>ZK102.K115.C019</v>
          </cell>
          <cell r="B231" t="str">
            <v>ZK102</v>
          </cell>
          <cell r="C231">
            <v>0</v>
          </cell>
          <cell r="D231">
            <v>0</v>
          </cell>
          <cell r="E231">
            <v>36.49</v>
          </cell>
          <cell r="F231">
            <v>0</v>
          </cell>
          <cell r="G231">
            <v>0</v>
          </cell>
        </row>
        <row r="232">
          <cell r="A232" t="str">
            <v>ZK102.K115.C020</v>
          </cell>
          <cell r="B232" t="str">
            <v>ZK102</v>
          </cell>
          <cell r="C232">
            <v>0</v>
          </cell>
          <cell r="D232">
            <v>154</v>
          </cell>
          <cell r="E232">
            <v>1483.08</v>
          </cell>
          <cell r="F232">
            <v>0</v>
          </cell>
          <cell r="G232">
            <v>0</v>
          </cell>
        </row>
        <row r="233">
          <cell r="A233" t="str">
            <v>ZK102.K115.C030</v>
          </cell>
          <cell r="B233" t="str">
            <v>ZK102</v>
          </cell>
          <cell r="C233">
            <v>0</v>
          </cell>
          <cell r="D233">
            <v>0</v>
          </cell>
          <cell r="E233">
            <v>414.63</v>
          </cell>
          <cell r="F233">
            <v>758.15</v>
          </cell>
          <cell r="G233">
            <v>280</v>
          </cell>
        </row>
        <row r="234">
          <cell r="A234" t="str">
            <v>ZK102.K115.C031</v>
          </cell>
          <cell r="B234" t="str">
            <v>ZK102</v>
          </cell>
          <cell r="C234">
            <v>0</v>
          </cell>
          <cell r="D234">
            <v>0</v>
          </cell>
          <cell r="E234">
            <v>626</v>
          </cell>
          <cell r="F234">
            <v>0</v>
          </cell>
          <cell r="G234">
            <v>0</v>
          </cell>
        </row>
        <row r="235">
          <cell r="A235" t="str">
            <v>ZK102.K115.C070</v>
          </cell>
          <cell r="B235" t="str">
            <v>ZK102</v>
          </cell>
          <cell r="C235">
            <v>0</v>
          </cell>
          <cell r="D235">
            <v>0</v>
          </cell>
          <cell r="E235">
            <v>232.93</v>
          </cell>
          <cell r="F235">
            <v>0</v>
          </cell>
          <cell r="G235">
            <v>0</v>
          </cell>
        </row>
        <row r="236">
          <cell r="A236" t="str">
            <v>ZK102.K115.C080</v>
          </cell>
          <cell r="B236" t="str">
            <v>ZK102</v>
          </cell>
          <cell r="C236">
            <v>0</v>
          </cell>
          <cell r="D236">
            <v>0</v>
          </cell>
          <cell r="E236">
            <v>465</v>
          </cell>
          <cell r="F236">
            <v>0</v>
          </cell>
          <cell r="G236">
            <v>0</v>
          </cell>
        </row>
        <row r="237">
          <cell r="A237" t="str">
            <v>ZK102.K115.C100</v>
          </cell>
          <cell r="B237" t="str">
            <v>ZK102</v>
          </cell>
          <cell r="C237">
            <v>0</v>
          </cell>
          <cell r="D237">
            <v>0</v>
          </cell>
          <cell r="E237">
            <v>0</v>
          </cell>
          <cell r="F237">
            <v>0</v>
          </cell>
          <cell r="G237">
            <v>0</v>
          </cell>
        </row>
        <row r="238">
          <cell r="A238" t="str">
            <v>ZK102.K115.C130</v>
          </cell>
          <cell r="B238" t="str">
            <v>ZK102</v>
          </cell>
          <cell r="C238">
            <v>0</v>
          </cell>
          <cell r="D238">
            <v>0</v>
          </cell>
          <cell r="E238">
            <v>49</v>
          </cell>
          <cell r="F238">
            <v>0</v>
          </cell>
          <cell r="G238">
            <v>0</v>
          </cell>
        </row>
        <row r="239">
          <cell r="A239" t="str">
            <v>ZK102.K115.C140</v>
          </cell>
          <cell r="B239" t="str">
            <v>ZK102</v>
          </cell>
          <cell r="C239">
            <v>0</v>
          </cell>
          <cell r="D239">
            <v>436.54</v>
          </cell>
          <cell r="E239">
            <v>0</v>
          </cell>
          <cell r="F239">
            <v>0</v>
          </cell>
          <cell r="G239">
            <v>0</v>
          </cell>
        </row>
        <row r="240">
          <cell r="A240" t="str">
            <v>ZK102.K115.C181</v>
          </cell>
          <cell r="B240" t="str">
            <v>ZK102</v>
          </cell>
          <cell r="C240">
            <v>0</v>
          </cell>
          <cell r="D240">
            <v>0</v>
          </cell>
          <cell r="E240">
            <v>59.93</v>
          </cell>
          <cell r="F240">
            <v>331</v>
          </cell>
          <cell r="G240">
            <v>0</v>
          </cell>
        </row>
        <row r="241">
          <cell r="A241" t="str">
            <v>ZK102.K115.C230</v>
          </cell>
          <cell r="B241" t="str">
            <v>ZK102</v>
          </cell>
          <cell r="C241">
            <v>0</v>
          </cell>
          <cell r="D241">
            <v>0</v>
          </cell>
          <cell r="E241">
            <v>817.05</v>
          </cell>
          <cell r="F241">
            <v>787.18</v>
          </cell>
          <cell r="G241">
            <v>0</v>
          </cell>
        </row>
        <row r="242">
          <cell r="A242" t="str">
            <v>ZK102.K115.C300</v>
          </cell>
          <cell r="B242" t="str">
            <v>ZK102</v>
          </cell>
          <cell r="C242">
            <v>0</v>
          </cell>
          <cell r="D242">
            <v>8.9</v>
          </cell>
          <cell r="E242">
            <v>681.68</v>
          </cell>
          <cell r="F242">
            <v>517.1</v>
          </cell>
          <cell r="G242">
            <v>0</v>
          </cell>
        </row>
        <row r="243">
          <cell r="A243" t="str">
            <v>ZK102.K115.C301</v>
          </cell>
          <cell r="B243" t="str">
            <v>ZK102</v>
          </cell>
          <cell r="C243">
            <v>0</v>
          </cell>
          <cell r="D243">
            <v>0</v>
          </cell>
          <cell r="E243">
            <v>38</v>
          </cell>
          <cell r="F243">
            <v>35.450000000000003</v>
          </cell>
          <cell r="G243">
            <v>0</v>
          </cell>
        </row>
        <row r="244">
          <cell r="A244" t="str">
            <v>ZK102.K115.C320</v>
          </cell>
          <cell r="B244" t="str">
            <v>ZK102</v>
          </cell>
          <cell r="C244">
            <v>0</v>
          </cell>
          <cell r="D244">
            <v>0</v>
          </cell>
          <cell r="E244">
            <v>150.16999999999999</v>
          </cell>
          <cell r="F244">
            <v>0</v>
          </cell>
          <cell r="G244">
            <v>0</v>
          </cell>
        </row>
        <row r="245">
          <cell r="A245" t="str">
            <v>ZK102.K115.C350</v>
          </cell>
          <cell r="B245" t="str">
            <v>ZK102</v>
          </cell>
          <cell r="C245">
            <v>0</v>
          </cell>
          <cell r="D245">
            <v>0</v>
          </cell>
          <cell r="E245">
            <v>723.44</v>
          </cell>
          <cell r="F245">
            <v>118.41</v>
          </cell>
          <cell r="G245">
            <v>0</v>
          </cell>
        </row>
        <row r="246">
          <cell r="A246" t="str">
            <v>ZK102.K115.C360</v>
          </cell>
          <cell r="B246" t="str">
            <v>ZK102</v>
          </cell>
          <cell r="C246">
            <v>0</v>
          </cell>
          <cell r="D246">
            <v>0</v>
          </cell>
          <cell r="E246">
            <v>83.23</v>
          </cell>
          <cell r="F246">
            <v>0</v>
          </cell>
          <cell r="G246">
            <v>0</v>
          </cell>
        </row>
        <row r="247">
          <cell r="A247" t="str">
            <v>ZK102.K115.C370</v>
          </cell>
          <cell r="B247" t="str">
            <v>ZK102</v>
          </cell>
          <cell r="C247">
            <v>0</v>
          </cell>
          <cell r="D247">
            <v>0</v>
          </cell>
          <cell r="E247">
            <v>327.96</v>
          </cell>
          <cell r="F247">
            <v>0</v>
          </cell>
          <cell r="G247">
            <v>0</v>
          </cell>
        </row>
        <row r="248">
          <cell r="A248" t="str">
            <v>ZK102.K115.C380</v>
          </cell>
          <cell r="B248" t="str">
            <v>ZK102</v>
          </cell>
          <cell r="C248">
            <v>0</v>
          </cell>
          <cell r="D248">
            <v>0</v>
          </cell>
          <cell r="E248">
            <v>6.17</v>
          </cell>
          <cell r="F248">
            <v>0</v>
          </cell>
          <cell r="G248">
            <v>0</v>
          </cell>
        </row>
        <row r="249">
          <cell r="A249" t="str">
            <v>ZK102.K115.C390</v>
          </cell>
          <cell r="B249" t="str">
            <v>ZK102</v>
          </cell>
          <cell r="C249">
            <v>0</v>
          </cell>
          <cell r="D249">
            <v>0</v>
          </cell>
          <cell r="E249">
            <v>34.799999999999997</v>
          </cell>
          <cell r="F249">
            <v>0</v>
          </cell>
          <cell r="G249">
            <v>0</v>
          </cell>
        </row>
        <row r="250">
          <cell r="A250" t="str">
            <v>ZK102.K115.C395</v>
          </cell>
          <cell r="B250" t="str">
            <v>ZK102</v>
          </cell>
          <cell r="C250">
            <v>0</v>
          </cell>
          <cell r="D250">
            <v>0</v>
          </cell>
          <cell r="E250">
            <v>0</v>
          </cell>
          <cell r="F250">
            <v>163.19999999999999</v>
          </cell>
          <cell r="G250">
            <v>0</v>
          </cell>
        </row>
        <row r="251">
          <cell r="A251" t="str">
            <v>ZK102.K115.C396</v>
          </cell>
          <cell r="B251" t="str">
            <v>ZK102</v>
          </cell>
          <cell r="C251">
            <v>0</v>
          </cell>
          <cell r="D251">
            <v>0</v>
          </cell>
          <cell r="E251">
            <v>711.16</v>
          </cell>
          <cell r="F251">
            <v>0</v>
          </cell>
          <cell r="G251">
            <v>0</v>
          </cell>
        </row>
        <row r="252">
          <cell r="A252" t="str">
            <v>ZK102.K115.C397</v>
          </cell>
          <cell r="B252" t="str">
            <v>ZK102</v>
          </cell>
          <cell r="C252">
            <v>0</v>
          </cell>
          <cell r="D252">
            <v>0</v>
          </cell>
          <cell r="E252">
            <v>15.8</v>
          </cell>
          <cell r="F252">
            <v>0</v>
          </cell>
          <cell r="G252">
            <v>0</v>
          </cell>
        </row>
        <row r="253">
          <cell r="A253" t="str">
            <v>ZK102.K115.C400</v>
          </cell>
          <cell r="B253" t="str">
            <v>ZK102</v>
          </cell>
          <cell r="C253">
            <v>0</v>
          </cell>
          <cell r="D253">
            <v>0</v>
          </cell>
          <cell r="E253">
            <v>106.08</v>
          </cell>
          <cell r="F253">
            <v>0</v>
          </cell>
          <cell r="G253">
            <v>0</v>
          </cell>
        </row>
        <row r="254">
          <cell r="A254" t="str">
            <v>ZK102.K115.C410</v>
          </cell>
          <cell r="B254" t="str">
            <v>ZK102</v>
          </cell>
          <cell r="C254">
            <v>0</v>
          </cell>
          <cell r="D254">
            <v>0</v>
          </cell>
          <cell r="E254">
            <v>15.7</v>
          </cell>
          <cell r="F254">
            <v>0</v>
          </cell>
          <cell r="G254">
            <v>0</v>
          </cell>
        </row>
        <row r="255">
          <cell r="A255" t="str">
            <v>ZK102.K115.C435</v>
          </cell>
          <cell r="B255" t="str">
            <v>ZK102</v>
          </cell>
          <cell r="C255">
            <v>0</v>
          </cell>
          <cell r="D255">
            <v>0</v>
          </cell>
          <cell r="E255">
            <v>12.6</v>
          </cell>
          <cell r="F255">
            <v>0</v>
          </cell>
          <cell r="G255">
            <v>0</v>
          </cell>
        </row>
        <row r="256">
          <cell r="A256" t="str">
            <v>ZK102.K115.C500</v>
          </cell>
          <cell r="B256" t="str">
            <v>ZK102</v>
          </cell>
          <cell r="C256">
            <v>0</v>
          </cell>
          <cell r="D256">
            <v>0</v>
          </cell>
          <cell r="E256">
            <v>203.17</v>
          </cell>
          <cell r="F256">
            <v>40</v>
          </cell>
          <cell r="G256">
            <v>0</v>
          </cell>
        </row>
        <row r="257">
          <cell r="A257" t="str">
            <v>ZK102.K115.C810</v>
          </cell>
          <cell r="B257" t="str">
            <v>ZK102</v>
          </cell>
          <cell r="C257">
            <v>0</v>
          </cell>
          <cell r="D257">
            <v>0</v>
          </cell>
          <cell r="E257">
            <v>1152.2</v>
          </cell>
          <cell r="F257">
            <v>373.4</v>
          </cell>
          <cell r="G257">
            <v>0</v>
          </cell>
        </row>
        <row r="258">
          <cell r="A258" t="str">
            <v>ZK102.K115.C850</v>
          </cell>
          <cell r="B258" t="str">
            <v>ZK102</v>
          </cell>
          <cell r="C258">
            <v>0</v>
          </cell>
          <cell r="D258">
            <v>0</v>
          </cell>
          <cell r="E258">
            <v>16.8</v>
          </cell>
          <cell r="F258">
            <v>0</v>
          </cell>
          <cell r="G258">
            <v>0</v>
          </cell>
        </row>
        <row r="259">
          <cell r="A259" t="str">
            <v>ZK102.K115.I001</v>
          </cell>
          <cell r="B259" t="str">
            <v>ZK102</v>
          </cell>
          <cell r="C259">
            <v>0</v>
          </cell>
          <cell r="D259">
            <v>0</v>
          </cell>
          <cell r="E259">
            <v>0</v>
          </cell>
          <cell r="F259">
            <v>0</v>
          </cell>
          <cell r="G259">
            <v>0</v>
          </cell>
        </row>
        <row r="260">
          <cell r="A260" t="str">
            <v>ZK102.K116.0000</v>
          </cell>
          <cell r="B260" t="str">
            <v>ZK102</v>
          </cell>
          <cell r="C260">
            <v>0</v>
          </cell>
          <cell r="D260">
            <v>78.099999999999994</v>
          </cell>
          <cell r="E260">
            <v>0</v>
          </cell>
          <cell r="F260">
            <v>0</v>
          </cell>
          <cell r="G260">
            <v>0</v>
          </cell>
        </row>
        <row r="261">
          <cell r="A261" t="str">
            <v>ZK102.K116.C020</v>
          </cell>
          <cell r="B261" t="str">
            <v>ZK102</v>
          </cell>
          <cell r="C261">
            <v>0</v>
          </cell>
          <cell r="D261">
            <v>82</v>
          </cell>
          <cell r="E261">
            <v>1415.49</v>
          </cell>
          <cell r="F261">
            <v>0</v>
          </cell>
          <cell r="G261">
            <v>0</v>
          </cell>
        </row>
        <row r="262">
          <cell r="A262" t="str">
            <v>ZK102.K116.C100</v>
          </cell>
          <cell r="B262" t="str">
            <v>ZK102</v>
          </cell>
          <cell r="C262">
            <v>0</v>
          </cell>
          <cell r="D262">
            <v>0</v>
          </cell>
          <cell r="E262">
            <v>0</v>
          </cell>
          <cell r="F262">
            <v>7718</v>
          </cell>
          <cell r="G262">
            <v>0</v>
          </cell>
        </row>
        <row r="263">
          <cell r="A263" t="str">
            <v>ZK102.K116.C181</v>
          </cell>
          <cell r="B263" t="str">
            <v>ZK102</v>
          </cell>
          <cell r="C263">
            <v>0</v>
          </cell>
          <cell r="D263">
            <v>0</v>
          </cell>
          <cell r="E263">
            <v>266</v>
          </cell>
          <cell r="F263">
            <v>0</v>
          </cell>
          <cell r="G263">
            <v>0</v>
          </cell>
        </row>
        <row r="264">
          <cell r="A264" t="str">
            <v>ZK102.K116.C320</v>
          </cell>
          <cell r="B264" t="str">
            <v>ZK102</v>
          </cell>
          <cell r="C264">
            <v>0</v>
          </cell>
          <cell r="D264">
            <v>0</v>
          </cell>
          <cell r="E264">
            <v>63.5</v>
          </cell>
          <cell r="F264">
            <v>0</v>
          </cell>
          <cell r="G264">
            <v>0</v>
          </cell>
        </row>
        <row r="265">
          <cell r="A265" t="str">
            <v>ZK102.K116.C350</v>
          </cell>
          <cell r="B265" t="str">
            <v>ZK102</v>
          </cell>
          <cell r="C265">
            <v>0</v>
          </cell>
          <cell r="D265">
            <v>0</v>
          </cell>
          <cell r="E265">
            <v>411.34</v>
          </cell>
          <cell r="F265">
            <v>0</v>
          </cell>
          <cell r="G265">
            <v>0</v>
          </cell>
        </row>
        <row r="266">
          <cell r="A266" t="str">
            <v>ZK102.K116.C370</v>
          </cell>
          <cell r="B266" t="str">
            <v>ZK102</v>
          </cell>
          <cell r="C266">
            <v>0</v>
          </cell>
          <cell r="D266">
            <v>0</v>
          </cell>
          <cell r="E266">
            <v>303.10000000000002</v>
          </cell>
          <cell r="F266">
            <v>0</v>
          </cell>
          <cell r="G266">
            <v>0</v>
          </cell>
        </row>
        <row r="267">
          <cell r="A267" t="str">
            <v>ZK102.K116.C400</v>
          </cell>
          <cell r="B267" t="str">
            <v>ZK102</v>
          </cell>
          <cell r="C267">
            <v>0</v>
          </cell>
          <cell r="D267">
            <v>0</v>
          </cell>
          <cell r="E267">
            <v>377.5</v>
          </cell>
          <cell r="F267">
            <v>0</v>
          </cell>
          <cell r="G267">
            <v>0</v>
          </cell>
        </row>
        <row r="268">
          <cell r="A268" t="str">
            <v>ZK102.K116.C555</v>
          </cell>
          <cell r="B268" t="str">
            <v>ZK102</v>
          </cell>
          <cell r="C268">
            <v>0</v>
          </cell>
          <cell r="D268">
            <v>0</v>
          </cell>
          <cell r="E268">
            <v>54.17</v>
          </cell>
          <cell r="F268">
            <v>0</v>
          </cell>
          <cell r="G268">
            <v>0</v>
          </cell>
        </row>
        <row r="269">
          <cell r="A269" t="str">
            <v>ZK102.K116.C810</v>
          </cell>
          <cell r="B269" t="str">
            <v>ZK102</v>
          </cell>
          <cell r="C269">
            <v>0</v>
          </cell>
          <cell r="D269">
            <v>0</v>
          </cell>
          <cell r="E269">
            <v>0</v>
          </cell>
          <cell r="F269">
            <v>136.25</v>
          </cell>
          <cell r="G269">
            <v>0</v>
          </cell>
        </row>
        <row r="270">
          <cell r="A270" t="str">
            <v>ZK102.K117.C039</v>
          </cell>
          <cell r="B270" t="str">
            <v>ZK102</v>
          </cell>
          <cell r="C270">
            <v>0</v>
          </cell>
          <cell r="D270">
            <v>0</v>
          </cell>
          <cell r="E270">
            <v>0</v>
          </cell>
          <cell r="F270">
            <v>147.05000000000001</v>
          </cell>
          <cell r="G270">
            <v>0</v>
          </cell>
        </row>
        <row r="271">
          <cell r="A271" t="str">
            <v>ZK102.K117.C070</v>
          </cell>
          <cell r="B271" t="str">
            <v>ZK102</v>
          </cell>
          <cell r="C271">
            <v>0</v>
          </cell>
          <cell r="D271">
            <v>0</v>
          </cell>
          <cell r="E271">
            <v>38.61</v>
          </cell>
          <cell r="F271">
            <v>0</v>
          </cell>
          <cell r="G271">
            <v>0</v>
          </cell>
        </row>
        <row r="272">
          <cell r="A272" t="str">
            <v>ZK102.K117.C300</v>
          </cell>
          <cell r="B272" t="str">
            <v>ZK102</v>
          </cell>
          <cell r="C272">
            <v>0</v>
          </cell>
          <cell r="D272">
            <v>6.5</v>
          </cell>
          <cell r="E272">
            <v>0</v>
          </cell>
          <cell r="F272">
            <v>0</v>
          </cell>
          <cell r="G272">
            <v>0</v>
          </cell>
        </row>
        <row r="273">
          <cell r="A273" t="str">
            <v>ZK102.K117.C301</v>
          </cell>
          <cell r="B273" t="str">
            <v>ZK102</v>
          </cell>
          <cell r="C273">
            <v>0</v>
          </cell>
          <cell r="D273">
            <v>0</v>
          </cell>
          <cell r="E273">
            <v>22.78</v>
          </cell>
          <cell r="F273">
            <v>0</v>
          </cell>
          <cell r="G273">
            <v>0</v>
          </cell>
        </row>
        <row r="274">
          <cell r="A274" t="str">
            <v>ZK102.K117.C370</v>
          </cell>
          <cell r="B274" t="str">
            <v>ZK102</v>
          </cell>
          <cell r="C274">
            <v>0</v>
          </cell>
          <cell r="D274">
            <v>0</v>
          </cell>
          <cell r="E274">
            <v>313.64999999999998</v>
          </cell>
          <cell r="F274">
            <v>0</v>
          </cell>
          <cell r="G274">
            <v>0</v>
          </cell>
        </row>
        <row r="275">
          <cell r="A275" t="str">
            <v>ZK102.K120.0000</v>
          </cell>
          <cell r="B275" t="str">
            <v>ZK102</v>
          </cell>
          <cell r="C275">
            <v>0</v>
          </cell>
          <cell r="D275">
            <v>128.25</v>
          </cell>
          <cell r="E275">
            <v>0</v>
          </cell>
          <cell r="F275">
            <v>0</v>
          </cell>
          <cell r="G275">
            <v>0</v>
          </cell>
        </row>
        <row r="276">
          <cell r="A276" t="str">
            <v>ZK102.K120.C125</v>
          </cell>
          <cell r="B276" t="str">
            <v>ZK102</v>
          </cell>
          <cell r="C276">
            <v>0</v>
          </cell>
          <cell r="D276">
            <v>0</v>
          </cell>
          <cell r="E276">
            <v>133.65</v>
          </cell>
          <cell r="F276">
            <v>0</v>
          </cell>
          <cell r="G276">
            <v>0</v>
          </cell>
        </row>
        <row r="277">
          <cell r="A277" t="str">
            <v>ZK102.K120.C181</v>
          </cell>
          <cell r="B277" t="str">
            <v>ZK102</v>
          </cell>
          <cell r="C277">
            <v>0</v>
          </cell>
          <cell r="D277">
            <v>0</v>
          </cell>
          <cell r="E277">
            <v>10.199999999999999</v>
          </cell>
          <cell r="F277">
            <v>0</v>
          </cell>
          <cell r="G277">
            <v>0</v>
          </cell>
        </row>
        <row r="278">
          <cell r="A278" t="str">
            <v>ZK102.K120.C395</v>
          </cell>
          <cell r="B278" t="str">
            <v>ZK102</v>
          </cell>
          <cell r="C278">
            <v>0</v>
          </cell>
          <cell r="D278">
            <v>0</v>
          </cell>
          <cell r="E278">
            <v>22.15</v>
          </cell>
          <cell r="F278">
            <v>0</v>
          </cell>
          <cell r="G278">
            <v>0</v>
          </cell>
        </row>
        <row r="279">
          <cell r="A279" t="str">
            <v>ZK102.K133.C395</v>
          </cell>
          <cell r="B279" t="str">
            <v>ZK102</v>
          </cell>
          <cell r="C279">
            <v>0</v>
          </cell>
          <cell r="D279">
            <v>0</v>
          </cell>
          <cell r="E279">
            <v>2.08</v>
          </cell>
          <cell r="F279">
            <v>0</v>
          </cell>
          <cell r="G279">
            <v>0</v>
          </cell>
        </row>
        <row r="280">
          <cell r="A280" t="str">
            <v>ZK102.K138.0000</v>
          </cell>
          <cell r="B280" t="str">
            <v>ZK102</v>
          </cell>
          <cell r="C280">
            <v>0</v>
          </cell>
          <cell r="D280">
            <v>95</v>
          </cell>
          <cell r="E280">
            <v>0</v>
          </cell>
          <cell r="F280">
            <v>0</v>
          </cell>
          <cell r="G280">
            <v>0</v>
          </cell>
        </row>
        <row r="281">
          <cell r="A281" t="str">
            <v>ZK102.K171.0000</v>
          </cell>
          <cell r="B281" t="str">
            <v>ZK102</v>
          </cell>
          <cell r="C281">
            <v>0</v>
          </cell>
          <cell r="D281">
            <v>37.950000000000003</v>
          </cell>
          <cell r="E281">
            <v>0</v>
          </cell>
          <cell r="F281">
            <v>0</v>
          </cell>
          <cell r="G281">
            <v>0</v>
          </cell>
        </row>
        <row r="282">
          <cell r="A282" t="str">
            <v>ZK102.K201.0000</v>
          </cell>
          <cell r="B282" t="str">
            <v>ZK102</v>
          </cell>
          <cell r="C282">
            <v>0</v>
          </cell>
          <cell r="D282">
            <v>10090</v>
          </cell>
          <cell r="E282">
            <v>1140</v>
          </cell>
          <cell r="F282">
            <v>0</v>
          </cell>
          <cell r="G282">
            <v>0</v>
          </cell>
        </row>
        <row r="283">
          <cell r="A283" t="str">
            <v>ZK102.K201.C020</v>
          </cell>
          <cell r="B283" t="str">
            <v>ZK102</v>
          </cell>
          <cell r="C283">
            <v>0</v>
          </cell>
          <cell r="D283">
            <v>0</v>
          </cell>
          <cell r="E283">
            <v>21106</v>
          </cell>
          <cell r="F283">
            <v>0</v>
          </cell>
          <cell r="G283">
            <v>0</v>
          </cell>
        </row>
        <row r="284">
          <cell r="A284" t="str">
            <v>ZK102.K201.C025</v>
          </cell>
          <cell r="B284" t="str">
            <v>ZK102</v>
          </cell>
          <cell r="C284">
            <v>0</v>
          </cell>
          <cell r="D284">
            <v>0</v>
          </cell>
          <cell r="E284">
            <v>0</v>
          </cell>
          <cell r="F284">
            <v>68650</v>
          </cell>
          <cell r="G284">
            <v>0</v>
          </cell>
        </row>
        <row r="285">
          <cell r="A285" t="str">
            <v>ZK102.K201.C030</v>
          </cell>
          <cell r="B285" t="str">
            <v>ZK102</v>
          </cell>
          <cell r="C285">
            <v>0</v>
          </cell>
          <cell r="D285">
            <v>0</v>
          </cell>
          <cell r="E285">
            <v>0</v>
          </cell>
          <cell r="F285">
            <v>0</v>
          </cell>
          <cell r="G285">
            <v>0</v>
          </cell>
        </row>
        <row r="286">
          <cell r="A286" t="str">
            <v>ZK102.K201.C031</v>
          </cell>
          <cell r="B286" t="str">
            <v>ZK102</v>
          </cell>
          <cell r="C286">
            <v>0</v>
          </cell>
          <cell r="D286">
            <v>0</v>
          </cell>
          <cell r="E286">
            <v>3000</v>
          </cell>
          <cell r="F286">
            <v>0</v>
          </cell>
          <cell r="G286">
            <v>0</v>
          </cell>
        </row>
        <row r="287">
          <cell r="A287" t="str">
            <v>ZK102.K201.C033</v>
          </cell>
          <cell r="B287" t="str">
            <v>ZK102</v>
          </cell>
          <cell r="C287">
            <v>0</v>
          </cell>
          <cell r="D287">
            <v>0</v>
          </cell>
          <cell r="E287">
            <v>3000</v>
          </cell>
          <cell r="F287">
            <v>0</v>
          </cell>
          <cell r="G287">
            <v>0</v>
          </cell>
        </row>
        <row r="288">
          <cell r="A288" t="str">
            <v>ZK102.K201.C035</v>
          </cell>
          <cell r="B288" t="str">
            <v>ZK102</v>
          </cell>
          <cell r="C288">
            <v>0</v>
          </cell>
          <cell r="D288">
            <v>0</v>
          </cell>
          <cell r="E288">
            <v>3000</v>
          </cell>
          <cell r="F288">
            <v>0</v>
          </cell>
          <cell r="G288">
            <v>0</v>
          </cell>
        </row>
        <row r="289">
          <cell r="A289" t="str">
            <v>ZK102.K201.C036</v>
          </cell>
          <cell r="B289" t="str">
            <v>ZK102</v>
          </cell>
          <cell r="C289">
            <v>0</v>
          </cell>
          <cell r="D289">
            <v>0</v>
          </cell>
          <cell r="E289">
            <v>0</v>
          </cell>
          <cell r="F289">
            <v>3000</v>
          </cell>
          <cell r="G289">
            <v>0</v>
          </cell>
        </row>
        <row r="290">
          <cell r="A290" t="str">
            <v>ZK102.K201.C041</v>
          </cell>
          <cell r="B290" t="str">
            <v>ZK102</v>
          </cell>
          <cell r="C290">
            <v>0</v>
          </cell>
          <cell r="D290">
            <v>0</v>
          </cell>
          <cell r="E290">
            <v>3000</v>
          </cell>
          <cell r="F290">
            <v>0</v>
          </cell>
          <cell r="G290">
            <v>0</v>
          </cell>
        </row>
        <row r="291">
          <cell r="A291" t="str">
            <v>ZK102.K201.C045</v>
          </cell>
          <cell r="B291" t="str">
            <v>ZK102</v>
          </cell>
          <cell r="C291">
            <v>0</v>
          </cell>
          <cell r="D291">
            <v>0</v>
          </cell>
          <cell r="E291">
            <v>0</v>
          </cell>
          <cell r="F291">
            <v>2500</v>
          </cell>
          <cell r="G291">
            <v>2500</v>
          </cell>
        </row>
        <row r="292">
          <cell r="A292" t="str">
            <v>ZK102.K201.C125</v>
          </cell>
          <cell r="B292" t="str">
            <v>ZK102</v>
          </cell>
          <cell r="C292">
            <v>0</v>
          </cell>
          <cell r="D292">
            <v>0</v>
          </cell>
          <cell r="E292">
            <v>0</v>
          </cell>
          <cell r="F292">
            <v>5250</v>
          </cell>
          <cell r="G292">
            <v>0</v>
          </cell>
        </row>
        <row r="293">
          <cell r="A293" t="str">
            <v>ZK102.K201.C140</v>
          </cell>
          <cell r="B293" t="str">
            <v>ZK102</v>
          </cell>
          <cell r="C293">
            <v>0</v>
          </cell>
          <cell r="D293">
            <v>2810</v>
          </cell>
          <cell r="E293">
            <v>0</v>
          </cell>
          <cell r="F293">
            <v>0</v>
          </cell>
          <cell r="G293">
            <v>0</v>
          </cell>
        </row>
        <row r="294">
          <cell r="A294" t="str">
            <v>ZK102.K201.C181</v>
          </cell>
          <cell r="B294" t="str">
            <v>ZK102</v>
          </cell>
          <cell r="C294">
            <v>0</v>
          </cell>
          <cell r="D294">
            <v>0</v>
          </cell>
          <cell r="E294">
            <v>0</v>
          </cell>
          <cell r="F294">
            <v>2293.48</v>
          </cell>
          <cell r="G294">
            <v>2000</v>
          </cell>
        </row>
        <row r="295">
          <cell r="A295" t="str">
            <v>ZK102.K201.C301</v>
          </cell>
          <cell r="B295" t="str">
            <v>ZK102</v>
          </cell>
          <cell r="C295">
            <v>0</v>
          </cell>
          <cell r="D295">
            <v>0</v>
          </cell>
          <cell r="E295">
            <v>0</v>
          </cell>
          <cell r="F295">
            <v>86.48</v>
          </cell>
          <cell r="G295">
            <v>0</v>
          </cell>
        </row>
        <row r="296">
          <cell r="A296" t="str">
            <v>ZK102.K201.C320</v>
          </cell>
          <cell r="B296" t="str">
            <v>ZK102</v>
          </cell>
          <cell r="C296">
            <v>0</v>
          </cell>
          <cell r="D296">
            <v>0</v>
          </cell>
          <cell r="E296">
            <v>500</v>
          </cell>
          <cell r="F296">
            <v>0</v>
          </cell>
          <cell r="G296">
            <v>0</v>
          </cell>
        </row>
        <row r="297">
          <cell r="A297" t="str">
            <v>ZK102.K201.C395</v>
          </cell>
          <cell r="B297" t="str">
            <v>ZK102</v>
          </cell>
          <cell r="C297">
            <v>0</v>
          </cell>
          <cell r="D297">
            <v>0</v>
          </cell>
          <cell r="E297">
            <v>9071.6</v>
          </cell>
          <cell r="F297">
            <v>579.9</v>
          </cell>
          <cell r="G297">
            <v>0</v>
          </cell>
        </row>
        <row r="298">
          <cell r="A298" t="str">
            <v>ZK102.K201.C396</v>
          </cell>
          <cell r="B298" t="str">
            <v>ZK102</v>
          </cell>
          <cell r="C298">
            <v>0</v>
          </cell>
          <cell r="D298">
            <v>0</v>
          </cell>
          <cell r="E298">
            <v>32500</v>
          </cell>
          <cell r="F298">
            <v>0</v>
          </cell>
          <cell r="G298">
            <v>0</v>
          </cell>
        </row>
        <row r="299">
          <cell r="A299" t="str">
            <v>ZK102.K201.C700</v>
          </cell>
          <cell r="B299" t="str">
            <v>ZK102</v>
          </cell>
          <cell r="C299">
            <v>0</v>
          </cell>
          <cell r="D299">
            <v>0</v>
          </cell>
          <cell r="E299">
            <v>128.62</v>
          </cell>
          <cell r="F299">
            <v>0</v>
          </cell>
          <cell r="G299">
            <v>0</v>
          </cell>
        </row>
        <row r="300">
          <cell r="A300" t="str">
            <v>ZK102.K202.0000</v>
          </cell>
          <cell r="B300" t="str">
            <v>ZK102</v>
          </cell>
          <cell r="C300">
            <v>0</v>
          </cell>
          <cell r="D300">
            <v>875</v>
          </cell>
          <cell r="E300">
            <v>900</v>
          </cell>
          <cell r="F300">
            <v>0</v>
          </cell>
          <cell r="G300">
            <v>0</v>
          </cell>
        </row>
        <row r="301">
          <cell r="A301" t="str">
            <v>ZK102.K202.C030</v>
          </cell>
          <cell r="B301" t="str">
            <v>ZK102</v>
          </cell>
          <cell r="C301">
            <v>0</v>
          </cell>
          <cell r="D301">
            <v>150</v>
          </cell>
          <cell r="E301">
            <v>0</v>
          </cell>
          <cell r="F301">
            <v>0</v>
          </cell>
          <cell r="G301">
            <v>0</v>
          </cell>
        </row>
        <row r="302">
          <cell r="A302" t="str">
            <v>ZK102.K202.C031</v>
          </cell>
          <cell r="B302" t="str">
            <v>ZK102</v>
          </cell>
          <cell r="C302">
            <v>0</v>
          </cell>
          <cell r="D302">
            <v>0</v>
          </cell>
          <cell r="E302">
            <v>17850</v>
          </cell>
          <cell r="F302">
            <v>0</v>
          </cell>
          <cell r="G302">
            <v>0</v>
          </cell>
        </row>
        <row r="303">
          <cell r="A303" t="str">
            <v>ZK102.K202.C396</v>
          </cell>
          <cell r="B303" t="str">
            <v>ZK102</v>
          </cell>
          <cell r="C303">
            <v>0</v>
          </cell>
          <cell r="D303">
            <v>0</v>
          </cell>
          <cell r="E303">
            <v>10639.31</v>
          </cell>
          <cell r="F303">
            <v>0</v>
          </cell>
          <cell r="G303">
            <v>0</v>
          </cell>
        </row>
        <row r="304">
          <cell r="A304" t="str">
            <v>ZK102.K202.C530</v>
          </cell>
          <cell r="B304" t="str">
            <v>ZK102</v>
          </cell>
          <cell r="C304">
            <v>0</v>
          </cell>
          <cell r="D304">
            <v>0</v>
          </cell>
          <cell r="E304">
            <v>40000</v>
          </cell>
          <cell r="F304">
            <v>0</v>
          </cell>
          <cell r="G304">
            <v>5000</v>
          </cell>
        </row>
        <row r="305">
          <cell r="A305" t="str">
            <v>ZK102.K203.0000</v>
          </cell>
          <cell r="B305" t="str">
            <v>ZK102</v>
          </cell>
          <cell r="C305">
            <v>0</v>
          </cell>
          <cell r="D305">
            <v>142.5</v>
          </cell>
          <cell r="E305">
            <v>0</v>
          </cell>
          <cell r="F305">
            <v>0</v>
          </cell>
          <cell r="G305">
            <v>0</v>
          </cell>
        </row>
        <row r="306">
          <cell r="A306" t="str">
            <v>ZK102.K203.C100</v>
          </cell>
          <cell r="B306" t="str">
            <v>ZK102</v>
          </cell>
          <cell r="C306">
            <v>0</v>
          </cell>
          <cell r="D306">
            <v>0</v>
          </cell>
          <cell r="E306">
            <v>0</v>
          </cell>
          <cell r="F306">
            <v>38.89</v>
          </cell>
          <cell r="G306">
            <v>0</v>
          </cell>
        </row>
        <row r="307">
          <cell r="A307" t="str">
            <v>ZK102.K203.C140</v>
          </cell>
          <cell r="B307" t="str">
            <v>ZK102</v>
          </cell>
          <cell r="C307">
            <v>0</v>
          </cell>
          <cell r="D307">
            <v>166.4</v>
          </cell>
          <cell r="E307">
            <v>0</v>
          </cell>
          <cell r="F307">
            <v>0</v>
          </cell>
          <cell r="G307">
            <v>0</v>
          </cell>
        </row>
        <row r="308">
          <cell r="A308" t="str">
            <v>ZK102.K203.C181</v>
          </cell>
          <cell r="B308" t="str">
            <v>ZK102</v>
          </cell>
          <cell r="C308">
            <v>0</v>
          </cell>
          <cell r="D308">
            <v>0</v>
          </cell>
          <cell r="E308">
            <v>194.26</v>
          </cell>
          <cell r="F308">
            <v>41.9</v>
          </cell>
          <cell r="G308">
            <v>0</v>
          </cell>
        </row>
        <row r="309">
          <cell r="A309" t="str">
            <v>ZK102.K203.C301</v>
          </cell>
          <cell r="B309" t="str">
            <v>ZK102</v>
          </cell>
          <cell r="C309">
            <v>0</v>
          </cell>
          <cell r="D309">
            <v>0</v>
          </cell>
          <cell r="E309">
            <v>31.45</v>
          </cell>
          <cell r="F309">
            <v>0</v>
          </cell>
          <cell r="G309">
            <v>0</v>
          </cell>
        </row>
        <row r="310">
          <cell r="A310" t="str">
            <v>ZK102.K203.C395</v>
          </cell>
          <cell r="B310" t="str">
            <v>ZK102</v>
          </cell>
          <cell r="C310">
            <v>0</v>
          </cell>
          <cell r="D310">
            <v>0</v>
          </cell>
          <cell r="E310">
            <v>0</v>
          </cell>
          <cell r="F310">
            <v>39.950000000000003</v>
          </cell>
          <cell r="G310">
            <v>0</v>
          </cell>
        </row>
        <row r="311">
          <cell r="A311" t="str">
            <v>ZK102.K203.I001</v>
          </cell>
          <cell r="B311" t="str">
            <v>ZK102</v>
          </cell>
          <cell r="C311">
            <v>0</v>
          </cell>
          <cell r="D311">
            <v>0</v>
          </cell>
          <cell r="E311">
            <v>0.05</v>
          </cell>
          <cell r="F311">
            <v>0</v>
          </cell>
          <cell r="G311">
            <v>0</v>
          </cell>
        </row>
        <row r="312">
          <cell r="A312" t="str">
            <v>ZK102.K244.C140</v>
          </cell>
          <cell r="B312" t="str">
            <v>ZK102</v>
          </cell>
          <cell r="C312">
            <v>0</v>
          </cell>
          <cell r="D312">
            <v>0</v>
          </cell>
          <cell r="E312">
            <v>2.5</v>
          </cell>
          <cell r="F312">
            <v>0</v>
          </cell>
          <cell r="G312">
            <v>0</v>
          </cell>
        </row>
        <row r="313">
          <cell r="A313" t="str">
            <v>ZK102.K270.C350</v>
          </cell>
          <cell r="B313" t="str">
            <v>ZK102</v>
          </cell>
          <cell r="C313">
            <v>0</v>
          </cell>
          <cell r="D313">
            <v>0</v>
          </cell>
          <cell r="E313">
            <v>85.5</v>
          </cell>
          <cell r="F313">
            <v>0</v>
          </cell>
          <cell r="G313">
            <v>0</v>
          </cell>
        </row>
        <row r="314">
          <cell r="A314" t="str">
            <v>ZK102.K299.C020</v>
          </cell>
          <cell r="B314" t="str">
            <v>ZK102</v>
          </cell>
          <cell r="C314">
            <v>0</v>
          </cell>
          <cell r="D314">
            <v>0</v>
          </cell>
          <cell r="E314">
            <v>100</v>
          </cell>
          <cell r="F314">
            <v>0</v>
          </cell>
          <cell r="G314">
            <v>0</v>
          </cell>
        </row>
        <row r="315">
          <cell r="A315" t="str">
            <v>ZK103.K005.C360</v>
          </cell>
          <cell r="B315" t="str">
            <v>ZK103</v>
          </cell>
          <cell r="C315">
            <v>0</v>
          </cell>
          <cell r="D315">
            <v>0</v>
          </cell>
          <cell r="E315">
            <v>-21.83</v>
          </cell>
          <cell r="F315">
            <v>0</v>
          </cell>
          <cell r="G315">
            <v>0</v>
          </cell>
        </row>
        <row r="316">
          <cell r="A316" t="str">
            <v>ZK103.K005.C500</v>
          </cell>
          <cell r="B316" t="str">
            <v>ZK103</v>
          </cell>
          <cell r="C316">
            <v>0</v>
          </cell>
          <cell r="D316">
            <v>0</v>
          </cell>
          <cell r="E316">
            <v>0</v>
          </cell>
          <cell r="F316">
            <v>-819.84</v>
          </cell>
          <cell r="G316">
            <v>0</v>
          </cell>
        </row>
        <row r="317">
          <cell r="A317" t="str">
            <v>ZK103.K115.0000</v>
          </cell>
          <cell r="B317" t="str">
            <v>ZK103</v>
          </cell>
          <cell r="C317">
            <v>0</v>
          </cell>
          <cell r="D317">
            <v>154.08000000000001</v>
          </cell>
          <cell r="E317">
            <v>0</v>
          </cell>
          <cell r="F317">
            <v>0</v>
          </cell>
          <cell r="G317">
            <v>0</v>
          </cell>
        </row>
        <row r="318">
          <cell r="A318" t="str">
            <v>ZK103.K115.C009</v>
          </cell>
          <cell r="B318" t="str">
            <v>ZK103</v>
          </cell>
          <cell r="C318">
            <v>0</v>
          </cell>
          <cell r="D318">
            <v>0</v>
          </cell>
          <cell r="E318">
            <v>0</v>
          </cell>
          <cell r="F318">
            <v>10.7</v>
          </cell>
          <cell r="G318">
            <v>0</v>
          </cell>
        </row>
        <row r="319">
          <cell r="A319" t="str">
            <v>ZK103.K115.C020</v>
          </cell>
          <cell r="B319" t="str">
            <v>ZK103</v>
          </cell>
          <cell r="C319">
            <v>0</v>
          </cell>
          <cell r="D319">
            <v>16.61</v>
          </cell>
          <cell r="E319">
            <v>311.76</v>
          </cell>
          <cell r="F319">
            <v>0</v>
          </cell>
          <cell r="G319">
            <v>0</v>
          </cell>
        </row>
        <row r="320">
          <cell r="A320" t="str">
            <v>ZK103.K115.C301</v>
          </cell>
          <cell r="B320" t="str">
            <v>ZK103</v>
          </cell>
          <cell r="C320">
            <v>0</v>
          </cell>
          <cell r="D320">
            <v>0</v>
          </cell>
          <cell r="E320">
            <v>0</v>
          </cell>
          <cell r="F320">
            <v>0</v>
          </cell>
          <cell r="G320">
            <v>470</v>
          </cell>
        </row>
        <row r="321">
          <cell r="A321" t="str">
            <v>ZK103.K115.C397</v>
          </cell>
          <cell r="B321" t="str">
            <v>ZK103</v>
          </cell>
          <cell r="C321">
            <v>0</v>
          </cell>
          <cell r="D321">
            <v>0</v>
          </cell>
          <cell r="E321">
            <v>0</v>
          </cell>
          <cell r="F321">
            <v>52.2</v>
          </cell>
          <cell r="G321">
            <v>0</v>
          </cell>
        </row>
        <row r="322">
          <cell r="A322" t="str">
            <v>ZK103.K116.C020</v>
          </cell>
          <cell r="B322" t="str">
            <v>ZK103</v>
          </cell>
          <cell r="C322">
            <v>0</v>
          </cell>
          <cell r="D322">
            <v>81.67</v>
          </cell>
          <cell r="E322">
            <v>0</v>
          </cell>
          <cell r="F322">
            <v>0</v>
          </cell>
          <cell r="G322">
            <v>0</v>
          </cell>
        </row>
        <row r="323">
          <cell r="A323" t="str">
            <v>ZK103.K116.C140</v>
          </cell>
          <cell r="B323" t="str">
            <v>ZK103</v>
          </cell>
          <cell r="C323">
            <v>0</v>
          </cell>
          <cell r="D323">
            <v>0</v>
          </cell>
          <cell r="E323">
            <v>4983</v>
          </cell>
          <cell r="F323">
            <v>0</v>
          </cell>
          <cell r="G323">
            <v>0</v>
          </cell>
        </row>
        <row r="324">
          <cell r="A324" t="str">
            <v>ZK103.K116.C181</v>
          </cell>
          <cell r="B324" t="str">
            <v>ZK103</v>
          </cell>
          <cell r="C324">
            <v>0</v>
          </cell>
          <cell r="D324">
            <v>0</v>
          </cell>
          <cell r="E324">
            <v>0</v>
          </cell>
          <cell r="F324">
            <v>0</v>
          </cell>
          <cell r="G324">
            <v>0</v>
          </cell>
        </row>
        <row r="325">
          <cell r="A325" t="str">
            <v>ZK103.K116.C301</v>
          </cell>
          <cell r="B325" t="str">
            <v>ZK103</v>
          </cell>
          <cell r="C325">
            <v>0</v>
          </cell>
          <cell r="D325">
            <v>0</v>
          </cell>
          <cell r="E325">
            <v>0</v>
          </cell>
          <cell r="F325">
            <v>0</v>
          </cell>
          <cell r="G325">
            <v>3949.95</v>
          </cell>
        </row>
        <row r="326">
          <cell r="A326" t="str">
            <v>ZK103.K116.C350</v>
          </cell>
          <cell r="B326" t="str">
            <v>ZK103</v>
          </cell>
          <cell r="C326">
            <v>0</v>
          </cell>
          <cell r="D326">
            <v>0</v>
          </cell>
          <cell r="E326">
            <v>64.17</v>
          </cell>
          <cell r="F326">
            <v>0</v>
          </cell>
          <cell r="G326">
            <v>0</v>
          </cell>
        </row>
        <row r="327">
          <cell r="A327" t="str">
            <v>ZK103.K136.C130</v>
          </cell>
          <cell r="B327" t="str">
            <v>ZK103</v>
          </cell>
          <cell r="C327">
            <v>0</v>
          </cell>
          <cell r="D327">
            <v>0</v>
          </cell>
          <cell r="E327">
            <v>0</v>
          </cell>
          <cell r="F327">
            <v>90.5</v>
          </cell>
          <cell r="G327">
            <v>0</v>
          </cell>
        </row>
        <row r="328">
          <cell r="A328" t="str">
            <v>ZK103.K161.0000</v>
          </cell>
          <cell r="B328" t="str">
            <v>ZK103</v>
          </cell>
          <cell r="C328">
            <v>0</v>
          </cell>
          <cell r="D328">
            <v>0</v>
          </cell>
          <cell r="E328">
            <v>0</v>
          </cell>
          <cell r="F328">
            <v>2125</v>
          </cell>
          <cell r="G328">
            <v>0</v>
          </cell>
        </row>
        <row r="329">
          <cell r="A329" t="str">
            <v>ZK103.K161.C019</v>
          </cell>
          <cell r="B329" t="str">
            <v>ZK103</v>
          </cell>
          <cell r="C329">
            <v>0</v>
          </cell>
          <cell r="D329">
            <v>0</v>
          </cell>
          <cell r="E329">
            <v>142024</v>
          </cell>
          <cell r="F329">
            <v>0</v>
          </cell>
          <cell r="G329">
            <v>0</v>
          </cell>
        </row>
        <row r="330">
          <cell r="A330" t="str">
            <v>ZK103.K161.C020</v>
          </cell>
          <cell r="B330" t="str">
            <v>ZK103</v>
          </cell>
          <cell r="C330">
            <v>0</v>
          </cell>
          <cell r="D330">
            <v>0</v>
          </cell>
          <cell r="E330">
            <v>0</v>
          </cell>
          <cell r="F330">
            <v>0</v>
          </cell>
          <cell r="G330">
            <v>0</v>
          </cell>
        </row>
        <row r="331">
          <cell r="A331" t="str">
            <v>ZK103.K161.C030</v>
          </cell>
          <cell r="B331" t="str">
            <v>ZK103</v>
          </cell>
          <cell r="C331">
            <v>0</v>
          </cell>
          <cell r="D331">
            <v>13200</v>
          </cell>
          <cell r="E331">
            <v>77101.59</v>
          </cell>
          <cell r="F331">
            <v>41888.68</v>
          </cell>
          <cell r="G331">
            <v>54309.729999999996</v>
          </cell>
        </row>
        <row r="332">
          <cell r="A332" t="str">
            <v>ZK103.K161.C140</v>
          </cell>
          <cell r="B332" t="str">
            <v>ZK103</v>
          </cell>
          <cell r="C332">
            <v>0</v>
          </cell>
          <cell r="D332">
            <v>0</v>
          </cell>
          <cell r="E332">
            <v>74747.12</v>
          </cell>
          <cell r="F332">
            <v>0</v>
          </cell>
          <cell r="G332">
            <v>0</v>
          </cell>
        </row>
        <row r="333">
          <cell r="A333" t="str">
            <v>ZK103.K161.C150</v>
          </cell>
          <cell r="B333" t="str">
            <v>ZK103</v>
          </cell>
          <cell r="C333">
            <v>0</v>
          </cell>
          <cell r="D333">
            <v>0</v>
          </cell>
          <cell r="E333">
            <v>9500</v>
          </cell>
          <cell r="F333">
            <v>6500</v>
          </cell>
          <cell r="G333">
            <v>10000</v>
          </cell>
        </row>
        <row r="334">
          <cell r="A334" t="str">
            <v>ZK103.K161.C235</v>
          </cell>
          <cell r="B334" t="str">
            <v>ZK103</v>
          </cell>
          <cell r="C334">
            <v>0</v>
          </cell>
          <cell r="D334">
            <v>0</v>
          </cell>
          <cell r="E334">
            <v>0</v>
          </cell>
          <cell r="F334">
            <v>4500</v>
          </cell>
          <cell r="G334">
            <v>0</v>
          </cell>
        </row>
        <row r="335">
          <cell r="A335" t="str">
            <v>ZK103.K161.C301</v>
          </cell>
          <cell r="B335" t="str">
            <v>ZK103</v>
          </cell>
          <cell r="C335">
            <v>0</v>
          </cell>
          <cell r="D335">
            <v>0</v>
          </cell>
          <cell r="E335">
            <v>0</v>
          </cell>
          <cell r="F335">
            <v>25000</v>
          </cell>
          <cell r="G335">
            <v>26600</v>
          </cell>
        </row>
        <row r="336">
          <cell r="A336" t="str">
            <v>ZK103.K161.C397</v>
          </cell>
          <cell r="B336" t="str">
            <v>ZK103</v>
          </cell>
          <cell r="C336">
            <v>0</v>
          </cell>
          <cell r="D336">
            <v>0</v>
          </cell>
          <cell r="E336">
            <v>0</v>
          </cell>
          <cell r="F336">
            <v>4204.8500000000004</v>
          </cell>
          <cell r="G336">
            <v>437.5</v>
          </cell>
        </row>
        <row r="337">
          <cell r="A337" t="str">
            <v>ZK103.K161.C500</v>
          </cell>
          <cell r="B337" t="str">
            <v>ZK103</v>
          </cell>
          <cell r="C337">
            <v>0</v>
          </cell>
          <cell r="D337">
            <v>0</v>
          </cell>
          <cell r="E337">
            <v>2801.63</v>
          </cell>
          <cell r="F337">
            <v>0</v>
          </cell>
          <cell r="G337">
            <v>0</v>
          </cell>
        </row>
        <row r="338">
          <cell r="A338" t="str">
            <v>ZK103.K161.C601</v>
          </cell>
          <cell r="B338" t="str">
            <v>ZK103</v>
          </cell>
          <cell r="C338">
            <v>0</v>
          </cell>
          <cell r="D338">
            <v>0</v>
          </cell>
          <cell r="E338">
            <v>0</v>
          </cell>
          <cell r="F338">
            <v>2767</v>
          </cell>
          <cell r="G338">
            <v>0</v>
          </cell>
        </row>
        <row r="339">
          <cell r="A339" t="str">
            <v>ZK103.K161.C700</v>
          </cell>
          <cell r="B339" t="str">
            <v>ZK103</v>
          </cell>
          <cell r="C339">
            <v>0</v>
          </cell>
          <cell r="D339">
            <v>0</v>
          </cell>
          <cell r="E339">
            <v>6375</v>
          </cell>
          <cell r="F339">
            <v>0</v>
          </cell>
          <cell r="G339">
            <v>0</v>
          </cell>
        </row>
        <row r="340">
          <cell r="A340" t="str">
            <v>ZK103.K161.I001</v>
          </cell>
          <cell r="B340" t="str">
            <v>ZK103</v>
          </cell>
          <cell r="C340">
            <v>0</v>
          </cell>
          <cell r="D340">
            <v>0</v>
          </cell>
          <cell r="E340">
            <v>4550</v>
          </cell>
          <cell r="F340">
            <v>0</v>
          </cell>
          <cell r="G340">
            <v>0</v>
          </cell>
        </row>
        <row r="341">
          <cell r="A341" t="str">
            <v>ZK103.K161.I004</v>
          </cell>
          <cell r="B341" t="str">
            <v>ZK103</v>
          </cell>
          <cell r="C341">
            <v>0</v>
          </cell>
          <cell r="D341">
            <v>0</v>
          </cell>
          <cell r="E341">
            <v>0</v>
          </cell>
          <cell r="F341">
            <v>45272.959999999999</v>
          </cell>
          <cell r="G341">
            <v>0</v>
          </cell>
        </row>
        <row r="342">
          <cell r="A342" t="str">
            <v>ZK103.K161.I005</v>
          </cell>
          <cell r="B342" t="str">
            <v>ZK103</v>
          </cell>
          <cell r="C342">
            <v>0</v>
          </cell>
          <cell r="D342">
            <v>0</v>
          </cell>
          <cell r="E342">
            <v>0</v>
          </cell>
          <cell r="F342">
            <v>3000</v>
          </cell>
          <cell r="G342">
            <v>3000</v>
          </cell>
        </row>
        <row r="343">
          <cell r="A343" t="str">
            <v>ZK103.K161.I006</v>
          </cell>
          <cell r="B343" t="str">
            <v>ZK103</v>
          </cell>
          <cell r="C343">
            <v>0</v>
          </cell>
          <cell r="D343">
            <v>0</v>
          </cell>
          <cell r="E343">
            <v>0</v>
          </cell>
          <cell r="F343">
            <v>13000</v>
          </cell>
          <cell r="G343">
            <v>14000</v>
          </cell>
        </row>
        <row r="344">
          <cell r="A344" t="str">
            <v>ZK103.K161.I007</v>
          </cell>
          <cell r="B344" t="str">
            <v>ZK103</v>
          </cell>
          <cell r="C344">
            <v>0</v>
          </cell>
          <cell r="D344">
            <v>0</v>
          </cell>
          <cell r="E344">
            <v>0</v>
          </cell>
          <cell r="F344">
            <v>0</v>
          </cell>
          <cell r="G344">
            <v>26000</v>
          </cell>
        </row>
        <row r="345">
          <cell r="A345" t="str">
            <v>ZK103.K161.I008</v>
          </cell>
          <cell r="B345" t="str">
            <v>ZK103</v>
          </cell>
          <cell r="C345">
            <v>0</v>
          </cell>
          <cell r="D345">
            <v>0</v>
          </cell>
          <cell r="E345">
            <v>0</v>
          </cell>
          <cell r="F345">
            <v>0</v>
          </cell>
          <cell r="G345">
            <v>30000</v>
          </cell>
        </row>
        <row r="346">
          <cell r="A346" t="str">
            <v>ZK103.K223.C019</v>
          </cell>
          <cell r="B346" t="str">
            <v>ZK103</v>
          </cell>
          <cell r="C346">
            <v>0</v>
          </cell>
          <cell r="D346">
            <v>0</v>
          </cell>
          <cell r="E346">
            <v>120921.15</v>
          </cell>
          <cell r="F346">
            <v>0</v>
          </cell>
          <cell r="G346">
            <v>0</v>
          </cell>
        </row>
        <row r="347">
          <cell r="A347" t="str">
            <v>ZK103.K223.C020</v>
          </cell>
          <cell r="B347" t="str">
            <v>ZK103</v>
          </cell>
          <cell r="C347">
            <v>0</v>
          </cell>
          <cell r="D347">
            <v>0</v>
          </cell>
          <cell r="E347">
            <v>150992.07</v>
          </cell>
          <cell r="F347">
            <v>0</v>
          </cell>
          <cell r="G347">
            <v>0</v>
          </cell>
        </row>
        <row r="348">
          <cell r="A348" t="str">
            <v>ZK103.K223.C031</v>
          </cell>
          <cell r="B348" t="str">
            <v>ZK103</v>
          </cell>
          <cell r="C348">
            <v>0</v>
          </cell>
          <cell r="D348">
            <v>0</v>
          </cell>
          <cell r="E348">
            <v>13000</v>
          </cell>
          <cell r="F348">
            <v>0</v>
          </cell>
          <cell r="G348">
            <v>0</v>
          </cell>
        </row>
        <row r="349">
          <cell r="A349" t="str">
            <v>ZK103.K223.C100</v>
          </cell>
          <cell r="B349" t="str">
            <v>ZK103</v>
          </cell>
          <cell r="C349">
            <v>0</v>
          </cell>
          <cell r="D349">
            <v>0</v>
          </cell>
          <cell r="E349">
            <v>0</v>
          </cell>
          <cell r="F349">
            <v>53194.36</v>
          </cell>
          <cell r="G349">
            <v>0</v>
          </cell>
        </row>
        <row r="350">
          <cell r="A350" t="str">
            <v>ZK103.K223.C140</v>
          </cell>
          <cell r="B350" t="str">
            <v>ZK103</v>
          </cell>
          <cell r="C350">
            <v>0</v>
          </cell>
          <cell r="D350">
            <v>0</v>
          </cell>
          <cell r="E350">
            <v>49560.44</v>
          </cell>
          <cell r="F350">
            <v>0</v>
          </cell>
          <cell r="G350">
            <v>0</v>
          </cell>
        </row>
        <row r="351">
          <cell r="A351" t="str">
            <v>ZK103.K223.C181</v>
          </cell>
          <cell r="B351" t="str">
            <v>ZK103</v>
          </cell>
          <cell r="C351">
            <v>0</v>
          </cell>
          <cell r="D351">
            <v>0</v>
          </cell>
          <cell r="E351">
            <v>3166</v>
          </cell>
          <cell r="F351">
            <v>6166</v>
          </cell>
          <cell r="G351">
            <v>17668</v>
          </cell>
        </row>
        <row r="352">
          <cell r="A352" t="str">
            <v>ZK103.K223.C235</v>
          </cell>
          <cell r="B352" t="str">
            <v>ZK103</v>
          </cell>
          <cell r="C352">
            <v>0</v>
          </cell>
          <cell r="D352">
            <v>0</v>
          </cell>
          <cell r="E352">
            <v>0</v>
          </cell>
          <cell r="F352">
            <v>1605.71</v>
          </cell>
          <cell r="G352">
            <v>0</v>
          </cell>
        </row>
        <row r="353">
          <cell r="A353" t="str">
            <v>ZK103.K223.C290</v>
          </cell>
          <cell r="B353" t="str">
            <v>ZK103</v>
          </cell>
          <cell r="C353">
            <v>0</v>
          </cell>
          <cell r="D353">
            <v>0</v>
          </cell>
          <cell r="E353">
            <v>6250</v>
          </cell>
          <cell r="F353">
            <v>15250</v>
          </cell>
          <cell r="G353">
            <v>4160</v>
          </cell>
        </row>
        <row r="354">
          <cell r="A354" t="str">
            <v>ZK103.K223.C320</v>
          </cell>
          <cell r="B354" t="str">
            <v>ZK103</v>
          </cell>
          <cell r="C354">
            <v>0</v>
          </cell>
          <cell r="D354">
            <v>0</v>
          </cell>
          <cell r="E354">
            <v>7500</v>
          </cell>
          <cell r="F354">
            <v>7500</v>
          </cell>
          <cell r="G354">
            <v>0</v>
          </cell>
        </row>
        <row r="355">
          <cell r="A355" t="str">
            <v>ZK103.K223.C603</v>
          </cell>
          <cell r="B355" t="str">
            <v>ZK103</v>
          </cell>
          <cell r="C355">
            <v>0</v>
          </cell>
          <cell r="D355">
            <v>0</v>
          </cell>
          <cell r="E355">
            <v>0</v>
          </cell>
          <cell r="F355">
            <v>1700</v>
          </cell>
          <cell r="G355">
            <v>0</v>
          </cell>
        </row>
        <row r="356">
          <cell r="A356" t="str">
            <v>ZK103.K223.C700</v>
          </cell>
          <cell r="B356" t="str">
            <v>ZK103</v>
          </cell>
          <cell r="C356">
            <v>0</v>
          </cell>
          <cell r="D356">
            <v>0</v>
          </cell>
          <cell r="E356">
            <v>0</v>
          </cell>
          <cell r="F356">
            <v>283.29000000000002</v>
          </cell>
          <cell r="G356">
            <v>0</v>
          </cell>
        </row>
        <row r="357">
          <cell r="A357" t="str">
            <v>ZK103.K223.C810</v>
          </cell>
          <cell r="B357" t="str">
            <v>ZK103</v>
          </cell>
          <cell r="C357">
            <v>0</v>
          </cell>
          <cell r="D357">
            <v>0</v>
          </cell>
          <cell r="E357">
            <v>0</v>
          </cell>
          <cell r="F357">
            <v>1600</v>
          </cell>
          <cell r="G357">
            <v>1500</v>
          </cell>
        </row>
        <row r="358">
          <cell r="A358" t="str">
            <v>ZK103.K223.I001</v>
          </cell>
          <cell r="B358" t="str">
            <v>ZK103</v>
          </cell>
          <cell r="C358">
            <v>0</v>
          </cell>
          <cell r="D358">
            <v>0</v>
          </cell>
          <cell r="E358">
            <v>0</v>
          </cell>
          <cell r="F358">
            <v>820.67</v>
          </cell>
          <cell r="G358">
            <v>257.39144720000002</v>
          </cell>
        </row>
        <row r="359">
          <cell r="A359" t="str">
            <v>ZK103.K224.C131</v>
          </cell>
          <cell r="B359" t="str">
            <v>ZK103</v>
          </cell>
          <cell r="C359">
            <v>0</v>
          </cell>
          <cell r="D359">
            <v>0</v>
          </cell>
          <cell r="E359">
            <v>0</v>
          </cell>
          <cell r="F359">
            <v>0</v>
          </cell>
          <cell r="G359">
            <v>850</v>
          </cell>
        </row>
        <row r="360">
          <cell r="A360" t="str">
            <v>ZK103.K224.C235</v>
          </cell>
          <cell r="B360" t="str">
            <v>ZK103</v>
          </cell>
          <cell r="C360">
            <v>0</v>
          </cell>
          <cell r="D360">
            <v>0</v>
          </cell>
          <cell r="E360">
            <v>0</v>
          </cell>
          <cell r="F360">
            <v>1697.7</v>
          </cell>
          <cell r="G360">
            <v>0</v>
          </cell>
        </row>
        <row r="361">
          <cell r="A361" t="str">
            <v>ZK103.K224.C330</v>
          </cell>
          <cell r="B361" t="str">
            <v>ZK103</v>
          </cell>
          <cell r="C361">
            <v>0</v>
          </cell>
          <cell r="D361">
            <v>0</v>
          </cell>
          <cell r="E361">
            <v>0</v>
          </cell>
          <cell r="F361">
            <v>6600</v>
          </cell>
          <cell r="G361">
            <v>0</v>
          </cell>
        </row>
        <row r="362">
          <cell r="A362" t="str">
            <v>ZK103.K224.I001</v>
          </cell>
          <cell r="B362" t="str">
            <v>ZK103</v>
          </cell>
          <cell r="C362">
            <v>0</v>
          </cell>
          <cell r="D362">
            <v>0</v>
          </cell>
          <cell r="E362">
            <v>3735.11</v>
          </cell>
          <cell r="F362">
            <v>704.71</v>
          </cell>
          <cell r="G362">
            <v>0</v>
          </cell>
        </row>
        <row r="363">
          <cell r="A363" t="str">
            <v>ZK103.K225.0000</v>
          </cell>
          <cell r="B363" t="str">
            <v>ZK103</v>
          </cell>
          <cell r="C363">
            <v>0</v>
          </cell>
          <cell r="D363">
            <v>0</v>
          </cell>
          <cell r="E363">
            <v>6.45</v>
          </cell>
          <cell r="F363">
            <v>0</v>
          </cell>
          <cell r="G363">
            <v>0</v>
          </cell>
        </row>
        <row r="364">
          <cell r="A364" t="str">
            <v>ZK103.K225.C020</v>
          </cell>
          <cell r="B364" t="str">
            <v>ZK103</v>
          </cell>
          <cell r="C364">
            <v>0</v>
          </cell>
          <cell r="D364">
            <v>0</v>
          </cell>
          <cell r="E364">
            <v>9033.56</v>
          </cell>
          <cell r="F364">
            <v>5957.02</v>
          </cell>
          <cell r="G364">
            <v>0</v>
          </cell>
        </row>
        <row r="365">
          <cell r="A365" t="str">
            <v>ZK103.K225.C070</v>
          </cell>
          <cell r="B365" t="str">
            <v>ZK103</v>
          </cell>
          <cell r="C365">
            <v>0</v>
          </cell>
          <cell r="D365">
            <v>0</v>
          </cell>
          <cell r="E365">
            <v>0</v>
          </cell>
          <cell r="F365">
            <v>1194.93</v>
          </cell>
          <cell r="G365">
            <v>50.980000000000004</v>
          </cell>
        </row>
        <row r="366">
          <cell r="A366" t="str">
            <v>ZK103.K225.C130</v>
          </cell>
          <cell r="B366" t="str">
            <v>ZK103</v>
          </cell>
          <cell r="C366">
            <v>0</v>
          </cell>
          <cell r="D366">
            <v>0</v>
          </cell>
          <cell r="E366">
            <v>0</v>
          </cell>
          <cell r="F366">
            <v>2429.9899999999998</v>
          </cell>
          <cell r="G366">
            <v>0</v>
          </cell>
        </row>
        <row r="367">
          <cell r="A367" t="str">
            <v>ZK103.K225.C131</v>
          </cell>
          <cell r="B367" t="str">
            <v>ZK103</v>
          </cell>
          <cell r="C367">
            <v>0</v>
          </cell>
          <cell r="D367">
            <v>0</v>
          </cell>
          <cell r="E367">
            <v>0</v>
          </cell>
          <cell r="F367">
            <v>398.72</v>
          </cell>
          <cell r="G367">
            <v>742.40000000000009</v>
          </cell>
        </row>
        <row r="368">
          <cell r="A368" t="str">
            <v>ZK103.K225.C140</v>
          </cell>
          <cell r="B368" t="str">
            <v>ZK103</v>
          </cell>
          <cell r="C368">
            <v>0</v>
          </cell>
          <cell r="D368">
            <v>0</v>
          </cell>
          <cell r="E368">
            <v>13391.1</v>
          </cell>
          <cell r="F368">
            <v>0</v>
          </cell>
          <cell r="G368">
            <v>0</v>
          </cell>
        </row>
        <row r="369">
          <cell r="A369" t="str">
            <v>ZK103.K225.C180</v>
          </cell>
          <cell r="B369" t="str">
            <v>ZK103</v>
          </cell>
          <cell r="C369">
            <v>0</v>
          </cell>
          <cell r="D369">
            <v>0</v>
          </cell>
          <cell r="E369">
            <v>0</v>
          </cell>
          <cell r="F369">
            <v>113.29</v>
          </cell>
          <cell r="G369">
            <v>0</v>
          </cell>
        </row>
        <row r="370">
          <cell r="A370" t="str">
            <v>ZK103.K225.C181</v>
          </cell>
          <cell r="B370" t="str">
            <v>ZK103</v>
          </cell>
          <cell r="C370">
            <v>0</v>
          </cell>
          <cell r="D370">
            <v>0</v>
          </cell>
          <cell r="E370">
            <v>0</v>
          </cell>
          <cell r="F370">
            <v>2000</v>
          </cell>
          <cell r="G370">
            <v>1300</v>
          </cell>
        </row>
        <row r="371">
          <cell r="A371" t="str">
            <v>ZK103.K225.C230</v>
          </cell>
          <cell r="B371" t="str">
            <v>ZK103</v>
          </cell>
          <cell r="C371">
            <v>0</v>
          </cell>
          <cell r="D371">
            <v>0</v>
          </cell>
          <cell r="E371">
            <v>35.6</v>
          </cell>
          <cell r="F371">
            <v>0</v>
          </cell>
          <cell r="G371">
            <v>0</v>
          </cell>
        </row>
        <row r="372">
          <cell r="A372" t="str">
            <v>ZK103.K225.C235</v>
          </cell>
          <cell r="B372" t="str">
            <v>ZK103</v>
          </cell>
          <cell r="C372">
            <v>0</v>
          </cell>
          <cell r="D372">
            <v>0</v>
          </cell>
          <cell r="E372">
            <v>0</v>
          </cell>
          <cell r="F372">
            <v>3450</v>
          </cell>
          <cell r="G372">
            <v>0</v>
          </cell>
        </row>
        <row r="373">
          <cell r="A373" t="str">
            <v>ZK103.K225.C603</v>
          </cell>
          <cell r="B373" t="str">
            <v>ZK103</v>
          </cell>
          <cell r="C373">
            <v>0</v>
          </cell>
          <cell r="D373">
            <v>0</v>
          </cell>
          <cell r="E373">
            <v>0</v>
          </cell>
          <cell r="F373">
            <v>100</v>
          </cell>
          <cell r="G373">
            <v>0</v>
          </cell>
        </row>
        <row r="374">
          <cell r="A374" t="str">
            <v>ZK103.K225.C810</v>
          </cell>
          <cell r="B374" t="str">
            <v>ZK103</v>
          </cell>
          <cell r="C374">
            <v>0</v>
          </cell>
          <cell r="D374">
            <v>0</v>
          </cell>
          <cell r="E374">
            <v>0</v>
          </cell>
          <cell r="F374">
            <v>75.98</v>
          </cell>
          <cell r="G374">
            <v>0</v>
          </cell>
        </row>
        <row r="375">
          <cell r="A375" t="str">
            <v>ZK103.K225.I001</v>
          </cell>
          <cell r="B375" t="str">
            <v>ZK103</v>
          </cell>
          <cell r="C375">
            <v>0</v>
          </cell>
          <cell r="D375">
            <v>0</v>
          </cell>
          <cell r="E375">
            <v>13229.94</v>
          </cell>
          <cell r="F375">
            <v>0</v>
          </cell>
          <cell r="G375">
            <v>0</v>
          </cell>
        </row>
        <row r="376">
          <cell r="A376" t="str">
            <v>ZK103.K226.C020</v>
          </cell>
          <cell r="B376" t="str">
            <v>ZK103</v>
          </cell>
          <cell r="C376">
            <v>0</v>
          </cell>
          <cell r="D376">
            <v>0</v>
          </cell>
          <cell r="E376">
            <v>115279.98</v>
          </cell>
          <cell r="F376">
            <v>0</v>
          </cell>
          <cell r="G376">
            <v>0</v>
          </cell>
        </row>
        <row r="377">
          <cell r="A377" t="str">
            <v>ZK103.K226.C181</v>
          </cell>
          <cell r="B377" t="str">
            <v>ZK103</v>
          </cell>
          <cell r="C377">
            <v>0</v>
          </cell>
          <cell r="D377">
            <v>0</v>
          </cell>
          <cell r="E377">
            <v>2000</v>
          </cell>
          <cell r="F377">
            <v>0</v>
          </cell>
          <cell r="G377">
            <v>0</v>
          </cell>
        </row>
        <row r="378">
          <cell r="A378" t="str">
            <v>ZK103.K226.C235</v>
          </cell>
          <cell r="B378" t="str">
            <v>ZK103</v>
          </cell>
          <cell r="C378">
            <v>0</v>
          </cell>
          <cell r="D378">
            <v>0</v>
          </cell>
          <cell r="E378">
            <v>0</v>
          </cell>
          <cell r="F378">
            <v>655.17999999999995</v>
          </cell>
          <cell r="G378">
            <v>0</v>
          </cell>
        </row>
        <row r="379">
          <cell r="A379" t="str">
            <v>ZK103.K226.C274</v>
          </cell>
          <cell r="B379" t="str">
            <v>ZK103</v>
          </cell>
          <cell r="C379">
            <v>0</v>
          </cell>
          <cell r="D379">
            <v>0</v>
          </cell>
          <cell r="E379">
            <v>0</v>
          </cell>
          <cell r="F379">
            <v>0</v>
          </cell>
          <cell r="G379">
            <v>630</v>
          </cell>
        </row>
        <row r="380">
          <cell r="A380" t="str">
            <v>ZK103.K226.C290</v>
          </cell>
          <cell r="B380" t="str">
            <v>ZK103</v>
          </cell>
          <cell r="C380">
            <v>0</v>
          </cell>
          <cell r="D380">
            <v>0</v>
          </cell>
          <cell r="E380">
            <v>0</v>
          </cell>
          <cell r="F380">
            <v>980</v>
          </cell>
          <cell r="G380">
            <v>0</v>
          </cell>
        </row>
        <row r="381">
          <cell r="A381" t="str">
            <v>ZK103.K226.C301</v>
          </cell>
          <cell r="B381" t="str">
            <v>ZK103</v>
          </cell>
          <cell r="C381">
            <v>0</v>
          </cell>
          <cell r="D381">
            <v>0</v>
          </cell>
          <cell r="E381">
            <v>0</v>
          </cell>
          <cell r="F381">
            <v>2000</v>
          </cell>
          <cell r="G381">
            <v>4150</v>
          </cell>
        </row>
        <row r="382">
          <cell r="A382" t="str">
            <v>ZK103.K226.C320</v>
          </cell>
          <cell r="B382" t="str">
            <v>ZK103</v>
          </cell>
          <cell r="C382">
            <v>0</v>
          </cell>
          <cell r="D382">
            <v>0</v>
          </cell>
          <cell r="E382">
            <v>3200</v>
          </cell>
          <cell r="F382">
            <v>1600</v>
          </cell>
          <cell r="G382">
            <v>0</v>
          </cell>
        </row>
        <row r="383">
          <cell r="A383" t="str">
            <v>ZK103.K226.C330</v>
          </cell>
          <cell r="B383" t="str">
            <v>ZK103</v>
          </cell>
          <cell r="C383">
            <v>0</v>
          </cell>
          <cell r="D383">
            <v>0</v>
          </cell>
          <cell r="E383">
            <v>0</v>
          </cell>
          <cell r="F383">
            <v>270</v>
          </cell>
          <cell r="G383">
            <v>0</v>
          </cell>
        </row>
        <row r="384">
          <cell r="A384" t="str">
            <v>ZK103.K226.I001</v>
          </cell>
          <cell r="B384" t="str">
            <v>ZK103</v>
          </cell>
          <cell r="C384">
            <v>0</v>
          </cell>
          <cell r="D384">
            <v>0</v>
          </cell>
          <cell r="E384">
            <v>7500</v>
          </cell>
          <cell r="F384">
            <v>15000</v>
          </cell>
          <cell r="G384">
            <v>14000</v>
          </cell>
        </row>
        <row r="385">
          <cell r="A385" t="str">
            <v>ZK103.K227.C009</v>
          </cell>
          <cell r="B385" t="str">
            <v>ZK103</v>
          </cell>
          <cell r="C385">
            <v>0</v>
          </cell>
          <cell r="D385">
            <v>0</v>
          </cell>
          <cell r="E385">
            <v>157.30000000000001</v>
          </cell>
          <cell r="F385">
            <v>76.3</v>
          </cell>
          <cell r="G385">
            <v>0</v>
          </cell>
        </row>
        <row r="386">
          <cell r="A386" t="str">
            <v>ZK103.K227.C020</v>
          </cell>
          <cell r="B386" t="str">
            <v>ZK103</v>
          </cell>
          <cell r="C386">
            <v>0</v>
          </cell>
          <cell r="D386">
            <v>0</v>
          </cell>
          <cell r="E386">
            <v>51529.01</v>
          </cell>
          <cell r="F386">
            <v>0</v>
          </cell>
          <cell r="G386">
            <v>0</v>
          </cell>
        </row>
        <row r="387">
          <cell r="A387" t="str">
            <v>ZK103.K227.C070</v>
          </cell>
          <cell r="B387" t="str">
            <v>ZK103</v>
          </cell>
          <cell r="C387">
            <v>0</v>
          </cell>
          <cell r="D387">
            <v>0</v>
          </cell>
          <cell r="E387">
            <v>0</v>
          </cell>
          <cell r="F387">
            <v>1165.19</v>
          </cell>
          <cell r="G387">
            <v>0</v>
          </cell>
        </row>
        <row r="388">
          <cell r="A388" t="str">
            <v>ZK103.K227.C130</v>
          </cell>
          <cell r="B388" t="str">
            <v>ZK103</v>
          </cell>
          <cell r="C388">
            <v>0</v>
          </cell>
          <cell r="D388">
            <v>0</v>
          </cell>
          <cell r="E388">
            <v>0</v>
          </cell>
          <cell r="F388">
            <v>87.21</v>
          </cell>
          <cell r="G388">
            <v>0</v>
          </cell>
        </row>
        <row r="389">
          <cell r="A389" t="str">
            <v>ZK103.K227.C230</v>
          </cell>
          <cell r="B389" t="str">
            <v>ZK103</v>
          </cell>
          <cell r="C389">
            <v>0</v>
          </cell>
          <cell r="D389">
            <v>0</v>
          </cell>
          <cell r="E389">
            <v>120.77</v>
          </cell>
          <cell r="F389">
            <v>20</v>
          </cell>
          <cell r="G389">
            <v>0</v>
          </cell>
        </row>
        <row r="390">
          <cell r="A390" t="str">
            <v>ZK103.K227.C235</v>
          </cell>
          <cell r="B390" t="str">
            <v>ZK103</v>
          </cell>
          <cell r="C390">
            <v>0</v>
          </cell>
          <cell r="D390">
            <v>0</v>
          </cell>
          <cell r="E390">
            <v>0</v>
          </cell>
          <cell r="F390">
            <v>625.79999999999995</v>
          </cell>
          <cell r="G390">
            <v>0</v>
          </cell>
        </row>
        <row r="391">
          <cell r="A391" t="str">
            <v>ZK103.K227.C290</v>
          </cell>
          <cell r="B391" t="str">
            <v>ZK103</v>
          </cell>
          <cell r="C391">
            <v>0</v>
          </cell>
          <cell r="D391">
            <v>0</v>
          </cell>
          <cell r="E391">
            <v>0</v>
          </cell>
          <cell r="F391">
            <v>30.6</v>
          </cell>
          <cell r="G391">
            <v>336</v>
          </cell>
        </row>
        <row r="392">
          <cell r="A392" t="str">
            <v>ZK103.K227.C320</v>
          </cell>
          <cell r="B392" t="str">
            <v>ZK103</v>
          </cell>
          <cell r="C392">
            <v>0</v>
          </cell>
          <cell r="D392">
            <v>0</v>
          </cell>
          <cell r="E392">
            <v>18.75</v>
          </cell>
          <cell r="F392">
            <v>0</v>
          </cell>
          <cell r="G392">
            <v>0</v>
          </cell>
        </row>
        <row r="393">
          <cell r="A393" t="str">
            <v>ZK103.K227.C370</v>
          </cell>
          <cell r="B393" t="str">
            <v>ZK103</v>
          </cell>
          <cell r="C393">
            <v>0</v>
          </cell>
          <cell r="D393">
            <v>0</v>
          </cell>
          <cell r="E393">
            <v>0</v>
          </cell>
          <cell r="F393">
            <v>41.45</v>
          </cell>
          <cell r="G393">
            <v>0</v>
          </cell>
        </row>
        <row r="394">
          <cell r="A394" t="str">
            <v>ZK103.K227.C397</v>
          </cell>
          <cell r="B394" t="str">
            <v>ZK103</v>
          </cell>
          <cell r="C394">
            <v>0</v>
          </cell>
          <cell r="D394">
            <v>0</v>
          </cell>
          <cell r="E394">
            <v>38.200000000000003</v>
          </cell>
          <cell r="F394">
            <v>49.57</v>
          </cell>
          <cell r="G394">
            <v>0</v>
          </cell>
        </row>
        <row r="395">
          <cell r="A395" t="str">
            <v>ZK103.K227.C560</v>
          </cell>
          <cell r="B395" t="str">
            <v>ZK103</v>
          </cell>
          <cell r="C395">
            <v>0</v>
          </cell>
          <cell r="D395">
            <v>0</v>
          </cell>
          <cell r="E395">
            <v>4726.38</v>
          </cell>
          <cell r="F395">
            <v>535.53</v>
          </cell>
          <cell r="G395">
            <v>0</v>
          </cell>
        </row>
        <row r="396">
          <cell r="A396" t="str">
            <v>ZK103.K227.C700</v>
          </cell>
          <cell r="B396" t="str">
            <v>ZK103</v>
          </cell>
          <cell r="C396">
            <v>0</v>
          </cell>
          <cell r="D396">
            <v>0</v>
          </cell>
          <cell r="E396">
            <v>1404</v>
          </cell>
          <cell r="F396">
            <v>0</v>
          </cell>
          <cell r="G396">
            <v>0</v>
          </cell>
        </row>
        <row r="397">
          <cell r="A397" t="str">
            <v>ZK103.K227.I001</v>
          </cell>
          <cell r="B397" t="str">
            <v>ZK103</v>
          </cell>
          <cell r="C397">
            <v>0</v>
          </cell>
          <cell r="D397">
            <v>0</v>
          </cell>
          <cell r="E397">
            <v>1611.93</v>
          </cell>
          <cell r="F397">
            <v>0</v>
          </cell>
          <cell r="G397">
            <v>0</v>
          </cell>
        </row>
        <row r="398">
          <cell r="A398" t="str">
            <v>ZK103.K245.I005</v>
          </cell>
          <cell r="B398" t="str">
            <v>ZK103</v>
          </cell>
          <cell r="C398">
            <v>0</v>
          </cell>
          <cell r="D398">
            <v>0</v>
          </cell>
          <cell r="E398">
            <v>0</v>
          </cell>
          <cell r="F398">
            <v>500</v>
          </cell>
          <cell r="G398">
            <v>600</v>
          </cell>
        </row>
        <row r="399">
          <cell r="A399" t="str">
            <v>ZK104.K115.C235</v>
          </cell>
          <cell r="B399" t="str">
            <v>ZK104</v>
          </cell>
          <cell r="C399">
            <v>0</v>
          </cell>
          <cell r="D399">
            <v>0</v>
          </cell>
          <cell r="E399">
            <v>744.15</v>
          </cell>
          <cell r="F399">
            <v>2202.52</v>
          </cell>
          <cell r="G399">
            <v>100.33999999999999</v>
          </cell>
        </row>
        <row r="400">
          <cell r="A400" t="str">
            <v>ZK104.K116.C235</v>
          </cell>
          <cell r="B400" t="str">
            <v>ZK104</v>
          </cell>
          <cell r="C400">
            <v>0</v>
          </cell>
          <cell r="D400">
            <v>0</v>
          </cell>
          <cell r="E400">
            <v>1149.1500000000001</v>
          </cell>
          <cell r="F400">
            <v>124.25</v>
          </cell>
          <cell r="G400">
            <v>585</v>
          </cell>
        </row>
        <row r="401">
          <cell r="A401" t="str">
            <v>ZK104.K121.C700</v>
          </cell>
          <cell r="B401" t="str">
            <v>ZK104</v>
          </cell>
          <cell r="C401">
            <v>0</v>
          </cell>
          <cell r="D401">
            <v>0</v>
          </cell>
          <cell r="E401">
            <v>1000</v>
          </cell>
          <cell r="F401">
            <v>0</v>
          </cell>
          <cell r="G401">
            <v>0</v>
          </cell>
        </row>
        <row r="402">
          <cell r="A402" t="str">
            <v>ZK104.K133.C235</v>
          </cell>
          <cell r="B402" t="str">
            <v>ZK104</v>
          </cell>
          <cell r="C402">
            <v>0</v>
          </cell>
          <cell r="D402">
            <v>0</v>
          </cell>
          <cell r="E402">
            <v>1.74</v>
          </cell>
          <cell r="F402">
            <v>0</v>
          </cell>
          <cell r="G402">
            <v>0</v>
          </cell>
        </row>
        <row r="403">
          <cell r="A403" t="str">
            <v>ZK104.K135.I002</v>
          </cell>
          <cell r="B403" t="str">
            <v>ZK104</v>
          </cell>
          <cell r="C403">
            <v>0</v>
          </cell>
          <cell r="D403">
            <v>0</v>
          </cell>
          <cell r="E403">
            <v>150</v>
          </cell>
          <cell r="F403">
            <v>0</v>
          </cell>
          <cell r="G403">
            <v>0</v>
          </cell>
        </row>
        <row r="404">
          <cell r="A404" t="str">
            <v>ZK104.K223.C330</v>
          </cell>
          <cell r="B404" t="str">
            <v>ZK104</v>
          </cell>
          <cell r="C404">
            <v>0</v>
          </cell>
          <cell r="D404">
            <v>0</v>
          </cell>
          <cell r="E404">
            <v>0</v>
          </cell>
          <cell r="F404">
            <v>0</v>
          </cell>
          <cell r="G404">
            <v>0</v>
          </cell>
        </row>
        <row r="405">
          <cell r="A405" t="str">
            <v>ZK104.K231.C020</v>
          </cell>
          <cell r="B405" t="str">
            <v>ZK104</v>
          </cell>
          <cell r="C405">
            <v>0</v>
          </cell>
          <cell r="D405">
            <v>0</v>
          </cell>
          <cell r="E405">
            <v>9034.2000000000007</v>
          </cell>
          <cell r="F405">
            <v>0</v>
          </cell>
          <cell r="G405">
            <v>0</v>
          </cell>
        </row>
        <row r="406">
          <cell r="A406" t="str">
            <v>ZK104.K232.C235</v>
          </cell>
          <cell r="B406" t="str">
            <v>ZK104</v>
          </cell>
          <cell r="C406">
            <v>0</v>
          </cell>
          <cell r="D406">
            <v>0</v>
          </cell>
          <cell r="E406">
            <v>4639.3</v>
          </cell>
          <cell r="F406">
            <v>5800</v>
          </cell>
          <cell r="G406">
            <v>0</v>
          </cell>
        </row>
        <row r="407">
          <cell r="A407" t="str">
            <v>ZK104.K232.C320</v>
          </cell>
          <cell r="B407" t="str">
            <v>ZK104</v>
          </cell>
          <cell r="C407">
            <v>0</v>
          </cell>
          <cell r="D407">
            <v>0</v>
          </cell>
          <cell r="E407">
            <v>0</v>
          </cell>
          <cell r="F407">
            <v>4406.8</v>
          </cell>
          <cell r="G407">
            <v>0</v>
          </cell>
        </row>
        <row r="408">
          <cell r="A408" t="str">
            <v>ZK104.K232.C330</v>
          </cell>
          <cell r="B408" t="str">
            <v>ZK104</v>
          </cell>
          <cell r="C408">
            <v>0</v>
          </cell>
          <cell r="D408">
            <v>0</v>
          </cell>
          <cell r="E408">
            <v>0</v>
          </cell>
          <cell r="F408">
            <v>24257.200000000001</v>
          </cell>
          <cell r="G408">
            <v>0</v>
          </cell>
        </row>
        <row r="409">
          <cell r="A409" t="str">
            <v>ZK104.K232.C700</v>
          </cell>
          <cell r="B409" t="str">
            <v>ZK104</v>
          </cell>
          <cell r="C409">
            <v>0</v>
          </cell>
          <cell r="D409">
            <v>0</v>
          </cell>
          <cell r="E409">
            <v>17611</v>
          </cell>
          <cell r="F409">
            <v>0</v>
          </cell>
          <cell r="G409">
            <v>0</v>
          </cell>
        </row>
        <row r="410">
          <cell r="A410" t="str">
            <v>ZK104.K232.C704</v>
          </cell>
          <cell r="B410" t="str">
            <v>ZK104</v>
          </cell>
          <cell r="C410">
            <v>0</v>
          </cell>
          <cell r="D410">
            <v>0</v>
          </cell>
          <cell r="E410">
            <v>0</v>
          </cell>
          <cell r="F410">
            <v>315</v>
          </cell>
          <cell r="G410">
            <v>0</v>
          </cell>
        </row>
        <row r="411">
          <cell r="A411" t="str">
            <v>ZK104.K232.C706</v>
          </cell>
          <cell r="B411" t="str">
            <v>ZK104</v>
          </cell>
          <cell r="C411">
            <v>0</v>
          </cell>
          <cell r="D411">
            <v>0</v>
          </cell>
          <cell r="E411">
            <v>0</v>
          </cell>
          <cell r="F411">
            <v>800</v>
          </cell>
          <cell r="G411">
            <v>0</v>
          </cell>
        </row>
        <row r="412">
          <cell r="A412" t="str">
            <v>ZK104.K232.C707</v>
          </cell>
          <cell r="B412" t="str">
            <v>ZK104</v>
          </cell>
          <cell r="C412">
            <v>0</v>
          </cell>
          <cell r="D412">
            <v>0</v>
          </cell>
          <cell r="E412">
            <v>0</v>
          </cell>
          <cell r="F412">
            <v>1500</v>
          </cell>
          <cell r="G412">
            <v>0</v>
          </cell>
        </row>
        <row r="413">
          <cell r="A413" t="str">
            <v>ZK104.K232.C708</v>
          </cell>
          <cell r="B413" t="str">
            <v>ZK104</v>
          </cell>
          <cell r="C413">
            <v>0</v>
          </cell>
          <cell r="D413">
            <v>0</v>
          </cell>
          <cell r="E413">
            <v>0</v>
          </cell>
          <cell r="F413">
            <v>1000</v>
          </cell>
          <cell r="G413">
            <v>0</v>
          </cell>
        </row>
        <row r="414">
          <cell r="A414" t="str">
            <v>ZK104.K232.C709</v>
          </cell>
          <cell r="B414" t="str">
            <v>ZK104</v>
          </cell>
          <cell r="C414">
            <v>0</v>
          </cell>
          <cell r="D414">
            <v>0</v>
          </cell>
          <cell r="E414">
            <v>0</v>
          </cell>
          <cell r="F414">
            <v>1000</v>
          </cell>
          <cell r="G414">
            <v>0</v>
          </cell>
        </row>
        <row r="415">
          <cell r="A415" t="str">
            <v>ZK104.K232.C710</v>
          </cell>
          <cell r="B415" t="str">
            <v>ZK104</v>
          </cell>
          <cell r="C415">
            <v>0</v>
          </cell>
          <cell r="D415">
            <v>0</v>
          </cell>
          <cell r="E415">
            <v>0</v>
          </cell>
          <cell r="F415">
            <v>4500</v>
          </cell>
          <cell r="G415">
            <v>0</v>
          </cell>
        </row>
        <row r="416">
          <cell r="A416" t="str">
            <v>ZK104.K232.C712</v>
          </cell>
          <cell r="B416" t="str">
            <v>ZK104</v>
          </cell>
          <cell r="C416">
            <v>0</v>
          </cell>
          <cell r="D416">
            <v>0</v>
          </cell>
          <cell r="E416">
            <v>0</v>
          </cell>
          <cell r="F416">
            <v>250</v>
          </cell>
          <cell r="G416">
            <v>0</v>
          </cell>
        </row>
        <row r="417">
          <cell r="A417" t="str">
            <v>ZK104.K232.C713</v>
          </cell>
          <cell r="B417" t="str">
            <v>ZK104</v>
          </cell>
          <cell r="C417">
            <v>0</v>
          </cell>
          <cell r="D417">
            <v>0</v>
          </cell>
          <cell r="E417">
            <v>0</v>
          </cell>
          <cell r="F417">
            <v>4500</v>
          </cell>
          <cell r="G417">
            <v>0</v>
          </cell>
        </row>
        <row r="418">
          <cell r="A418" t="str">
            <v>ZK104.K232.C714</v>
          </cell>
          <cell r="B418" t="str">
            <v>ZK104</v>
          </cell>
          <cell r="C418">
            <v>0</v>
          </cell>
          <cell r="D418">
            <v>0</v>
          </cell>
          <cell r="E418">
            <v>0</v>
          </cell>
          <cell r="F418">
            <v>1500</v>
          </cell>
          <cell r="G418">
            <v>0</v>
          </cell>
        </row>
        <row r="419">
          <cell r="A419" t="str">
            <v>ZK104.K232.C716</v>
          </cell>
          <cell r="B419" t="str">
            <v>ZK104</v>
          </cell>
          <cell r="C419">
            <v>0</v>
          </cell>
          <cell r="D419">
            <v>0</v>
          </cell>
          <cell r="E419">
            <v>0</v>
          </cell>
          <cell r="F419">
            <v>800</v>
          </cell>
          <cell r="G419">
            <v>0</v>
          </cell>
        </row>
        <row r="420">
          <cell r="A420" t="str">
            <v>ZK104.K232.C717</v>
          </cell>
          <cell r="B420" t="str">
            <v>ZK104</v>
          </cell>
          <cell r="C420">
            <v>0</v>
          </cell>
          <cell r="D420">
            <v>0</v>
          </cell>
          <cell r="E420">
            <v>0</v>
          </cell>
          <cell r="F420">
            <v>1000</v>
          </cell>
          <cell r="G420">
            <v>0</v>
          </cell>
        </row>
        <row r="421">
          <cell r="A421" t="str">
            <v>ZK104.K232.C718</v>
          </cell>
          <cell r="B421" t="str">
            <v>ZK104</v>
          </cell>
          <cell r="C421">
            <v>0</v>
          </cell>
          <cell r="D421">
            <v>0</v>
          </cell>
          <cell r="E421">
            <v>0</v>
          </cell>
          <cell r="F421">
            <v>850</v>
          </cell>
          <cell r="G421">
            <v>0</v>
          </cell>
        </row>
        <row r="422">
          <cell r="A422" t="str">
            <v>ZK104.K232.C720</v>
          </cell>
          <cell r="B422" t="str">
            <v>ZK104</v>
          </cell>
          <cell r="C422">
            <v>0</v>
          </cell>
          <cell r="D422">
            <v>0</v>
          </cell>
          <cell r="E422">
            <v>0</v>
          </cell>
          <cell r="F422">
            <v>1050</v>
          </cell>
          <cell r="G422">
            <v>0</v>
          </cell>
        </row>
        <row r="423">
          <cell r="A423" t="str">
            <v>ZK104.K232.C721</v>
          </cell>
          <cell r="B423" t="str">
            <v>ZK104</v>
          </cell>
          <cell r="C423">
            <v>0</v>
          </cell>
          <cell r="D423">
            <v>0</v>
          </cell>
          <cell r="E423">
            <v>0</v>
          </cell>
          <cell r="F423">
            <v>500</v>
          </cell>
          <cell r="G423">
            <v>0</v>
          </cell>
        </row>
        <row r="424">
          <cell r="A424" t="str">
            <v>ZK104.K232.C722</v>
          </cell>
          <cell r="B424" t="str">
            <v>ZK104</v>
          </cell>
          <cell r="C424">
            <v>0</v>
          </cell>
          <cell r="D424">
            <v>0</v>
          </cell>
          <cell r="E424">
            <v>0</v>
          </cell>
          <cell r="F424">
            <v>3000</v>
          </cell>
          <cell r="G424">
            <v>0</v>
          </cell>
        </row>
        <row r="425">
          <cell r="A425" t="str">
            <v>ZK104.K232.C723</v>
          </cell>
          <cell r="B425" t="str">
            <v>ZK104</v>
          </cell>
          <cell r="C425">
            <v>0</v>
          </cell>
          <cell r="D425">
            <v>0</v>
          </cell>
          <cell r="E425">
            <v>0</v>
          </cell>
          <cell r="F425">
            <v>800</v>
          </cell>
          <cell r="G425">
            <v>0</v>
          </cell>
        </row>
        <row r="426">
          <cell r="A426" t="str">
            <v>ZK104.K232.C725</v>
          </cell>
          <cell r="B426" t="str">
            <v>ZK104</v>
          </cell>
          <cell r="C426">
            <v>0</v>
          </cell>
          <cell r="D426">
            <v>0</v>
          </cell>
          <cell r="E426">
            <v>0</v>
          </cell>
          <cell r="F426">
            <v>1000</v>
          </cell>
          <cell r="G426">
            <v>0</v>
          </cell>
        </row>
        <row r="427">
          <cell r="A427" t="str">
            <v>ZK104.K233.C300</v>
          </cell>
          <cell r="B427" t="str">
            <v>ZK104</v>
          </cell>
          <cell r="C427">
            <v>0</v>
          </cell>
          <cell r="D427">
            <v>0</v>
          </cell>
          <cell r="E427">
            <v>0</v>
          </cell>
          <cell r="F427">
            <v>7</v>
          </cell>
          <cell r="G427">
            <v>0</v>
          </cell>
        </row>
        <row r="428">
          <cell r="A428" t="str">
            <v>ZK104.K233.C320</v>
          </cell>
          <cell r="B428" t="str">
            <v>ZK104</v>
          </cell>
          <cell r="C428">
            <v>0</v>
          </cell>
          <cell r="D428">
            <v>0</v>
          </cell>
          <cell r="E428">
            <v>5001.8900000000003</v>
          </cell>
          <cell r="F428">
            <v>901.01</v>
          </cell>
          <cell r="G428">
            <v>0</v>
          </cell>
        </row>
        <row r="429">
          <cell r="A429" t="str">
            <v>ZK104.K233.C330</v>
          </cell>
          <cell r="B429" t="str">
            <v>ZK104</v>
          </cell>
          <cell r="C429">
            <v>0</v>
          </cell>
          <cell r="D429">
            <v>0</v>
          </cell>
          <cell r="E429">
            <v>1870</v>
          </cell>
          <cell r="F429">
            <v>8105.35</v>
          </cell>
          <cell r="G429">
            <v>1340.98</v>
          </cell>
        </row>
        <row r="430">
          <cell r="A430" t="str">
            <v>ZK104.K233.C500</v>
          </cell>
          <cell r="B430" t="str">
            <v>ZK104</v>
          </cell>
          <cell r="C430">
            <v>0</v>
          </cell>
          <cell r="D430">
            <v>0</v>
          </cell>
          <cell r="E430">
            <v>260.66000000000003</v>
          </cell>
          <cell r="F430">
            <v>0</v>
          </cell>
          <cell r="G430">
            <v>0</v>
          </cell>
        </row>
        <row r="431">
          <cell r="A431" t="str">
            <v>ZK104.K233.C555</v>
          </cell>
          <cell r="B431" t="str">
            <v>ZK104</v>
          </cell>
          <cell r="C431">
            <v>0</v>
          </cell>
          <cell r="D431">
            <v>0</v>
          </cell>
          <cell r="E431">
            <v>0</v>
          </cell>
          <cell r="F431">
            <v>0</v>
          </cell>
          <cell r="G431">
            <v>0</v>
          </cell>
        </row>
        <row r="432">
          <cell r="A432" t="str">
            <v>ZK104.K299.C290</v>
          </cell>
          <cell r="B432" t="str">
            <v>ZK104</v>
          </cell>
          <cell r="C432">
            <v>0</v>
          </cell>
          <cell r="D432">
            <v>0</v>
          </cell>
          <cell r="E432">
            <v>0</v>
          </cell>
          <cell r="F432">
            <v>782.76</v>
          </cell>
          <cell r="G432">
            <v>0</v>
          </cell>
        </row>
        <row r="433">
          <cell r="A433" t="str">
            <v>ZK104.K323.C320</v>
          </cell>
          <cell r="B433" t="str">
            <v>ZK104</v>
          </cell>
          <cell r="C433">
            <v>0</v>
          </cell>
          <cell r="D433">
            <v>0</v>
          </cell>
          <cell r="E433">
            <v>10</v>
          </cell>
          <cell r="F433">
            <v>0</v>
          </cell>
          <cell r="G433">
            <v>0</v>
          </cell>
        </row>
        <row r="434">
          <cell r="A434" t="str">
            <v>ZK105.K207.I003</v>
          </cell>
          <cell r="B434" t="str">
            <v>ZK105</v>
          </cell>
          <cell r="C434">
            <v>0</v>
          </cell>
          <cell r="D434">
            <v>0</v>
          </cell>
          <cell r="E434">
            <v>0</v>
          </cell>
          <cell r="F434">
            <v>1535.65</v>
          </cell>
          <cell r="G434">
            <v>0</v>
          </cell>
        </row>
        <row r="435">
          <cell r="A435" t="str">
            <v>ZK105.K237.C300</v>
          </cell>
          <cell r="B435" t="str">
            <v>ZK105</v>
          </cell>
          <cell r="C435">
            <v>0</v>
          </cell>
          <cell r="D435">
            <v>0</v>
          </cell>
          <cell r="E435">
            <v>0</v>
          </cell>
          <cell r="F435">
            <v>1050</v>
          </cell>
          <cell r="G435">
            <v>0</v>
          </cell>
        </row>
        <row r="436">
          <cell r="A436" t="str">
            <v>ZK105.K237.I003</v>
          </cell>
          <cell r="B436" t="str">
            <v>ZK105</v>
          </cell>
          <cell r="C436">
            <v>0</v>
          </cell>
          <cell r="D436">
            <v>0</v>
          </cell>
          <cell r="E436">
            <v>3300</v>
          </cell>
          <cell r="F436">
            <v>4400</v>
          </cell>
          <cell r="G436">
            <v>0</v>
          </cell>
        </row>
        <row r="437">
          <cell r="A437" t="str">
            <v>ZK105.K238.C300</v>
          </cell>
          <cell r="B437" t="str">
            <v>ZK105</v>
          </cell>
          <cell r="C437">
            <v>0</v>
          </cell>
          <cell r="D437">
            <v>0</v>
          </cell>
          <cell r="E437">
            <v>247.8</v>
          </cell>
          <cell r="F437">
            <v>210</v>
          </cell>
          <cell r="G437">
            <v>0</v>
          </cell>
        </row>
        <row r="438">
          <cell r="A438" t="str">
            <v>ZK105.K238.I003</v>
          </cell>
          <cell r="B438" t="str">
            <v>ZK105</v>
          </cell>
          <cell r="C438">
            <v>0</v>
          </cell>
          <cell r="D438">
            <v>0</v>
          </cell>
          <cell r="E438">
            <v>3104.22</v>
          </cell>
          <cell r="F438">
            <v>92</v>
          </cell>
          <cell r="G438">
            <v>0</v>
          </cell>
        </row>
        <row r="439">
          <cell r="A439" t="str">
            <v>ZK105.K239.C300</v>
          </cell>
          <cell r="B439" t="str">
            <v>ZK105</v>
          </cell>
          <cell r="C439">
            <v>0</v>
          </cell>
          <cell r="D439">
            <v>0</v>
          </cell>
          <cell r="E439">
            <v>2000</v>
          </cell>
          <cell r="F439">
            <v>1000</v>
          </cell>
          <cell r="G439">
            <v>0</v>
          </cell>
        </row>
        <row r="440">
          <cell r="A440" t="str">
            <v>ZK105.K239.I003</v>
          </cell>
          <cell r="B440" t="str">
            <v>ZK105</v>
          </cell>
          <cell r="C440">
            <v>0</v>
          </cell>
          <cell r="D440">
            <v>0</v>
          </cell>
          <cell r="E440">
            <v>0</v>
          </cell>
          <cell r="F440">
            <v>738</v>
          </cell>
          <cell r="G440">
            <v>462</v>
          </cell>
        </row>
        <row r="441">
          <cell r="A441" t="str">
            <v>ZK105.K240.I003</v>
          </cell>
          <cell r="B441" t="str">
            <v>ZK105</v>
          </cell>
          <cell r="C441">
            <v>0</v>
          </cell>
          <cell r="D441">
            <v>0</v>
          </cell>
          <cell r="E441">
            <v>0</v>
          </cell>
          <cell r="F441">
            <v>200</v>
          </cell>
          <cell r="G441">
            <v>0</v>
          </cell>
        </row>
        <row r="442">
          <cell r="A442" t="str">
            <v>ZK106.K005.C230</v>
          </cell>
          <cell r="B442" t="str">
            <v>ZK106</v>
          </cell>
          <cell r="C442">
            <v>0</v>
          </cell>
          <cell r="D442">
            <v>0</v>
          </cell>
          <cell r="E442">
            <v>0</v>
          </cell>
          <cell r="F442">
            <v>-1000</v>
          </cell>
          <cell r="G442">
            <v>0</v>
          </cell>
        </row>
        <row r="443">
          <cell r="A443" t="str">
            <v>ZK106.K005.C390</v>
          </cell>
          <cell r="B443" t="str">
            <v>ZK106</v>
          </cell>
          <cell r="C443">
            <v>0</v>
          </cell>
          <cell r="D443">
            <v>0</v>
          </cell>
          <cell r="E443">
            <v>-5566</v>
          </cell>
          <cell r="F443">
            <v>0</v>
          </cell>
          <cell r="G443">
            <v>0</v>
          </cell>
        </row>
        <row r="444">
          <cell r="A444" t="str">
            <v>ZK106.K005.C500</v>
          </cell>
          <cell r="B444" t="str">
            <v>ZK106</v>
          </cell>
          <cell r="C444">
            <v>0</v>
          </cell>
          <cell r="D444">
            <v>0</v>
          </cell>
          <cell r="E444">
            <v>0</v>
          </cell>
          <cell r="F444">
            <v>-332.16</v>
          </cell>
          <cell r="G444">
            <v>0</v>
          </cell>
        </row>
        <row r="445">
          <cell r="A445" t="str">
            <v>ZK106.K107.C390</v>
          </cell>
          <cell r="B445" t="str">
            <v>ZK106</v>
          </cell>
          <cell r="C445">
            <v>0</v>
          </cell>
          <cell r="D445">
            <v>0</v>
          </cell>
          <cell r="E445">
            <v>1195</v>
          </cell>
          <cell r="F445">
            <v>0</v>
          </cell>
          <cell r="G445">
            <v>0</v>
          </cell>
        </row>
        <row r="446">
          <cell r="A446" t="str">
            <v>ZK106.K115.C031</v>
          </cell>
          <cell r="B446" t="str">
            <v>ZK106</v>
          </cell>
          <cell r="C446">
            <v>0</v>
          </cell>
          <cell r="D446">
            <v>0</v>
          </cell>
          <cell r="E446">
            <v>18.2</v>
          </cell>
          <cell r="F446">
            <v>0</v>
          </cell>
          <cell r="G446">
            <v>0</v>
          </cell>
        </row>
        <row r="447">
          <cell r="A447" t="str">
            <v>ZK106.K115.C100</v>
          </cell>
          <cell r="B447" t="str">
            <v>ZK106</v>
          </cell>
          <cell r="C447">
            <v>0</v>
          </cell>
          <cell r="D447">
            <v>0</v>
          </cell>
          <cell r="E447">
            <v>0</v>
          </cell>
          <cell r="F447">
            <v>6.5</v>
          </cell>
          <cell r="G447">
            <v>0</v>
          </cell>
        </row>
        <row r="448">
          <cell r="A448" t="str">
            <v>ZK106.K115.C130</v>
          </cell>
          <cell r="B448" t="str">
            <v>ZK106</v>
          </cell>
          <cell r="C448">
            <v>0</v>
          </cell>
          <cell r="D448">
            <v>0</v>
          </cell>
          <cell r="E448">
            <v>0</v>
          </cell>
          <cell r="F448">
            <v>69.7</v>
          </cell>
          <cell r="G448">
            <v>0</v>
          </cell>
        </row>
        <row r="449">
          <cell r="A449" t="str">
            <v>ZK106.K115.C155</v>
          </cell>
          <cell r="B449" t="str">
            <v>ZK106</v>
          </cell>
          <cell r="C449">
            <v>0</v>
          </cell>
          <cell r="D449">
            <v>0</v>
          </cell>
          <cell r="E449">
            <v>0</v>
          </cell>
          <cell r="F449">
            <v>99.45</v>
          </cell>
          <cell r="G449">
            <v>0</v>
          </cell>
        </row>
        <row r="450">
          <cell r="A450" t="str">
            <v>ZK106.K115.C230</v>
          </cell>
          <cell r="B450" t="str">
            <v>ZK106</v>
          </cell>
          <cell r="C450">
            <v>0</v>
          </cell>
          <cell r="D450">
            <v>0</v>
          </cell>
          <cell r="E450">
            <v>6.2</v>
          </cell>
          <cell r="F450">
            <v>0</v>
          </cell>
          <cell r="G450">
            <v>0</v>
          </cell>
        </row>
        <row r="451">
          <cell r="A451" t="str">
            <v>ZK106.K115.C235</v>
          </cell>
          <cell r="B451" t="str">
            <v>ZK106</v>
          </cell>
          <cell r="C451">
            <v>0</v>
          </cell>
          <cell r="D451">
            <v>0</v>
          </cell>
          <cell r="E451">
            <v>0</v>
          </cell>
          <cell r="F451">
            <v>99.96</v>
          </cell>
          <cell r="G451">
            <v>0</v>
          </cell>
        </row>
        <row r="452">
          <cell r="A452" t="str">
            <v>ZK106.K115.C330</v>
          </cell>
          <cell r="B452" t="str">
            <v>ZK106</v>
          </cell>
          <cell r="C452">
            <v>0</v>
          </cell>
          <cell r="D452">
            <v>0</v>
          </cell>
          <cell r="E452">
            <v>0</v>
          </cell>
          <cell r="F452">
            <v>18.8</v>
          </cell>
          <cell r="G452">
            <v>0</v>
          </cell>
        </row>
        <row r="453">
          <cell r="A453" t="str">
            <v>ZK106.K115.C390</v>
          </cell>
          <cell r="B453" t="str">
            <v>ZK106</v>
          </cell>
          <cell r="C453">
            <v>0</v>
          </cell>
          <cell r="D453">
            <v>0</v>
          </cell>
          <cell r="E453">
            <v>15.3</v>
          </cell>
          <cell r="F453">
            <v>91.26</v>
          </cell>
          <cell r="G453">
            <v>0</v>
          </cell>
        </row>
        <row r="454">
          <cell r="A454" t="str">
            <v>ZK106.K115.C610</v>
          </cell>
          <cell r="B454" t="str">
            <v>ZK106</v>
          </cell>
          <cell r="C454">
            <v>0</v>
          </cell>
          <cell r="D454">
            <v>0</v>
          </cell>
          <cell r="E454">
            <v>0</v>
          </cell>
          <cell r="F454">
            <v>21.2</v>
          </cell>
          <cell r="G454">
            <v>0</v>
          </cell>
        </row>
        <row r="455">
          <cell r="A455" t="str">
            <v>ZK106.K117.C031</v>
          </cell>
          <cell r="B455" t="str">
            <v>ZK106</v>
          </cell>
          <cell r="C455">
            <v>0</v>
          </cell>
          <cell r="D455">
            <v>0</v>
          </cell>
          <cell r="E455">
            <v>155.6</v>
          </cell>
          <cell r="F455">
            <v>0</v>
          </cell>
          <cell r="G455">
            <v>0</v>
          </cell>
        </row>
        <row r="456">
          <cell r="A456" t="str">
            <v>ZK106.K120.C390</v>
          </cell>
          <cell r="B456" t="str">
            <v>ZK106</v>
          </cell>
          <cell r="C456">
            <v>0</v>
          </cell>
          <cell r="D456">
            <v>0</v>
          </cell>
          <cell r="E456">
            <v>2.1</v>
          </cell>
          <cell r="F456">
            <v>0</v>
          </cell>
          <cell r="G456">
            <v>0</v>
          </cell>
        </row>
        <row r="457">
          <cell r="A457" t="str">
            <v>ZK106.K120.I005</v>
          </cell>
          <cell r="B457" t="str">
            <v>ZK106</v>
          </cell>
          <cell r="C457">
            <v>0</v>
          </cell>
          <cell r="D457">
            <v>0</v>
          </cell>
          <cell r="E457">
            <v>0</v>
          </cell>
          <cell r="F457">
            <v>0</v>
          </cell>
          <cell r="G457">
            <v>621.25</v>
          </cell>
        </row>
        <row r="458">
          <cell r="A458" t="str">
            <v>ZK106.K122.C610</v>
          </cell>
          <cell r="B458" t="str">
            <v>ZK106</v>
          </cell>
          <cell r="C458">
            <v>0</v>
          </cell>
          <cell r="D458">
            <v>0</v>
          </cell>
          <cell r="E458">
            <v>0</v>
          </cell>
          <cell r="F458">
            <v>0</v>
          </cell>
          <cell r="G458">
            <v>216</v>
          </cell>
        </row>
        <row r="459">
          <cell r="A459" t="str">
            <v>ZK106.K128.C020</v>
          </cell>
          <cell r="B459" t="str">
            <v>ZK106</v>
          </cell>
          <cell r="C459">
            <v>0</v>
          </cell>
          <cell r="D459">
            <v>0</v>
          </cell>
          <cell r="E459">
            <v>58636.03</v>
          </cell>
          <cell r="F459">
            <v>0</v>
          </cell>
          <cell r="G459">
            <v>0</v>
          </cell>
        </row>
        <row r="460">
          <cell r="A460" t="str">
            <v>ZK106.K128.C132</v>
          </cell>
          <cell r="B460" t="str">
            <v>ZK106</v>
          </cell>
          <cell r="C460">
            <v>0</v>
          </cell>
          <cell r="D460">
            <v>0</v>
          </cell>
          <cell r="E460">
            <v>0</v>
          </cell>
          <cell r="F460">
            <v>0</v>
          </cell>
          <cell r="G460">
            <v>1661</v>
          </cell>
        </row>
        <row r="461">
          <cell r="A461" t="str">
            <v>ZK106.K128.C235</v>
          </cell>
          <cell r="B461" t="str">
            <v>ZK106</v>
          </cell>
          <cell r="C461">
            <v>0</v>
          </cell>
          <cell r="D461">
            <v>0</v>
          </cell>
          <cell r="E461">
            <v>168.5</v>
          </cell>
          <cell r="F461">
            <v>605</v>
          </cell>
          <cell r="G461">
            <v>0</v>
          </cell>
        </row>
        <row r="462">
          <cell r="A462" t="str">
            <v>ZK106.K128.C290</v>
          </cell>
          <cell r="B462" t="str">
            <v>ZK106</v>
          </cell>
          <cell r="C462">
            <v>0</v>
          </cell>
          <cell r="D462">
            <v>0</v>
          </cell>
          <cell r="E462">
            <v>0</v>
          </cell>
          <cell r="F462">
            <v>871.66</v>
          </cell>
          <cell r="G462">
            <v>0</v>
          </cell>
        </row>
        <row r="463">
          <cell r="A463" t="str">
            <v>ZK106.K128.C330</v>
          </cell>
          <cell r="B463" t="str">
            <v>ZK106</v>
          </cell>
          <cell r="C463">
            <v>0</v>
          </cell>
          <cell r="D463">
            <v>0</v>
          </cell>
          <cell r="E463">
            <v>0</v>
          </cell>
          <cell r="F463">
            <v>484.12</v>
          </cell>
          <cell r="G463">
            <v>0</v>
          </cell>
        </row>
        <row r="464">
          <cell r="A464" t="str">
            <v>ZK106.K128.C604</v>
          </cell>
          <cell r="B464" t="str">
            <v>ZK106</v>
          </cell>
          <cell r="C464">
            <v>0</v>
          </cell>
          <cell r="D464">
            <v>0</v>
          </cell>
          <cell r="E464">
            <v>0</v>
          </cell>
          <cell r="F464">
            <v>350</v>
          </cell>
          <cell r="G464">
            <v>0</v>
          </cell>
        </row>
        <row r="465">
          <cell r="A465" t="str">
            <v>ZK106.K128.C810</v>
          </cell>
          <cell r="B465" t="str">
            <v>ZK106</v>
          </cell>
          <cell r="C465">
            <v>0</v>
          </cell>
          <cell r="D465">
            <v>0</v>
          </cell>
          <cell r="E465">
            <v>0</v>
          </cell>
          <cell r="F465">
            <v>987.6</v>
          </cell>
          <cell r="G465">
            <v>0</v>
          </cell>
        </row>
        <row r="466">
          <cell r="A466" t="str">
            <v>ZK106.K129.C390</v>
          </cell>
          <cell r="B466" t="str">
            <v>ZK106</v>
          </cell>
          <cell r="C466">
            <v>0</v>
          </cell>
          <cell r="D466">
            <v>0</v>
          </cell>
          <cell r="E466">
            <v>472.95</v>
          </cell>
          <cell r="F466">
            <v>468.2</v>
          </cell>
          <cell r="G466">
            <v>0</v>
          </cell>
        </row>
        <row r="467">
          <cell r="A467" t="str">
            <v>ZK106.K130.C390</v>
          </cell>
          <cell r="B467" t="str">
            <v>ZK106</v>
          </cell>
          <cell r="C467">
            <v>0</v>
          </cell>
          <cell r="D467">
            <v>0</v>
          </cell>
          <cell r="E467">
            <v>5.79</v>
          </cell>
          <cell r="F467">
            <v>0</v>
          </cell>
          <cell r="G467">
            <v>0</v>
          </cell>
        </row>
        <row r="468">
          <cell r="A468" t="str">
            <v>ZK106.K131.C100</v>
          </cell>
          <cell r="B468" t="str">
            <v>ZK106</v>
          </cell>
          <cell r="C468">
            <v>0</v>
          </cell>
          <cell r="D468">
            <v>0</v>
          </cell>
          <cell r="E468">
            <v>0</v>
          </cell>
          <cell r="F468">
            <v>39.42</v>
          </cell>
          <cell r="G468">
            <v>0</v>
          </cell>
        </row>
        <row r="469">
          <cell r="A469" t="str">
            <v>ZK106.K131.C235</v>
          </cell>
          <cell r="B469" t="str">
            <v>ZK106</v>
          </cell>
          <cell r="C469">
            <v>0</v>
          </cell>
          <cell r="D469">
            <v>0</v>
          </cell>
          <cell r="E469">
            <v>3.99</v>
          </cell>
          <cell r="F469">
            <v>9150</v>
          </cell>
          <cell r="G469">
            <v>150</v>
          </cell>
        </row>
        <row r="470">
          <cell r="A470" t="str">
            <v>ZK106.K131.C390</v>
          </cell>
          <cell r="B470" t="str">
            <v>ZK106</v>
          </cell>
          <cell r="C470">
            <v>0</v>
          </cell>
          <cell r="D470">
            <v>0</v>
          </cell>
          <cell r="E470">
            <v>3.1</v>
          </cell>
          <cell r="F470">
            <v>0</v>
          </cell>
          <cell r="G470">
            <v>0</v>
          </cell>
        </row>
        <row r="471">
          <cell r="A471" t="str">
            <v>ZK106.K133.C390</v>
          </cell>
          <cell r="B471" t="str">
            <v>ZK106</v>
          </cell>
          <cell r="C471">
            <v>0</v>
          </cell>
          <cell r="D471">
            <v>0</v>
          </cell>
          <cell r="E471">
            <v>63.46</v>
          </cell>
          <cell r="F471">
            <v>0</v>
          </cell>
          <cell r="G471">
            <v>0</v>
          </cell>
        </row>
        <row r="472">
          <cell r="A472" t="str">
            <v>ZK106.K136.C330</v>
          </cell>
          <cell r="B472" t="str">
            <v>ZK106</v>
          </cell>
          <cell r="C472">
            <v>0</v>
          </cell>
          <cell r="D472">
            <v>0</v>
          </cell>
          <cell r="E472">
            <v>0</v>
          </cell>
          <cell r="F472">
            <v>200</v>
          </cell>
          <cell r="G472">
            <v>0</v>
          </cell>
        </row>
        <row r="473">
          <cell r="A473" t="str">
            <v>ZK106.K137.C020</v>
          </cell>
          <cell r="B473" t="str">
            <v>ZK106</v>
          </cell>
          <cell r="C473">
            <v>0</v>
          </cell>
          <cell r="D473">
            <v>0</v>
          </cell>
          <cell r="E473">
            <v>39.950000000000003</v>
          </cell>
          <cell r="F473">
            <v>0</v>
          </cell>
          <cell r="G473">
            <v>0</v>
          </cell>
        </row>
        <row r="474">
          <cell r="A474" t="str">
            <v>ZK106.K137.C810</v>
          </cell>
          <cell r="B474" t="str">
            <v>ZK106</v>
          </cell>
          <cell r="C474">
            <v>0</v>
          </cell>
          <cell r="D474">
            <v>0</v>
          </cell>
          <cell r="E474">
            <v>0</v>
          </cell>
          <cell r="F474">
            <v>761.25</v>
          </cell>
          <cell r="G474">
            <v>293.5</v>
          </cell>
        </row>
        <row r="475">
          <cell r="A475" t="str">
            <v>ZK106.K160.C390</v>
          </cell>
          <cell r="B475" t="str">
            <v>ZK106</v>
          </cell>
          <cell r="C475">
            <v>0</v>
          </cell>
          <cell r="D475">
            <v>0</v>
          </cell>
          <cell r="E475">
            <v>0</v>
          </cell>
          <cell r="F475">
            <v>300</v>
          </cell>
          <cell r="G475">
            <v>0</v>
          </cell>
        </row>
        <row r="476">
          <cell r="A476" t="str">
            <v>ZK106.K161.0000</v>
          </cell>
          <cell r="B476" t="str">
            <v>ZK106</v>
          </cell>
          <cell r="C476">
            <v>0</v>
          </cell>
          <cell r="D476">
            <v>0</v>
          </cell>
          <cell r="E476">
            <v>0</v>
          </cell>
          <cell r="F476">
            <v>0</v>
          </cell>
          <cell r="G476">
            <v>0</v>
          </cell>
        </row>
        <row r="477">
          <cell r="A477" t="str">
            <v>ZK106.K161.C019</v>
          </cell>
          <cell r="B477" t="str">
            <v>ZK106</v>
          </cell>
          <cell r="C477">
            <v>0</v>
          </cell>
          <cell r="D477">
            <v>0</v>
          </cell>
          <cell r="E477">
            <v>3000</v>
          </cell>
          <cell r="F477">
            <v>0</v>
          </cell>
          <cell r="G477">
            <v>0</v>
          </cell>
        </row>
        <row r="478">
          <cell r="A478" t="str">
            <v>ZK106.K161.C020</v>
          </cell>
          <cell r="B478" t="str">
            <v>ZK106</v>
          </cell>
          <cell r="C478">
            <v>0</v>
          </cell>
          <cell r="D478">
            <v>0</v>
          </cell>
          <cell r="E478">
            <v>15050</v>
          </cell>
          <cell r="F478">
            <v>0</v>
          </cell>
          <cell r="G478">
            <v>0</v>
          </cell>
        </row>
        <row r="479">
          <cell r="A479" t="str">
            <v>ZK106.K201.C396</v>
          </cell>
          <cell r="B479" t="str">
            <v>ZK106</v>
          </cell>
          <cell r="C479">
            <v>0</v>
          </cell>
          <cell r="D479">
            <v>0</v>
          </cell>
          <cell r="E479">
            <v>140</v>
          </cell>
          <cell r="F479">
            <v>0</v>
          </cell>
          <cell r="G479">
            <v>0</v>
          </cell>
        </row>
        <row r="480">
          <cell r="A480" t="str">
            <v>ZK106.K203.C019</v>
          </cell>
          <cell r="B480" t="str">
            <v>ZK106</v>
          </cell>
          <cell r="C480">
            <v>0</v>
          </cell>
          <cell r="D480">
            <v>0</v>
          </cell>
          <cell r="E480">
            <v>74.55</v>
          </cell>
          <cell r="F480">
            <v>0</v>
          </cell>
          <cell r="G480">
            <v>0</v>
          </cell>
        </row>
        <row r="481">
          <cell r="A481" t="str">
            <v>ZK106.K203.C396</v>
          </cell>
          <cell r="B481" t="str">
            <v>ZK106</v>
          </cell>
          <cell r="C481">
            <v>0</v>
          </cell>
          <cell r="D481">
            <v>0</v>
          </cell>
          <cell r="E481">
            <v>14.99</v>
          </cell>
          <cell r="F481">
            <v>0</v>
          </cell>
          <cell r="G481">
            <v>0</v>
          </cell>
        </row>
        <row r="482">
          <cell r="A482" t="str">
            <v>ZK106.K218.C235</v>
          </cell>
          <cell r="B482" t="str">
            <v>ZK106</v>
          </cell>
          <cell r="C482">
            <v>0</v>
          </cell>
          <cell r="D482">
            <v>0</v>
          </cell>
          <cell r="E482">
            <v>0</v>
          </cell>
          <cell r="F482">
            <v>162</v>
          </cell>
          <cell r="G482">
            <v>0</v>
          </cell>
        </row>
        <row r="483">
          <cell r="A483" t="str">
            <v>ZK106.K219.C390</v>
          </cell>
          <cell r="B483" t="str">
            <v>ZK106</v>
          </cell>
          <cell r="C483">
            <v>0</v>
          </cell>
          <cell r="D483">
            <v>0</v>
          </cell>
          <cell r="E483">
            <v>11132</v>
          </cell>
          <cell r="F483">
            <v>0</v>
          </cell>
          <cell r="G483">
            <v>0</v>
          </cell>
        </row>
        <row r="484">
          <cell r="A484" t="str">
            <v>ZK106.K223.C330</v>
          </cell>
          <cell r="B484" t="str">
            <v>ZK106</v>
          </cell>
          <cell r="C484">
            <v>0</v>
          </cell>
          <cell r="D484">
            <v>0</v>
          </cell>
          <cell r="E484">
            <v>700</v>
          </cell>
          <cell r="F484">
            <v>844.35</v>
          </cell>
          <cell r="G484">
            <v>0</v>
          </cell>
        </row>
        <row r="485">
          <cell r="A485" t="str">
            <v>ZK106.K227.C125</v>
          </cell>
          <cell r="B485" t="str">
            <v>ZK106</v>
          </cell>
          <cell r="C485">
            <v>0</v>
          </cell>
          <cell r="D485">
            <v>0</v>
          </cell>
          <cell r="E485">
            <v>0</v>
          </cell>
          <cell r="F485">
            <v>101.4</v>
          </cell>
          <cell r="G485">
            <v>0</v>
          </cell>
        </row>
        <row r="486">
          <cell r="A486" t="str">
            <v>ZK106.K227.C700</v>
          </cell>
          <cell r="B486" t="str">
            <v>ZK106</v>
          </cell>
          <cell r="C486">
            <v>0</v>
          </cell>
          <cell r="D486">
            <v>0</v>
          </cell>
          <cell r="E486">
            <v>0</v>
          </cell>
          <cell r="F486">
            <v>9.43</v>
          </cell>
          <cell r="G486">
            <v>0</v>
          </cell>
        </row>
        <row r="487">
          <cell r="A487" t="str">
            <v>ZK106.K227.I006</v>
          </cell>
          <cell r="B487" t="str">
            <v>ZK106</v>
          </cell>
          <cell r="C487">
            <v>0</v>
          </cell>
          <cell r="D487">
            <v>0</v>
          </cell>
          <cell r="E487">
            <v>0</v>
          </cell>
          <cell r="F487">
            <v>1296.32</v>
          </cell>
          <cell r="G487">
            <v>0</v>
          </cell>
        </row>
        <row r="488">
          <cell r="A488" t="str">
            <v>ZK106.K227.I007</v>
          </cell>
          <cell r="B488" t="str">
            <v>ZK106</v>
          </cell>
          <cell r="C488">
            <v>0</v>
          </cell>
          <cell r="D488">
            <v>0</v>
          </cell>
          <cell r="E488">
            <v>0</v>
          </cell>
          <cell r="F488">
            <v>1340.83</v>
          </cell>
          <cell r="G488">
            <v>454.16999999999996</v>
          </cell>
        </row>
        <row r="489">
          <cell r="A489" t="str">
            <v>ZK106.K232.I005</v>
          </cell>
          <cell r="B489" t="str">
            <v>ZK106</v>
          </cell>
          <cell r="C489">
            <v>0</v>
          </cell>
          <cell r="D489">
            <v>0</v>
          </cell>
          <cell r="E489">
            <v>0</v>
          </cell>
          <cell r="F489">
            <v>0</v>
          </cell>
          <cell r="G489">
            <v>0</v>
          </cell>
        </row>
        <row r="490">
          <cell r="A490" t="str">
            <v>ZK106.K244.C020</v>
          </cell>
          <cell r="B490" t="str">
            <v>ZK106</v>
          </cell>
          <cell r="C490">
            <v>0</v>
          </cell>
          <cell r="D490">
            <v>0</v>
          </cell>
          <cell r="E490">
            <v>2700</v>
          </cell>
          <cell r="F490">
            <v>0</v>
          </cell>
          <cell r="G490">
            <v>0</v>
          </cell>
        </row>
        <row r="491">
          <cell r="A491" t="str">
            <v>ZK106.K244.C031</v>
          </cell>
          <cell r="B491" t="str">
            <v>ZK106</v>
          </cell>
          <cell r="C491">
            <v>0</v>
          </cell>
          <cell r="D491">
            <v>0</v>
          </cell>
          <cell r="E491">
            <v>45000</v>
          </cell>
          <cell r="F491">
            <v>5000</v>
          </cell>
          <cell r="G491">
            <v>0</v>
          </cell>
        </row>
        <row r="492">
          <cell r="A492" t="str">
            <v>ZK106.K244.C033</v>
          </cell>
          <cell r="B492" t="str">
            <v>ZK106</v>
          </cell>
          <cell r="C492">
            <v>0</v>
          </cell>
          <cell r="D492">
            <v>0</v>
          </cell>
          <cell r="E492">
            <v>18000</v>
          </cell>
          <cell r="F492">
            <v>10000</v>
          </cell>
          <cell r="G492">
            <v>0</v>
          </cell>
        </row>
        <row r="493">
          <cell r="A493" t="str">
            <v>ZK106.K244.C034</v>
          </cell>
          <cell r="B493" t="str">
            <v>ZK106</v>
          </cell>
          <cell r="C493">
            <v>0</v>
          </cell>
          <cell r="D493">
            <v>0</v>
          </cell>
          <cell r="E493">
            <v>25000</v>
          </cell>
          <cell r="F493">
            <v>0</v>
          </cell>
          <cell r="G493">
            <v>0</v>
          </cell>
        </row>
        <row r="494">
          <cell r="A494" t="str">
            <v>ZK106.K244.C035</v>
          </cell>
          <cell r="B494" t="str">
            <v>ZK106</v>
          </cell>
          <cell r="C494">
            <v>0</v>
          </cell>
          <cell r="D494">
            <v>0</v>
          </cell>
          <cell r="E494">
            <v>0</v>
          </cell>
          <cell r="F494">
            <v>6811.1</v>
          </cell>
          <cell r="G494">
            <v>0</v>
          </cell>
        </row>
        <row r="495">
          <cell r="A495" t="str">
            <v>ZK106.K244.C039</v>
          </cell>
          <cell r="B495" t="str">
            <v>ZK106</v>
          </cell>
          <cell r="C495">
            <v>0</v>
          </cell>
          <cell r="D495">
            <v>0</v>
          </cell>
          <cell r="E495">
            <v>0</v>
          </cell>
          <cell r="F495">
            <v>9068.01</v>
          </cell>
          <cell r="G495">
            <v>0</v>
          </cell>
        </row>
        <row r="496">
          <cell r="A496" t="str">
            <v>ZK106.K244.C041</v>
          </cell>
          <cell r="B496" t="str">
            <v>ZK106</v>
          </cell>
          <cell r="C496">
            <v>0</v>
          </cell>
          <cell r="D496">
            <v>0</v>
          </cell>
          <cell r="E496">
            <v>0</v>
          </cell>
          <cell r="F496">
            <v>1086.1500000000001</v>
          </cell>
          <cell r="G496">
            <v>0</v>
          </cell>
        </row>
        <row r="497">
          <cell r="A497" t="str">
            <v>ZK106.K244.C100</v>
          </cell>
          <cell r="B497" t="str">
            <v>ZK106</v>
          </cell>
          <cell r="C497">
            <v>0</v>
          </cell>
          <cell r="D497">
            <v>0</v>
          </cell>
          <cell r="E497">
            <v>0</v>
          </cell>
          <cell r="F497">
            <v>4963.1000000000004</v>
          </cell>
          <cell r="G497">
            <v>0</v>
          </cell>
        </row>
        <row r="498">
          <cell r="A498" t="str">
            <v>ZK106.K244.C140</v>
          </cell>
          <cell r="B498" t="str">
            <v>ZK106</v>
          </cell>
          <cell r="C498">
            <v>0</v>
          </cell>
          <cell r="D498">
            <v>0</v>
          </cell>
          <cell r="E498">
            <v>19.170000000000002</v>
          </cell>
          <cell r="F498">
            <v>0</v>
          </cell>
          <cell r="G498">
            <v>0</v>
          </cell>
        </row>
        <row r="499">
          <cell r="A499" t="str">
            <v>ZK106.K244.C290</v>
          </cell>
          <cell r="B499" t="str">
            <v>ZK106</v>
          </cell>
          <cell r="C499">
            <v>0</v>
          </cell>
          <cell r="D499">
            <v>0</v>
          </cell>
          <cell r="E499">
            <v>0</v>
          </cell>
          <cell r="F499">
            <v>40226</v>
          </cell>
          <cell r="G499">
            <v>0</v>
          </cell>
        </row>
        <row r="500">
          <cell r="A500" t="str">
            <v>ZK106.K244.C390</v>
          </cell>
          <cell r="B500" t="str">
            <v>ZK106</v>
          </cell>
          <cell r="C500">
            <v>0</v>
          </cell>
          <cell r="D500">
            <v>0</v>
          </cell>
          <cell r="E500">
            <v>2231.48</v>
          </cell>
          <cell r="F500">
            <v>5667.93</v>
          </cell>
          <cell r="G500">
            <v>15</v>
          </cell>
        </row>
        <row r="501">
          <cell r="A501" t="str">
            <v>ZK106.K244.C810</v>
          </cell>
          <cell r="B501" t="str">
            <v>ZK106</v>
          </cell>
          <cell r="C501">
            <v>0</v>
          </cell>
          <cell r="D501">
            <v>0</v>
          </cell>
          <cell r="E501">
            <v>0</v>
          </cell>
          <cell r="F501">
            <v>45</v>
          </cell>
          <cell r="G501">
            <v>11458.26</v>
          </cell>
        </row>
        <row r="502">
          <cell r="A502" t="str">
            <v>ZK106.K244.I004</v>
          </cell>
          <cell r="B502" t="str">
            <v>ZK106</v>
          </cell>
          <cell r="C502">
            <v>0</v>
          </cell>
          <cell r="D502">
            <v>0</v>
          </cell>
          <cell r="E502">
            <v>1000</v>
          </cell>
          <cell r="F502">
            <v>2007.5</v>
          </cell>
          <cell r="G502">
            <v>0</v>
          </cell>
        </row>
        <row r="503">
          <cell r="A503" t="str">
            <v>ZK106.K244.I006</v>
          </cell>
          <cell r="B503" t="str">
            <v>ZK106</v>
          </cell>
          <cell r="C503">
            <v>0</v>
          </cell>
          <cell r="D503">
            <v>0</v>
          </cell>
          <cell r="E503">
            <v>0</v>
          </cell>
          <cell r="F503">
            <v>100</v>
          </cell>
          <cell r="G503">
            <v>0</v>
          </cell>
        </row>
        <row r="504">
          <cell r="A504" t="str">
            <v>ZK106.K244.I010</v>
          </cell>
          <cell r="B504" t="str">
            <v>ZK106</v>
          </cell>
          <cell r="C504">
            <v>0</v>
          </cell>
          <cell r="D504">
            <v>0</v>
          </cell>
          <cell r="E504">
            <v>160</v>
          </cell>
          <cell r="F504">
            <v>875</v>
          </cell>
          <cell r="G504">
            <v>0</v>
          </cell>
        </row>
        <row r="505">
          <cell r="A505" t="str">
            <v>ZK106.K245.C020</v>
          </cell>
          <cell r="B505" t="str">
            <v>ZK106</v>
          </cell>
          <cell r="C505">
            <v>0</v>
          </cell>
          <cell r="D505">
            <v>0</v>
          </cell>
          <cell r="E505">
            <v>40546.980000000003</v>
          </cell>
          <cell r="F505">
            <v>0</v>
          </cell>
          <cell r="G505">
            <v>0</v>
          </cell>
        </row>
        <row r="506">
          <cell r="A506" t="str">
            <v>ZK106.K245.C031</v>
          </cell>
          <cell r="B506" t="str">
            <v>ZK106</v>
          </cell>
          <cell r="C506">
            <v>0</v>
          </cell>
          <cell r="D506">
            <v>0</v>
          </cell>
          <cell r="E506">
            <v>175000</v>
          </cell>
          <cell r="F506">
            <v>0</v>
          </cell>
          <cell r="G506">
            <v>10000</v>
          </cell>
        </row>
        <row r="507">
          <cell r="A507" t="str">
            <v>ZK106.K245.C100</v>
          </cell>
          <cell r="B507" t="str">
            <v>ZK106</v>
          </cell>
          <cell r="C507">
            <v>0</v>
          </cell>
          <cell r="D507">
            <v>0</v>
          </cell>
          <cell r="E507">
            <v>0</v>
          </cell>
          <cell r="F507">
            <v>44.15</v>
          </cell>
          <cell r="G507">
            <v>0</v>
          </cell>
        </row>
        <row r="508">
          <cell r="A508" t="str">
            <v>ZK106.K245.C130</v>
          </cell>
          <cell r="B508" t="str">
            <v>ZK106</v>
          </cell>
          <cell r="C508">
            <v>0</v>
          </cell>
          <cell r="D508">
            <v>0</v>
          </cell>
          <cell r="E508">
            <v>0</v>
          </cell>
          <cell r="F508">
            <v>1188</v>
          </cell>
          <cell r="G508">
            <v>2633.34</v>
          </cell>
        </row>
        <row r="509">
          <cell r="A509" t="str">
            <v>ZK106.K245.C230</v>
          </cell>
          <cell r="B509" t="str">
            <v>ZK106</v>
          </cell>
          <cell r="C509">
            <v>0</v>
          </cell>
          <cell r="D509">
            <v>0</v>
          </cell>
          <cell r="E509">
            <v>0</v>
          </cell>
          <cell r="F509">
            <v>71794.63</v>
          </cell>
          <cell r="G509">
            <v>24280.589999999997</v>
          </cell>
        </row>
        <row r="510">
          <cell r="A510" t="str">
            <v>ZK106.K245.C235</v>
          </cell>
          <cell r="B510" t="str">
            <v>ZK106</v>
          </cell>
          <cell r="C510">
            <v>0</v>
          </cell>
          <cell r="D510">
            <v>0</v>
          </cell>
          <cell r="E510">
            <v>25.2</v>
          </cell>
          <cell r="F510">
            <v>2760.11</v>
          </cell>
          <cell r="G510">
            <v>510</v>
          </cell>
        </row>
        <row r="511">
          <cell r="A511" t="str">
            <v>ZK106.K245.C320</v>
          </cell>
          <cell r="B511" t="str">
            <v>ZK106</v>
          </cell>
          <cell r="C511">
            <v>0</v>
          </cell>
          <cell r="D511">
            <v>0</v>
          </cell>
          <cell r="E511">
            <v>2054.16</v>
          </cell>
          <cell r="F511">
            <v>0</v>
          </cell>
          <cell r="G511">
            <v>0</v>
          </cell>
        </row>
        <row r="512">
          <cell r="A512" t="str">
            <v>ZK106.K245.C330</v>
          </cell>
          <cell r="B512" t="str">
            <v>ZK106</v>
          </cell>
          <cell r="C512">
            <v>0</v>
          </cell>
          <cell r="D512">
            <v>0</v>
          </cell>
          <cell r="E512">
            <v>2874.41</v>
          </cell>
          <cell r="F512">
            <v>942.74</v>
          </cell>
          <cell r="G512">
            <v>0</v>
          </cell>
        </row>
        <row r="513">
          <cell r="A513" t="str">
            <v>ZK106.K245.C350</v>
          </cell>
          <cell r="B513" t="str">
            <v>ZK106</v>
          </cell>
          <cell r="C513">
            <v>0</v>
          </cell>
          <cell r="D513">
            <v>0</v>
          </cell>
          <cell r="E513">
            <v>1290.9000000000001</v>
          </cell>
          <cell r="F513">
            <v>0</v>
          </cell>
          <cell r="G513">
            <v>0</v>
          </cell>
        </row>
        <row r="514">
          <cell r="A514" t="str">
            <v>ZK106.K245.C500</v>
          </cell>
          <cell r="B514" t="str">
            <v>ZK106</v>
          </cell>
          <cell r="C514">
            <v>0</v>
          </cell>
          <cell r="D514">
            <v>0</v>
          </cell>
          <cell r="E514">
            <v>2845</v>
          </cell>
          <cell r="F514">
            <v>276.8</v>
          </cell>
          <cell r="G514">
            <v>0</v>
          </cell>
        </row>
        <row r="515">
          <cell r="A515" t="str">
            <v>ZK106.K245.C515</v>
          </cell>
          <cell r="B515" t="str">
            <v>ZK106</v>
          </cell>
          <cell r="C515">
            <v>0</v>
          </cell>
          <cell r="D515">
            <v>0</v>
          </cell>
          <cell r="E515">
            <v>0</v>
          </cell>
          <cell r="F515">
            <v>333.75</v>
          </cell>
          <cell r="G515">
            <v>0</v>
          </cell>
        </row>
        <row r="516">
          <cell r="A516" t="str">
            <v>ZK106.K245.C603</v>
          </cell>
          <cell r="B516" t="str">
            <v>ZK106</v>
          </cell>
          <cell r="C516">
            <v>0</v>
          </cell>
          <cell r="D516">
            <v>0</v>
          </cell>
          <cell r="E516">
            <v>620</v>
          </cell>
          <cell r="F516">
            <v>0</v>
          </cell>
          <cell r="G516">
            <v>0</v>
          </cell>
        </row>
        <row r="517">
          <cell r="A517" t="str">
            <v>ZK106.K245.C610</v>
          </cell>
          <cell r="B517" t="str">
            <v>ZK106</v>
          </cell>
          <cell r="C517">
            <v>0</v>
          </cell>
          <cell r="D517">
            <v>0</v>
          </cell>
          <cell r="E517">
            <v>0</v>
          </cell>
          <cell r="F517">
            <v>14046.69</v>
          </cell>
          <cell r="G517">
            <v>224.79999999999998</v>
          </cell>
        </row>
        <row r="518">
          <cell r="A518" t="str">
            <v>ZK106.K245.C810</v>
          </cell>
          <cell r="B518" t="str">
            <v>ZK106</v>
          </cell>
          <cell r="C518">
            <v>0</v>
          </cell>
          <cell r="D518">
            <v>0</v>
          </cell>
          <cell r="E518">
            <v>0</v>
          </cell>
          <cell r="F518">
            <v>13746.3</v>
          </cell>
          <cell r="G518">
            <v>0</v>
          </cell>
        </row>
        <row r="519">
          <cell r="A519" t="str">
            <v>ZK106.K245.I004</v>
          </cell>
          <cell r="B519" t="str">
            <v>ZK106</v>
          </cell>
          <cell r="C519">
            <v>0</v>
          </cell>
          <cell r="D519">
            <v>0</v>
          </cell>
          <cell r="E519">
            <v>0</v>
          </cell>
          <cell r="F519">
            <v>782.99</v>
          </cell>
          <cell r="G519">
            <v>0</v>
          </cell>
        </row>
        <row r="520">
          <cell r="A520" t="str">
            <v>ZK106.K245.I005</v>
          </cell>
          <cell r="B520" t="str">
            <v>ZK106</v>
          </cell>
          <cell r="C520">
            <v>0</v>
          </cell>
          <cell r="D520">
            <v>0</v>
          </cell>
          <cell r="E520">
            <v>0</v>
          </cell>
          <cell r="F520">
            <v>87</v>
          </cell>
          <cell r="G520">
            <v>0</v>
          </cell>
        </row>
        <row r="521">
          <cell r="A521" t="str">
            <v>ZK106.K246.C235</v>
          </cell>
          <cell r="B521" t="str">
            <v>ZK106</v>
          </cell>
          <cell r="C521">
            <v>0</v>
          </cell>
          <cell r="D521">
            <v>0</v>
          </cell>
          <cell r="E521">
            <v>0</v>
          </cell>
          <cell r="F521">
            <v>1112.6500000000001</v>
          </cell>
          <cell r="G521">
            <v>0</v>
          </cell>
        </row>
        <row r="522">
          <cell r="A522" t="str">
            <v>ZK106.K246.C810</v>
          </cell>
          <cell r="B522" t="str">
            <v>ZK106</v>
          </cell>
          <cell r="C522">
            <v>0</v>
          </cell>
          <cell r="D522">
            <v>0</v>
          </cell>
          <cell r="E522">
            <v>0</v>
          </cell>
          <cell r="F522">
            <v>3579.9</v>
          </cell>
          <cell r="G522">
            <v>0</v>
          </cell>
        </row>
        <row r="523">
          <cell r="A523" t="str">
            <v>ZK106.K247.C100</v>
          </cell>
          <cell r="B523" t="str">
            <v>ZK106</v>
          </cell>
          <cell r="C523">
            <v>0</v>
          </cell>
          <cell r="D523">
            <v>0</v>
          </cell>
          <cell r="E523">
            <v>0</v>
          </cell>
          <cell r="F523">
            <v>1565.75</v>
          </cell>
          <cell r="G523">
            <v>0</v>
          </cell>
        </row>
        <row r="524">
          <cell r="A524" t="str">
            <v>ZK106.K247.C235</v>
          </cell>
          <cell r="B524" t="str">
            <v>ZK106</v>
          </cell>
          <cell r="C524">
            <v>0</v>
          </cell>
          <cell r="D524">
            <v>0</v>
          </cell>
          <cell r="E524">
            <v>0</v>
          </cell>
          <cell r="F524">
            <v>4152.5</v>
          </cell>
          <cell r="G524">
            <v>0</v>
          </cell>
        </row>
        <row r="525">
          <cell r="A525" t="str">
            <v>ZK106.K247.C320</v>
          </cell>
          <cell r="B525" t="str">
            <v>ZK106</v>
          </cell>
          <cell r="C525">
            <v>0</v>
          </cell>
          <cell r="D525">
            <v>0</v>
          </cell>
          <cell r="E525">
            <v>540.35</v>
          </cell>
          <cell r="F525">
            <v>59.99</v>
          </cell>
          <cell r="G525">
            <v>0</v>
          </cell>
        </row>
        <row r="526">
          <cell r="A526" t="str">
            <v>ZK106.K247.C726</v>
          </cell>
          <cell r="B526" t="str">
            <v>ZK106</v>
          </cell>
          <cell r="C526">
            <v>0</v>
          </cell>
          <cell r="D526">
            <v>0</v>
          </cell>
          <cell r="E526">
            <v>0</v>
          </cell>
          <cell r="F526">
            <v>29.21</v>
          </cell>
          <cell r="G526">
            <v>0</v>
          </cell>
        </row>
        <row r="527">
          <cell r="A527" t="str">
            <v>ZK106.K247.C810</v>
          </cell>
          <cell r="B527" t="str">
            <v>ZK106</v>
          </cell>
          <cell r="C527">
            <v>0</v>
          </cell>
          <cell r="D527">
            <v>0</v>
          </cell>
          <cell r="E527">
            <v>0</v>
          </cell>
          <cell r="F527">
            <v>2118.77</v>
          </cell>
          <cell r="G527">
            <v>0</v>
          </cell>
        </row>
        <row r="528">
          <cell r="A528" t="str">
            <v>ZK106.K247.I005</v>
          </cell>
          <cell r="B528" t="str">
            <v>ZK106</v>
          </cell>
          <cell r="C528">
            <v>0</v>
          </cell>
          <cell r="D528">
            <v>0</v>
          </cell>
          <cell r="E528">
            <v>0</v>
          </cell>
          <cell r="F528">
            <v>0</v>
          </cell>
          <cell r="G528">
            <v>420</v>
          </cell>
        </row>
        <row r="529">
          <cell r="A529" t="str">
            <v>ZK106.K247.I006</v>
          </cell>
          <cell r="B529" t="str">
            <v>ZK106</v>
          </cell>
          <cell r="C529">
            <v>0</v>
          </cell>
          <cell r="D529">
            <v>0</v>
          </cell>
          <cell r="E529">
            <v>0</v>
          </cell>
          <cell r="F529">
            <v>77</v>
          </cell>
          <cell r="G529">
            <v>300</v>
          </cell>
        </row>
        <row r="530">
          <cell r="A530" t="str">
            <v>ZK106.K248.C020</v>
          </cell>
          <cell r="B530" t="str">
            <v>ZK106</v>
          </cell>
          <cell r="C530">
            <v>0</v>
          </cell>
          <cell r="D530">
            <v>0</v>
          </cell>
          <cell r="E530">
            <v>54424</v>
          </cell>
          <cell r="F530">
            <v>0</v>
          </cell>
          <cell r="G530">
            <v>0</v>
          </cell>
        </row>
        <row r="531">
          <cell r="A531" t="str">
            <v>ZK106.K248.C100</v>
          </cell>
          <cell r="B531" t="str">
            <v>ZK106</v>
          </cell>
          <cell r="C531">
            <v>0</v>
          </cell>
          <cell r="D531">
            <v>0</v>
          </cell>
          <cell r="E531">
            <v>0</v>
          </cell>
          <cell r="F531">
            <v>425</v>
          </cell>
          <cell r="G531">
            <v>0</v>
          </cell>
        </row>
        <row r="532">
          <cell r="A532" t="str">
            <v>ZK106.K248.C235</v>
          </cell>
          <cell r="B532" t="str">
            <v>ZK106</v>
          </cell>
          <cell r="C532">
            <v>0</v>
          </cell>
          <cell r="D532">
            <v>0</v>
          </cell>
          <cell r="E532">
            <v>0</v>
          </cell>
          <cell r="F532">
            <v>173</v>
          </cell>
          <cell r="G532">
            <v>0</v>
          </cell>
        </row>
        <row r="533">
          <cell r="A533" t="str">
            <v>ZK106.K248.C320</v>
          </cell>
          <cell r="B533" t="str">
            <v>ZK106</v>
          </cell>
          <cell r="C533">
            <v>0</v>
          </cell>
          <cell r="D533">
            <v>0</v>
          </cell>
          <cell r="E533">
            <v>14783.4</v>
          </cell>
          <cell r="F533">
            <v>0</v>
          </cell>
          <cell r="G533">
            <v>0</v>
          </cell>
        </row>
        <row r="534">
          <cell r="A534" t="str">
            <v>ZK106.K248.C330</v>
          </cell>
          <cell r="B534" t="str">
            <v>ZK106</v>
          </cell>
          <cell r="C534">
            <v>0</v>
          </cell>
          <cell r="D534">
            <v>0</v>
          </cell>
          <cell r="E534">
            <v>0</v>
          </cell>
          <cell r="F534">
            <v>7699.8</v>
          </cell>
          <cell r="G534">
            <v>0</v>
          </cell>
        </row>
        <row r="535">
          <cell r="A535" t="str">
            <v>ZK106.K248.C604</v>
          </cell>
          <cell r="B535" t="str">
            <v>ZK106</v>
          </cell>
          <cell r="C535">
            <v>0</v>
          </cell>
          <cell r="D535">
            <v>0</v>
          </cell>
          <cell r="E535">
            <v>0</v>
          </cell>
          <cell r="F535">
            <v>2150</v>
          </cell>
          <cell r="G535">
            <v>0</v>
          </cell>
        </row>
        <row r="536">
          <cell r="A536" t="str">
            <v>ZK106.K248.C702</v>
          </cell>
          <cell r="B536" t="str">
            <v>ZK106</v>
          </cell>
          <cell r="C536">
            <v>0</v>
          </cell>
          <cell r="D536">
            <v>0</v>
          </cell>
          <cell r="E536">
            <v>0</v>
          </cell>
          <cell r="F536">
            <v>29426.21</v>
          </cell>
          <cell r="G536">
            <v>0</v>
          </cell>
        </row>
        <row r="537">
          <cell r="A537" t="str">
            <v>ZK106.K248.C810</v>
          </cell>
          <cell r="B537" t="str">
            <v>ZK106</v>
          </cell>
          <cell r="C537">
            <v>0</v>
          </cell>
          <cell r="D537">
            <v>0</v>
          </cell>
          <cell r="E537">
            <v>0</v>
          </cell>
          <cell r="F537">
            <v>6567.45</v>
          </cell>
          <cell r="G537">
            <v>0</v>
          </cell>
        </row>
        <row r="538">
          <cell r="A538" t="str">
            <v>ZK106.K248.I005</v>
          </cell>
          <cell r="B538" t="str">
            <v>ZK106</v>
          </cell>
          <cell r="C538">
            <v>0</v>
          </cell>
          <cell r="D538">
            <v>0</v>
          </cell>
          <cell r="E538">
            <v>0</v>
          </cell>
          <cell r="F538">
            <v>0</v>
          </cell>
          <cell r="G538">
            <v>437.44</v>
          </cell>
        </row>
        <row r="539">
          <cell r="A539" t="str">
            <v>ZK106.K249.0000</v>
          </cell>
          <cell r="B539" t="str">
            <v>ZK106</v>
          </cell>
          <cell r="C539">
            <v>0</v>
          </cell>
          <cell r="D539">
            <v>0</v>
          </cell>
          <cell r="E539">
            <v>0</v>
          </cell>
          <cell r="F539">
            <v>0</v>
          </cell>
          <cell r="G539">
            <v>0</v>
          </cell>
        </row>
        <row r="540">
          <cell r="A540" t="str">
            <v>ZK106.K249.C020</v>
          </cell>
          <cell r="B540" t="str">
            <v>ZK106</v>
          </cell>
          <cell r="C540">
            <v>0</v>
          </cell>
          <cell r="D540">
            <v>0</v>
          </cell>
          <cell r="E540">
            <v>305150</v>
          </cell>
          <cell r="F540">
            <v>0</v>
          </cell>
          <cell r="G540">
            <v>0</v>
          </cell>
        </row>
        <row r="541">
          <cell r="A541" t="str">
            <v>ZK106.K249.C132</v>
          </cell>
          <cell r="B541" t="str">
            <v>ZK106</v>
          </cell>
          <cell r="C541">
            <v>0</v>
          </cell>
          <cell r="D541">
            <v>0</v>
          </cell>
          <cell r="E541">
            <v>0</v>
          </cell>
          <cell r="F541">
            <v>0</v>
          </cell>
          <cell r="G541">
            <v>3793.75</v>
          </cell>
        </row>
        <row r="542">
          <cell r="A542" t="str">
            <v>ZK106.K249.C603</v>
          </cell>
          <cell r="B542" t="str">
            <v>ZK106</v>
          </cell>
          <cell r="C542">
            <v>0</v>
          </cell>
          <cell r="D542">
            <v>0</v>
          </cell>
          <cell r="E542">
            <v>6095</v>
          </cell>
          <cell r="F542">
            <v>0</v>
          </cell>
          <cell r="G542">
            <v>0</v>
          </cell>
        </row>
        <row r="543">
          <cell r="A543" t="str">
            <v>ZK106.K249.C810</v>
          </cell>
          <cell r="B543" t="str">
            <v>ZK106</v>
          </cell>
          <cell r="C543">
            <v>0</v>
          </cell>
          <cell r="D543">
            <v>0</v>
          </cell>
          <cell r="E543">
            <v>0</v>
          </cell>
          <cell r="F543">
            <v>2730</v>
          </cell>
          <cell r="G543">
            <v>0</v>
          </cell>
        </row>
        <row r="544">
          <cell r="A544" t="str">
            <v>ZK106.K250.C020</v>
          </cell>
          <cell r="B544" t="str">
            <v>ZK106</v>
          </cell>
          <cell r="C544">
            <v>0</v>
          </cell>
          <cell r="D544">
            <v>0</v>
          </cell>
          <cell r="E544">
            <v>65656.789999999994</v>
          </cell>
          <cell r="F544">
            <v>892.5</v>
          </cell>
          <cell r="G544">
            <v>0</v>
          </cell>
        </row>
        <row r="545">
          <cell r="A545" t="str">
            <v>ZK106.K251.C020</v>
          </cell>
          <cell r="B545" t="str">
            <v>ZK106</v>
          </cell>
          <cell r="C545">
            <v>0</v>
          </cell>
          <cell r="D545">
            <v>0</v>
          </cell>
          <cell r="E545">
            <v>55208.67</v>
          </cell>
          <cell r="F545">
            <v>0</v>
          </cell>
          <cell r="G545">
            <v>0</v>
          </cell>
        </row>
        <row r="546">
          <cell r="A546" t="str">
            <v>ZK106.K253.C020</v>
          </cell>
          <cell r="B546" t="str">
            <v>ZK106</v>
          </cell>
          <cell r="C546">
            <v>0</v>
          </cell>
          <cell r="D546">
            <v>0</v>
          </cell>
          <cell r="E546">
            <v>16017</v>
          </cell>
          <cell r="F546">
            <v>0</v>
          </cell>
          <cell r="G546">
            <v>0</v>
          </cell>
        </row>
        <row r="547">
          <cell r="A547" t="str">
            <v>ZK106.K253.C290</v>
          </cell>
          <cell r="B547" t="str">
            <v>ZK106</v>
          </cell>
          <cell r="C547">
            <v>0</v>
          </cell>
          <cell r="D547">
            <v>0</v>
          </cell>
          <cell r="E547">
            <v>0</v>
          </cell>
          <cell r="F547">
            <v>784.88</v>
          </cell>
          <cell r="G547">
            <v>784.87</v>
          </cell>
        </row>
        <row r="548">
          <cell r="A548" t="str">
            <v>ZK106.K253.C320</v>
          </cell>
          <cell r="B548" t="str">
            <v>ZK106</v>
          </cell>
          <cell r="C548">
            <v>0</v>
          </cell>
          <cell r="D548">
            <v>0</v>
          </cell>
          <cell r="E548">
            <v>12490.14</v>
          </cell>
          <cell r="F548">
            <v>518.92999999999995</v>
          </cell>
          <cell r="G548">
            <v>0</v>
          </cell>
        </row>
        <row r="549">
          <cell r="A549" t="str">
            <v>ZK106.K253.C330</v>
          </cell>
          <cell r="B549" t="str">
            <v>ZK106</v>
          </cell>
          <cell r="C549">
            <v>0</v>
          </cell>
          <cell r="D549">
            <v>0</v>
          </cell>
          <cell r="E549">
            <v>0</v>
          </cell>
          <cell r="F549">
            <v>6496.75</v>
          </cell>
          <cell r="G549">
            <v>0</v>
          </cell>
        </row>
        <row r="550">
          <cell r="A550" t="str">
            <v>ZK106.K253.C500</v>
          </cell>
          <cell r="B550" t="str">
            <v>ZK106</v>
          </cell>
          <cell r="C550">
            <v>0</v>
          </cell>
          <cell r="D550">
            <v>0</v>
          </cell>
          <cell r="E550">
            <v>2233.13</v>
          </cell>
          <cell r="F550">
            <v>0</v>
          </cell>
          <cell r="G550">
            <v>0</v>
          </cell>
        </row>
        <row r="551">
          <cell r="A551" t="str">
            <v>ZK106.K253.C603</v>
          </cell>
          <cell r="B551" t="str">
            <v>ZK106</v>
          </cell>
          <cell r="C551">
            <v>0</v>
          </cell>
          <cell r="D551">
            <v>0</v>
          </cell>
          <cell r="E551">
            <v>1559.01</v>
          </cell>
          <cell r="F551">
            <v>0</v>
          </cell>
          <cell r="G551">
            <v>0</v>
          </cell>
        </row>
        <row r="552">
          <cell r="A552" t="str">
            <v>ZK106.K253.C604</v>
          </cell>
          <cell r="B552" t="str">
            <v>ZK106</v>
          </cell>
          <cell r="C552">
            <v>0</v>
          </cell>
          <cell r="D552">
            <v>0</v>
          </cell>
          <cell r="E552">
            <v>0</v>
          </cell>
          <cell r="F552">
            <v>1650</v>
          </cell>
          <cell r="G552">
            <v>0</v>
          </cell>
        </row>
        <row r="553">
          <cell r="A553" t="str">
            <v>ZK106.K253.C700</v>
          </cell>
          <cell r="B553" t="str">
            <v>ZK106</v>
          </cell>
          <cell r="C553">
            <v>0</v>
          </cell>
          <cell r="D553">
            <v>0</v>
          </cell>
          <cell r="E553">
            <v>3890.38</v>
          </cell>
          <cell r="F553">
            <v>393.75</v>
          </cell>
          <cell r="G553">
            <v>0</v>
          </cell>
        </row>
        <row r="554">
          <cell r="A554" t="str">
            <v>ZK106.K253.C810</v>
          </cell>
          <cell r="B554" t="str">
            <v>ZK106</v>
          </cell>
          <cell r="C554">
            <v>0</v>
          </cell>
          <cell r="D554">
            <v>0</v>
          </cell>
          <cell r="E554">
            <v>0</v>
          </cell>
          <cell r="F554">
            <v>1514.1</v>
          </cell>
          <cell r="G554">
            <v>0</v>
          </cell>
        </row>
        <row r="555">
          <cell r="A555" t="str">
            <v>ZK106.K253.I006</v>
          </cell>
          <cell r="B555" t="str">
            <v>ZK106</v>
          </cell>
          <cell r="C555">
            <v>0</v>
          </cell>
          <cell r="D555">
            <v>0</v>
          </cell>
          <cell r="E555">
            <v>0</v>
          </cell>
          <cell r="F555">
            <v>3500</v>
          </cell>
          <cell r="G555">
            <v>0</v>
          </cell>
        </row>
        <row r="556">
          <cell r="A556" t="str">
            <v>ZK106.K265.C390</v>
          </cell>
          <cell r="B556" t="str">
            <v>ZK106</v>
          </cell>
          <cell r="C556">
            <v>0</v>
          </cell>
          <cell r="D556">
            <v>0</v>
          </cell>
          <cell r="E556">
            <v>23.99</v>
          </cell>
          <cell r="F556">
            <v>23</v>
          </cell>
          <cell r="G556">
            <v>0</v>
          </cell>
        </row>
        <row r="557">
          <cell r="A557" t="str">
            <v>ZK106.K265.C900</v>
          </cell>
          <cell r="B557" t="str">
            <v>ZK106</v>
          </cell>
          <cell r="C557">
            <v>0</v>
          </cell>
          <cell r="D557">
            <v>0</v>
          </cell>
          <cell r="E557">
            <v>200</v>
          </cell>
          <cell r="F557">
            <v>0</v>
          </cell>
          <cell r="G557">
            <v>0</v>
          </cell>
        </row>
        <row r="558">
          <cell r="A558" t="str">
            <v>ZK106.K265.I005</v>
          </cell>
          <cell r="B558" t="str">
            <v>ZK106</v>
          </cell>
          <cell r="C558">
            <v>0</v>
          </cell>
          <cell r="D558">
            <v>0</v>
          </cell>
          <cell r="E558">
            <v>0</v>
          </cell>
          <cell r="F558">
            <v>0</v>
          </cell>
          <cell r="G558">
            <v>104</v>
          </cell>
        </row>
        <row r="559">
          <cell r="A559" t="str">
            <v>ZK106.K299.C390</v>
          </cell>
          <cell r="B559" t="str">
            <v>ZK106</v>
          </cell>
          <cell r="C559">
            <v>0</v>
          </cell>
          <cell r="D559">
            <v>0</v>
          </cell>
          <cell r="E559">
            <v>17.420000000000002</v>
          </cell>
          <cell r="F559">
            <v>0</v>
          </cell>
          <cell r="G559">
            <v>0</v>
          </cell>
        </row>
        <row r="560">
          <cell r="A560" t="str">
            <v>ZK106.K306.C902</v>
          </cell>
          <cell r="B560" t="str">
            <v>ZK106</v>
          </cell>
          <cell r="C560">
            <v>0</v>
          </cell>
          <cell r="D560">
            <v>0</v>
          </cell>
          <cell r="E560">
            <v>21</v>
          </cell>
          <cell r="F560">
            <v>0</v>
          </cell>
          <cell r="G560">
            <v>0</v>
          </cell>
        </row>
        <row r="561">
          <cell r="A561" t="str">
            <v>ZK106.K309.C902</v>
          </cell>
          <cell r="B561" t="str">
            <v>ZK106</v>
          </cell>
          <cell r="C561">
            <v>0</v>
          </cell>
          <cell r="D561">
            <v>0</v>
          </cell>
          <cell r="E561">
            <v>21</v>
          </cell>
          <cell r="F561">
            <v>0</v>
          </cell>
          <cell r="G561">
            <v>0</v>
          </cell>
        </row>
        <row r="562">
          <cell r="A562" t="str">
            <v>ZK107.K005.C019</v>
          </cell>
          <cell r="B562" t="str">
            <v>ZK107</v>
          </cell>
          <cell r="C562">
            <v>0</v>
          </cell>
          <cell r="D562">
            <v>0</v>
          </cell>
          <cell r="E562">
            <v>-200</v>
          </cell>
          <cell r="F562">
            <v>0</v>
          </cell>
          <cell r="G562">
            <v>0</v>
          </cell>
        </row>
        <row r="563">
          <cell r="A563" t="str">
            <v>ZK107.K115.0000</v>
          </cell>
          <cell r="B563" t="str">
            <v>ZK107</v>
          </cell>
          <cell r="C563">
            <v>0</v>
          </cell>
          <cell r="D563">
            <v>0</v>
          </cell>
          <cell r="E563">
            <v>4</v>
          </cell>
          <cell r="F563">
            <v>0</v>
          </cell>
          <cell r="G563">
            <v>0</v>
          </cell>
        </row>
        <row r="564">
          <cell r="A564" t="str">
            <v>ZK107.K115.C031</v>
          </cell>
          <cell r="B564" t="str">
            <v>ZK107</v>
          </cell>
          <cell r="C564">
            <v>0</v>
          </cell>
          <cell r="D564">
            <v>0</v>
          </cell>
          <cell r="E564">
            <v>12.38</v>
          </cell>
          <cell r="F564">
            <v>0</v>
          </cell>
          <cell r="G564">
            <v>0</v>
          </cell>
        </row>
        <row r="565">
          <cell r="A565" t="str">
            <v>ZK107.K115.C301</v>
          </cell>
          <cell r="B565" t="str">
            <v>ZK107</v>
          </cell>
          <cell r="C565">
            <v>0</v>
          </cell>
          <cell r="D565">
            <v>0</v>
          </cell>
          <cell r="E565">
            <v>0</v>
          </cell>
          <cell r="F565">
            <v>5.4</v>
          </cell>
          <cell r="G565">
            <v>0</v>
          </cell>
        </row>
        <row r="566">
          <cell r="A566" t="str">
            <v>ZK107.K115.C702</v>
          </cell>
          <cell r="B566" t="str">
            <v>ZK107</v>
          </cell>
          <cell r="C566">
            <v>0</v>
          </cell>
          <cell r="D566">
            <v>0</v>
          </cell>
          <cell r="E566">
            <v>0</v>
          </cell>
          <cell r="F566">
            <v>76.5</v>
          </cell>
          <cell r="G566">
            <v>0</v>
          </cell>
        </row>
        <row r="567">
          <cell r="A567" t="str">
            <v>ZK107.K133.I004</v>
          </cell>
          <cell r="B567" t="str">
            <v>ZK107</v>
          </cell>
          <cell r="C567">
            <v>0</v>
          </cell>
          <cell r="D567">
            <v>0</v>
          </cell>
          <cell r="E567">
            <v>0</v>
          </cell>
          <cell r="F567">
            <v>16.66</v>
          </cell>
          <cell r="G567">
            <v>0</v>
          </cell>
        </row>
        <row r="568">
          <cell r="A568" t="str">
            <v>ZK107.K136.C015</v>
          </cell>
          <cell r="B568" t="str">
            <v>ZK107</v>
          </cell>
          <cell r="C568">
            <v>0</v>
          </cell>
          <cell r="D568">
            <v>0</v>
          </cell>
          <cell r="E568">
            <v>105</v>
          </cell>
          <cell r="F568">
            <v>18.8</v>
          </cell>
          <cell r="G568">
            <v>0</v>
          </cell>
        </row>
        <row r="569">
          <cell r="A569" t="str">
            <v>ZK107.K136.C019</v>
          </cell>
          <cell r="B569" t="str">
            <v>ZK107</v>
          </cell>
          <cell r="C569">
            <v>0</v>
          </cell>
          <cell r="D569">
            <v>0</v>
          </cell>
          <cell r="E569">
            <v>817.6</v>
          </cell>
          <cell r="F569">
            <v>0</v>
          </cell>
          <cell r="G569">
            <v>0</v>
          </cell>
        </row>
        <row r="570">
          <cell r="A570" t="str">
            <v>ZK107.K136.C020</v>
          </cell>
          <cell r="B570" t="str">
            <v>ZK107</v>
          </cell>
          <cell r="C570">
            <v>0</v>
          </cell>
          <cell r="D570">
            <v>0</v>
          </cell>
          <cell r="E570">
            <v>6209.78</v>
          </cell>
          <cell r="F570">
            <v>0</v>
          </cell>
          <cell r="G570">
            <v>0</v>
          </cell>
        </row>
        <row r="571">
          <cell r="A571" t="str">
            <v>ZK107.K136.C034</v>
          </cell>
          <cell r="B571" t="str">
            <v>ZK107</v>
          </cell>
          <cell r="C571">
            <v>0</v>
          </cell>
          <cell r="D571">
            <v>0</v>
          </cell>
          <cell r="E571">
            <v>31000</v>
          </cell>
          <cell r="F571">
            <v>0</v>
          </cell>
          <cell r="G571">
            <v>0</v>
          </cell>
        </row>
        <row r="572">
          <cell r="A572" t="str">
            <v>ZK107.K136.C041</v>
          </cell>
          <cell r="B572" t="str">
            <v>ZK107</v>
          </cell>
          <cell r="C572">
            <v>0</v>
          </cell>
          <cell r="D572">
            <v>0</v>
          </cell>
          <cell r="E572">
            <v>0</v>
          </cell>
          <cell r="F572">
            <v>618</v>
          </cell>
          <cell r="G572">
            <v>2300</v>
          </cell>
        </row>
        <row r="573">
          <cell r="A573" t="str">
            <v>ZK107.K136.C070</v>
          </cell>
          <cell r="B573" t="str">
            <v>ZK107</v>
          </cell>
          <cell r="C573">
            <v>0</v>
          </cell>
          <cell r="D573">
            <v>0</v>
          </cell>
          <cell r="E573">
            <v>0</v>
          </cell>
          <cell r="F573">
            <v>0</v>
          </cell>
          <cell r="G573">
            <v>0</v>
          </cell>
        </row>
        <row r="574">
          <cell r="A574" t="str">
            <v>ZK107.K136.C080</v>
          </cell>
          <cell r="B574" t="str">
            <v>ZK107</v>
          </cell>
          <cell r="C574">
            <v>0</v>
          </cell>
          <cell r="D574">
            <v>0</v>
          </cell>
          <cell r="E574">
            <v>0</v>
          </cell>
          <cell r="F574">
            <v>534</v>
          </cell>
          <cell r="G574">
            <v>0</v>
          </cell>
        </row>
        <row r="575">
          <cell r="A575" t="str">
            <v>ZK107.K136.C100</v>
          </cell>
          <cell r="B575" t="str">
            <v>ZK107</v>
          </cell>
          <cell r="C575">
            <v>0</v>
          </cell>
          <cell r="D575">
            <v>0</v>
          </cell>
          <cell r="E575">
            <v>25000</v>
          </cell>
          <cell r="F575">
            <v>4140.84</v>
          </cell>
          <cell r="G575">
            <v>13999</v>
          </cell>
        </row>
        <row r="576">
          <cell r="A576" t="str">
            <v>ZK107.K136.C131</v>
          </cell>
          <cell r="B576" t="str">
            <v>ZK107</v>
          </cell>
          <cell r="C576">
            <v>0</v>
          </cell>
          <cell r="D576">
            <v>0</v>
          </cell>
          <cell r="E576">
            <v>0</v>
          </cell>
          <cell r="F576">
            <v>0</v>
          </cell>
          <cell r="G576">
            <v>1350</v>
          </cell>
        </row>
        <row r="577">
          <cell r="A577" t="str">
            <v>ZK107.K136.C140</v>
          </cell>
          <cell r="B577" t="str">
            <v>ZK107</v>
          </cell>
          <cell r="C577">
            <v>0</v>
          </cell>
          <cell r="D577">
            <v>0</v>
          </cell>
          <cell r="E577">
            <v>2750</v>
          </cell>
          <cell r="F577">
            <v>0</v>
          </cell>
          <cell r="G577">
            <v>0</v>
          </cell>
        </row>
        <row r="578">
          <cell r="A578" t="str">
            <v>ZK107.K136.C235</v>
          </cell>
          <cell r="B578" t="str">
            <v>ZK107</v>
          </cell>
          <cell r="C578">
            <v>0</v>
          </cell>
          <cell r="D578">
            <v>0</v>
          </cell>
          <cell r="E578">
            <v>0</v>
          </cell>
          <cell r="F578">
            <v>305</v>
          </cell>
          <cell r="G578">
            <v>0</v>
          </cell>
        </row>
        <row r="579">
          <cell r="A579" t="str">
            <v>ZK107.K136.C300</v>
          </cell>
          <cell r="B579" t="str">
            <v>ZK107</v>
          </cell>
          <cell r="C579">
            <v>0</v>
          </cell>
          <cell r="D579">
            <v>0</v>
          </cell>
          <cell r="E579">
            <v>21</v>
          </cell>
          <cell r="F579">
            <v>0</v>
          </cell>
          <cell r="G579">
            <v>0</v>
          </cell>
        </row>
        <row r="580">
          <cell r="A580" t="str">
            <v>ZK107.K136.C301</v>
          </cell>
          <cell r="B580" t="str">
            <v>ZK107</v>
          </cell>
          <cell r="C580">
            <v>0</v>
          </cell>
          <cell r="D580">
            <v>0</v>
          </cell>
          <cell r="E580">
            <v>0</v>
          </cell>
          <cell r="F580">
            <v>0</v>
          </cell>
          <cell r="G580">
            <v>2019</v>
          </cell>
        </row>
        <row r="581">
          <cell r="A581" t="str">
            <v>ZK107.K136.C320</v>
          </cell>
          <cell r="B581" t="str">
            <v>ZK107</v>
          </cell>
          <cell r="C581">
            <v>0</v>
          </cell>
          <cell r="D581">
            <v>0</v>
          </cell>
          <cell r="E581">
            <v>8274.73</v>
          </cell>
          <cell r="F581">
            <v>166.66</v>
          </cell>
          <cell r="G581">
            <v>0</v>
          </cell>
        </row>
        <row r="582">
          <cell r="A582" t="str">
            <v>ZK107.K136.C330</v>
          </cell>
          <cell r="B582" t="str">
            <v>ZK107</v>
          </cell>
          <cell r="C582">
            <v>0</v>
          </cell>
          <cell r="D582">
            <v>0</v>
          </cell>
          <cell r="E582">
            <v>0</v>
          </cell>
          <cell r="F582">
            <v>3200</v>
          </cell>
          <cell r="G582">
            <v>0</v>
          </cell>
        </row>
        <row r="583">
          <cell r="A583" t="str">
            <v>ZK107.K136.C360</v>
          </cell>
          <cell r="B583" t="str">
            <v>ZK107</v>
          </cell>
          <cell r="C583">
            <v>0</v>
          </cell>
          <cell r="D583">
            <v>0</v>
          </cell>
          <cell r="E583">
            <v>0</v>
          </cell>
          <cell r="F583">
            <v>1503</v>
          </cell>
          <cell r="G583">
            <v>750</v>
          </cell>
        </row>
        <row r="584">
          <cell r="A584" t="str">
            <v>ZK107.K136.C415</v>
          </cell>
          <cell r="B584" t="str">
            <v>ZK107</v>
          </cell>
          <cell r="C584">
            <v>0</v>
          </cell>
          <cell r="D584">
            <v>0</v>
          </cell>
          <cell r="E584">
            <v>0</v>
          </cell>
          <cell r="F584">
            <v>10147.08</v>
          </cell>
          <cell r="G584">
            <v>0</v>
          </cell>
        </row>
        <row r="585">
          <cell r="A585" t="str">
            <v>ZK107.K136.C603</v>
          </cell>
          <cell r="B585" t="str">
            <v>ZK107</v>
          </cell>
          <cell r="C585">
            <v>0</v>
          </cell>
          <cell r="D585">
            <v>0</v>
          </cell>
          <cell r="E585">
            <v>2410</v>
          </cell>
          <cell r="F585">
            <v>0</v>
          </cell>
          <cell r="G585">
            <v>0</v>
          </cell>
        </row>
        <row r="586">
          <cell r="A586" t="str">
            <v>ZK107.K136.C604</v>
          </cell>
          <cell r="B586" t="str">
            <v>ZK107</v>
          </cell>
          <cell r="C586">
            <v>0</v>
          </cell>
          <cell r="D586">
            <v>0</v>
          </cell>
          <cell r="E586">
            <v>0</v>
          </cell>
          <cell r="F586">
            <v>3500</v>
          </cell>
          <cell r="G586">
            <v>0</v>
          </cell>
        </row>
        <row r="587">
          <cell r="A587" t="str">
            <v>ZK107.K136.C610</v>
          </cell>
          <cell r="B587" t="str">
            <v>ZK107</v>
          </cell>
          <cell r="C587">
            <v>0</v>
          </cell>
          <cell r="D587">
            <v>0</v>
          </cell>
          <cell r="E587">
            <v>0</v>
          </cell>
          <cell r="F587">
            <v>6005</v>
          </cell>
          <cell r="G587">
            <v>295</v>
          </cell>
        </row>
        <row r="588">
          <cell r="A588" t="str">
            <v>ZK107.K136.C700</v>
          </cell>
          <cell r="B588" t="str">
            <v>ZK107</v>
          </cell>
          <cell r="C588">
            <v>0</v>
          </cell>
          <cell r="D588">
            <v>0</v>
          </cell>
          <cell r="E588">
            <v>11680.06</v>
          </cell>
          <cell r="F588">
            <v>283.33</v>
          </cell>
          <cell r="G588">
            <v>0</v>
          </cell>
        </row>
        <row r="589">
          <cell r="A589" t="str">
            <v>ZK107.K136.C810</v>
          </cell>
          <cell r="B589" t="str">
            <v>ZK107</v>
          </cell>
          <cell r="C589">
            <v>0</v>
          </cell>
          <cell r="D589">
            <v>0</v>
          </cell>
          <cell r="E589">
            <v>0</v>
          </cell>
          <cell r="F589">
            <v>3520</v>
          </cell>
          <cell r="G589">
            <v>0</v>
          </cell>
        </row>
        <row r="590">
          <cell r="A590" t="str">
            <v>ZK107.K136.I002</v>
          </cell>
          <cell r="B590" t="str">
            <v>ZK107</v>
          </cell>
          <cell r="C590">
            <v>0</v>
          </cell>
          <cell r="D590">
            <v>0</v>
          </cell>
          <cell r="E590">
            <v>6585.06</v>
          </cell>
          <cell r="F590">
            <v>216.5</v>
          </cell>
          <cell r="G590">
            <v>0</v>
          </cell>
        </row>
        <row r="591">
          <cell r="A591" t="str">
            <v>ZK107.K136.I005</v>
          </cell>
          <cell r="B591" t="str">
            <v>ZK107</v>
          </cell>
          <cell r="C591">
            <v>0</v>
          </cell>
          <cell r="D591">
            <v>0</v>
          </cell>
          <cell r="E591">
            <v>0</v>
          </cell>
          <cell r="F591">
            <v>4000</v>
          </cell>
          <cell r="G591">
            <v>0</v>
          </cell>
        </row>
        <row r="592">
          <cell r="A592" t="str">
            <v>ZK107.K137.0000</v>
          </cell>
          <cell r="B592" t="str">
            <v>ZK107</v>
          </cell>
          <cell r="C592">
            <v>0</v>
          </cell>
          <cell r="D592">
            <v>0</v>
          </cell>
          <cell r="E592">
            <v>0</v>
          </cell>
          <cell r="F592">
            <v>14</v>
          </cell>
          <cell r="G592">
            <v>0</v>
          </cell>
        </row>
        <row r="593">
          <cell r="A593" t="str">
            <v>ZK107.K137.C020</v>
          </cell>
          <cell r="B593" t="str">
            <v>ZK107</v>
          </cell>
          <cell r="C593">
            <v>0</v>
          </cell>
          <cell r="D593">
            <v>0</v>
          </cell>
          <cell r="E593">
            <v>5284</v>
          </cell>
          <cell r="F593">
            <v>0</v>
          </cell>
          <cell r="G593">
            <v>0</v>
          </cell>
        </row>
        <row r="594">
          <cell r="A594" t="str">
            <v>ZK107.K137.C100</v>
          </cell>
          <cell r="B594" t="str">
            <v>ZK107</v>
          </cell>
          <cell r="C594">
            <v>0</v>
          </cell>
          <cell r="D594">
            <v>0</v>
          </cell>
          <cell r="E594">
            <v>0</v>
          </cell>
          <cell r="F594">
            <v>17391.669999999998</v>
          </cell>
          <cell r="G594">
            <v>0</v>
          </cell>
        </row>
        <row r="595">
          <cell r="A595" t="str">
            <v>ZK107.K137.C500</v>
          </cell>
          <cell r="B595" t="str">
            <v>ZK107</v>
          </cell>
          <cell r="C595">
            <v>0</v>
          </cell>
          <cell r="D595">
            <v>0</v>
          </cell>
          <cell r="E595">
            <v>210</v>
          </cell>
          <cell r="F595">
            <v>0</v>
          </cell>
          <cell r="G595">
            <v>0</v>
          </cell>
        </row>
        <row r="596">
          <cell r="A596" t="str">
            <v>ZK107.K137.C810</v>
          </cell>
          <cell r="B596" t="str">
            <v>ZK107</v>
          </cell>
          <cell r="C596">
            <v>0</v>
          </cell>
          <cell r="D596">
            <v>0</v>
          </cell>
          <cell r="E596">
            <v>0</v>
          </cell>
          <cell r="F596">
            <v>1199.67</v>
          </cell>
          <cell r="G596">
            <v>358</v>
          </cell>
        </row>
        <row r="597">
          <cell r="A597" t="str">
            <v>ZK107.K145.C019</v>
          </cell>
          <cell r="B597" t="str">
            <v>ZK107</v>
          </cell>
          <cell r="C597">
            <v>0</v>
          </cell>
          <cell r="D597">
            <v>0</v>
          </cell>
          <cell r="E597">
            <v>1984.03</v>
          </cell>
          <cell r="F597">
            <v>0</v>
          </cell>
          <cell r="G597">
            <v>0</v>
          </cell>
        </row>
        <row r="598">
          <cell r="A598" t="str">
            <v>ZK107.K145.C020</v>
          </cell>
          <cell r="B598" t="str">
            <v>ZK107</v>
          </cell>
          <cell r="C598">
            <v>0</v>
          </cell>
          <cell r="D598">
            <v>0</v>
          </cell>
          <cell r="E598">
            <v>150</v>
          </cell>
          <cell r="F598">
            <v>0</v>
          </cell>
          <cell r="G598">
            <v>0</v>
          </cell>
        </row>
        <row r="599">
          <cell r="A599" t="str">
            <v>ZK107.K145.C100</v>
          </cell>
          <cell r="B599" t="str">
            <v>ZK107</v>
          </cell>
          <cell r="C599">
            <v>0</v>
          </cell>
          <cell r="D599">
            <v>0</v>
          </cell>
          <cell r="E599">
            <v>0</v>
          </cell>
          <cell r="F599">
            <v>69496.03</v>
          </cell>
          <cell r="G599">
            <v>0</v>
          </cell>
        </row>
        <row r="600">
          <cell r="A600" t="str">
            <v>ZK107.K145.C500</v>
          </cell>
          <cell r="B600" t="str">
            <v>ZK107</v>
          </cell>
          <cell r="C600">
            <v>0</v>
          </cell>
          <cell r="D600">
            <v>0</v>
          </cell>
          <cell r="E600">
            <v>173.7</v>
          </cell>
          <cell r="F600">
            <v>0</v>
          </cell>
          <cell r="G600">
            <v>0</v>
          </cell>
        </row>
        <row r="601">
          <cell r="A601" t="str">
            <v>ZK107.K145.C555</v>
          </cell>
          <cell r="B601" t="str">
            <v>ZK107</v>
          </cell>
          <cell r="C601">
            <v>0</v>
          </cell>
          <cell r="D601">
            <v>0</v>
          </cell>
          <cell r="E601">
            <v>95.28</v>
          </cell>
          <cell r="F601">
            <v>0</v>
          </cell>
          <cell r="G601">
            <v>0</v>
          </cell>
        </row>
        <row r="602">
          <cell r="A602" t="str">
            <v>ZK107.K145.C610</v>
          </cell>
          <cell r="B602" t="str">
            <v>ZK107</v>
          </cell>
          <cell r="C602">
            <v>0</v>
          </cell>
          <cell r="D602">
            <v>0</v>
          </cell>
          <cell r="E602">
            <v>0</v>
          </cell>
          <cell r="F602">
            <v>1891.73</v>
          </cell>
          <cell r="G602">
            <v>0</v>
          </cell>
        </row>
        <row r="603">
          <cell r="A603" t="str">
            <v>ZK107.K145.C810</v>
          </cell>
          <cell r="B603" t="str">
            <v>ZK107</v>
          </cell>
          <cell r="C603">
            <v>0</v>
          </cell>
          <cell r="D603">
            <v>0</v>
          </cell>
          <cell r="E603">
            <v>0</v>
          </cell>
          <cell r="F603">
            <v>1507.3</v>
          </cell>
          <cell r="G603">
            <v>860.57</v>
          </cell>
        </row>
        <row r="604">
          <cell r="A604" t="str">
            <v>ZK107.K150.C810</v>
          </cell>
          <cell r="B604" t="str">
            <v>ZK107</v>
          </cell>
          <cell r="C604">
            <v>0</v>
          </cell>
          <cell r="D604">
            <v>0</v>
          </cell>
          <cell r="E604">
            <v>0</v>
          </cell>
          <cell r="F604">
            <v>272.83</v>
          </cell>
          <cell r="G604">
            <v>0</v>
          </cell>
        </row>
        <row r="605">
          <cell r="A605" t="str">
            <v>ZK107.K150.I005</v>
          </cell>
          <cell r="B605" t="str">
            <v>ZK107</v>
          </cell>
          <cell r="C605">
            <v>0</v>
          </cell>
          <cell r="D605">
            <v>0</v>
          </cell>
          <cell r="E605">
            <v>0</v>
          </cell>
          <cell r="F605">
            <v>482.9</v>
          </cell>
          <cell r="G605">
            <v>0</v>
          </cell>
        </row>
        <row r="606">
          <cell r="A606" t="str">
            <v>ZK107.K161.C702</v>
          </cell>
          <cell r="B606" t="str">
            <v>ZK107</v>
          </cell>
          <cell r="C606">
            <v>0</v>
          </cell>
          <cell r="D606">
            <v>0</v>
          </cell>
          <cell r="E606">
            <v>0</v>
          </cell>
          <cell r="F606">
            <v>145</v>
          </cell>
          <cell r="G606">
            <v>0</v>
          </cell>
        </row>
        <row r="607">
          <cell r="A607" t="str">
            <v>ZK107.K185.C702</v>
          </cell>
          <cell r="B607" t="str">
            <v>ZK107</v>
          </cell>
          <cell r="C607">
            <v>0</v>
          </cell>
          <cell r="D607">
            <v>0</v>
          </cell>
          <cell r="E607">
            <v>0</v>
          </cell>
          <cell r="F607">
            <v>1300</v>
          </cell>
          <cell r="G607">
            <v>0</v>
          </cell>
        </row>
        <row r="608">
          <cell r="A608" t="str">
            <v>ZK107.K201.C019</v>
          </cell>
          <cell r="B608" t="str">
            <v>ZK107</v>
          </cell>
          <cell r="C608">
            <v>0</v>
          </cell>
          <cell r="D608">
            <v>0</v>
          </cell>
          <cell r="E608">
            <v>350</v>
          </cell>
          <cell r="F608">
            <v>0</v>
          </cell>
          <cell r="G608">
            <v>0</v>
          </cell>
        </row>
        <row r="609">
          <cell r="A609" t="str">
            <v>ZK107.K227.C301</v>
          </cell>
          <cell r="B609" t="str">
            <v>ZK107</v>
          </cell>
          <cell r="C609">
            <v>0</v>
          </cell>
          <cell r="D609">
            <v>0</v>
          </cell>
          <cell r="E609">
            <v>0</v>
          </cell>
          <cell r="F609">
            <v>0</v>
          </cell>
          <cell r="G609">
            <v>375</v>
          </cell>
        </row>
        <row r="610">
          <cell r="A610" t="str">
            <v>ZK107.K246.C100</v>
          </cell>
          <cell r="B610" t="str">
            <v>ZK107</v>
          </cell>
          <cell r="C610">
            <v>0</v>
          </cell>
          <cell r="D610">
            <v>0</v>
          </cell>
          <cell r="E610">
            <v>0</v>
          </cell>
          <cell r="F610">
            <v>4946.7</v>
          </cell>
          <cell r="G610">
            <v>0</v>
          </cell>
        </row>
        <row r="611">
          <cell r="A611" t="str">
            <v>ZK107.K253.C702</v>
          </cell>
          <cell r="B611" t="str">
            <v>ZK107</v>
          </cell>
          <cell r="C611">
            <v>0</v>
          </cell>
          <cell r="D611">
            <v>0</v>
          </cell>
          <cell r="E611">
            <v>0</v>
          </cell>
          <cell r="F611">
            <v>1402.5</v>
          </cell>
          <cell r="G611">
            <v>0</v>
          </cell>
        </row>
        <row r="612">
          <cell r="A612" t="str">
            <v>ZK107.K257.C020</v>
          </cell>
          <cell r="B612" t="str">
            <v>ZK107</v>
          </cell>
          <cell r="C612">
            <v>0</v>
          </cell>
          <cell r="D612">
            <v>0</v>
          </cell>
          <cell r="E612">
            <v>1423.47</v>
          </cell>
          <cell r="F612">
            <v>0</v>
          </cell>
          <cell r="G612">
            <v>0</v>
          </cell>
        </row>
        <row r="613">
          <cell r="A613" t="str">
            <v>ZK107.K257.C235</v>
          </cell>
          <cell r="B613" t="str">
            <v>ZK107</v>
          </cell>
          <cell r="C613">
            <v>0</v>
          </cell>
          <cell r="D613">
            <v>0</v>
          </cell>
          <cell r="E613">
            <v>0</v>
          </cell>
          <cell r="F613">
            <v>80</v>
          </cell>
          <cell r="G613">
            <v>0</v>
          </cell>
        </row>
        <row r="614">
          <cell r="A614" t="str">
            <v>ZK107.K257.C810</v>
          </cell>
          <cell r="B614" t="str">
            <v>ZK107</v>
          </cell>
          <cell r="C614">
            <v>0</v>
          </cell>
          <cell r="D614">
            <v>0</v>
          </cell>
          <cell r="E614">
            <v>0</v>
          </cell>
          <cell r="F614">
            <v>272.25</v>
          </cell>
          <cell r="G614">
            <v>0</v>
          </cell>
        </row>
        <row r="615">
          <cell r="A615" t="str">
            <v>ZK107.K258.C019</v>
          </cell>
          <cell r="B615" t="str">
            <v>ZK107</v>
          </cell>
          <cell r="C615">
            <v>0</v>
          </cell>
          <cell r="D615">
            <v>0</v>
          </cell>
          <cell r="E615">
            <v>35605.839999999997</v>
          </cell>
          <cell r="F615">
            <v>0</v>
          </cell>
          <cell r="G615">
            <v>0</v>
          </cell>
        </row>
        <row r="616">
          <cell r="A616" t="str">
            <v>ZK107.K258.C020</v>
          </cell>
          <cell r="B616" t="str">
            <v>ZK107</v>
          </cell>
          <cell r="C616">
            <v>0</v>
          </cell>
          <cell r="D616">
            <v>0</v>
          </cell>
          <cell r="E616">
            <v>4104.99</v>
          </cell>
          <cell r="F616">
            <v>0</v>
          </cell>
          <cell r="G616">
            <v>0</v>
          </cell>
        </row>
        <row r="617">
          <cell r="A617" t="str">
            <v>ZK107.K258.C100</v>
          </cell>
          <cell r="B617" t="str">
            <v>ZK107</v>
          </cell>
          <cell r="C617">
            <v>0</v>
          </cell>
          <cell r="D617">
            <v>0</v>
          </cell>
          <cell r="E617">
            <v>0</v>
          </cell>
          <cell r="F617">
            <v>3444.3</v>
          </cell>
          <cell r="G617">
            <v>0</v>
          </cell>
        </row>
        <row r="618">
          <cell r="A618" t="str">
            <v>ZK107.K258.C140</v>
          </cell>
          <cell r="B618" t="str">
            <v>ZK107</v>
          </cell>
          <cell r="C618">
            <v>0</v>
          </cell>
          <cell r="D618">
            <v>0</v>
          </cell>
          <cell r="E618">
            <v>3558.66</v>
          </cell>
          <cell r="F618">
            <v>0</v>
          </cell>
          <cell r="G618">
            <v>0</v>
          </cell>
        </row>
        <row r="619">
          <cell r="A619" t="str">
            <v>ZK107.K258.C235</v>
          </cell>
          <cell r="B619" t="str">
            <v>ZK107</v>
          </cell>
          <cell r="C619">
            <v>0</v>
          </cell>
          <cell r="D619">
            <v>0</v>
          </cell>
          <cell r="E619">
            <v>0</v>
          </cell>
          <cell r="F619">
            <v>4.5</v>
          </cell>
          <cell r="G619">
            <v>225</v>
          </cell>
        </row>
        <row r="620">
          <cell r="A620" t="str">
            <v>ZK107.K258.C300</v>
          </cell>
          <cell r="B620" t="str">
            <v>ZK107</v>
          </cell>
          <cell r="C620">
            <v>0</v>
          </cell>
          <cell r="D620">
            <v>0</v>
          </cell>
          <cell r="E620">
            <v>0</v>
          </cell>
          <cell r="F620">
            <v>17.5</v>
          </cell>
          <cell r="G620">
            <v>0</v>
          </cell>
        </row>
        <row r="621">
          <cell r="A621" t="str">
            <v>ZK107.K258.C535</v>
          </cell>
          <cell r="B621" t="str">
            <v>ZK107</v>
          </cell>
          <cell r="C621">
            <v>0</v>
          </cell>
          <cell r="D621">
            <v>0</v>
          </cell>
          <cell r="E621">
            <v>6430</v>
          </cell>
          <cell r="F621">
            <v>100</v>
          </cell>
          <cell r="G621">
            <v>0</v>
          </cell>
        </row>
        <row r="622">
          <cell r="A622" t="str">
            <v>ZK107.K258.C700</v>
          </cell>
          <cell r="B622" t="str">
            <v>ZK107</v>
          </cell>
          <cell r="C622">
            <v>0</v>
          </cell>
          <cell r="D622">
            <v>0</v>
          </cell>
          <cell r="E622">
            <v>124.48</v>
          </cell>
          <cell r="F622">
            <v>0</v>
          </cell>
          <cell r="G622">
            <v>0</v>
          </cell>
        </row>
        <row r="623">
          <cell r="A623" t="str">
            <v>ZK107.K258.C810</v>
          </cell>
          <cell r="B623" t="str">
            <v>ZK107</v>
          </cell>
          <cell r="C623">
            <v>0</v>
          </cell>
          <cell r="D623">
            <v>0</v>
          </cell>
          <cell r="E623">
            <v>0</v>
          </cell>
          <cell r="F623">
            <v>3198</v>
          </cell>
          <cell r="G623">
            <v>0</v>
          </cell>
        </row>
        <row r="624">
          <cell r="A624" t="str">
            <v>ZK107.K259.C020</v>
          </cell>
          <cell r="B624" t="str">
            <v>ZK107</v>
          </cell>
          <cell r="C624">
            <v>0</v>
          </cell>
          <cell r="D624">
            <v>0</v>
          </cell>
          <cell r="E624">
            <v>4235</v>
          </cell>
          <cell r="F624">
            <v>0</v>
          </cell>
          <cell r="G624">
            <v>0</v>
          </cell>
        </row>
        <row r="625">
          <cell r="A625" t="str">
            <v>ZK107.K259.C100</v>
          </cell>
          <cell r="B625" t="str">
            <v>ZK107</v>
          </cell>
          <cell r="C625">
            <v>0</v>
          </cell>
          <cell r="D625">
            <v>0</v>
          </cell>
          <cell r="E625">
            <v>0</v>
          </cell>
          <cell r="F625">
            <v>19347.54</v>
          </cell>
          <cell r="G625">
            <v>0</v>
          </cell>
        </row>
        <row r="626">
          <cell r="A626" t="str">
            <v>ZK107.K259.C810</v>
          </cell>
          <cell r="B626" t="str">
            <v>ZK107</v>
          </cell>
          <cell r="C626">
            <v>0</v>
          </cell>
          <cell r="D626">
            <v>0</v>
          </cell>
          <cell r="E626">
            <v>0</v>
          </cell>
          <cell r="F626">
            <v>0</v>
          </cell>
          <cell r="G626">
            <v>24</v>
          </cell>
        </row>
        <row r="627">
          <cell r="A627" t="str">
            <v>ZK107.K260.0000</v>
          </cell>
          <cell r="B627" t="str">
            <v>ZK107</v>
          </cell>
          <cell r="C627">
            <v>0</v>
          </cell>
          <cell r="D627">
            <v>0</v>
          </cell>
          <cell r="E627">
            <v>0</v>
          </cell>
          <cell r="F627">
            <v>0</v>
          </cell>
          <cell r="G627">
            <v>0</v>
          </cell>
        </row>
        <row r="628">
          <cell r="A628" t="str">
            <v>ZK107.K260.C020</v>
          </cell>
          <cell r="B628" t="str">
            <v>ZK107</v>
          </cell>
          <cell r="C628">
            <v>0</v>
          </cell>
          <cell r="D628">
            <v>0</v>
          </cell>
          <cell r="E628">
            <v>10833.5</v>
          </cell>
          <cell r="F628">
            <v>0</v>
          </cell>
          <cell r="G628">
            <v>0</v>
          </cell>
        </row>
        <row r="629">
          <cell r="A629" t="str">
            <v>ZK107.K260.C031</v>
          </cell>
          <cell r="B629" t="str">
            <v>ZK107</v>
          </cell>
          <cell r="C629">
            <v>0</v>
          </cell>
          <cell r="D629">
            <v>0</v>
          </cell>
          <cell r="E629">
            <v>88920</v>
          </cell>
          <cell r="F629">
            <v>0</v>
          </cell>
          <cell r="G629">
            <v>0</v>
          </cell>
        </row>
        <row r="630">
          <cell r="A630" t="str">
            <v>ZK107.K260.C100</v>
          </cell>
          <cell r="B630" t="str">
            <v>ZK107</v>
          </cell>
          <cell r="C630">
            <v>0</v>
          </cell>
          <cell r="D630">
            <v>0</v>
          </cell>
          <cell r="E630">
            <v>0</v>
          </cell>
          <cell r="F630">
            <v>71000</v>
          </cell>
          <cell r="G630">
            <v>0</v>
          </cell>
        </row>
        <row r="631">
          <cell r="A631" t="str">
            <v>ZK107.K260.C810</v>
          </cell>
          <cell r="B631" t="str">
            <v>ZK107</v>
          </cell>
          <cell r="C631">
            <v>0</v>
          </cell>
          <cell r="D631">
            <v>0</v>
          </cell>
          <cell r="E631">
            <v>0</v>
          </cell>
          <cell r="F631">
            <v>220.2</v>
          </cell>
          <cell r="G631">
            <v>0</v>
          </cell>
        </row>
        <row r="632">
          <cell r="A632" t="str">
            <v>ZK107.K261.C020</v>
          </cell>
          <cell r="B632" t="str">
            <v>ZK107</v>
          </cell>
          <cell r="C632">
            <v>0</v>
          </cell>
          <cell r="D632">
            <v>0</v>
          </cell>
          <cell r="E632">
            <v>3990</v>
          </cell>
          <cell r="F632">
            <v>0</v>
          </cell>
          <cell r="G632">
            <v>0</v>
          </cell>
        </row>
        <row r="633">
          <cell r="A633" t="str">
            <v>ZK107.K261.C031</v>
          </cell>
          <cell r="B633" t="str">
            <v>ZK107</v>
          </cell>
          <cell r="C633">
            <v>0</v>
          </cell>
          <cell r="D633">
            <v>0</v>
          </cell>
          <cell r="E633">
            <v>55029.62</v>
          </cell>
          <cell r="F633">
            <v>900.83</v>
          </cell>
          <cell r="G633">
            <v>0</v>
          </cell>
        </row>
        <row r="634">
          <cell r="A634" t="str">
            <v>ZK107.K261.C100</v>
          </cell>
          <cell r="B634" t="str">
            <v>ZK107</v>
          </cell>
          <cell r="C634">
            <v>0</v>
          </cell>
          <cell r="D634">
            <v>0</v>
          </cell>
          <cell r="E634">
            <v>0</v>
          </cell>
          <cell r="F634">
            <v>34354.15</v>
          </cell>
          <cell r="G634">
            <v>0</v>
          </cell>
        </row>
        <row r="635">
          <cell r="A635" t="str">
            <v>ZK107.K261.C320</v>
          </cell>
          <cell r="B635" t="str">
            <v>ZK107</v>
          </cell>
          <cell r="C635">
            <v>0</v>
          </cell>
          <cell r="D635">
            <v>0</v>
          </cell>
          <cell r="E635">
            <v>312.38</v>
          </cell>
          <cell r="F635">
            <v>0</v>
          </cell>
          <cell r="G635">
            <v>0</v>
          </cell>
        </row>
        <row r="636">
          <cell r="A636" t="str">
            <v>ZK107.K261.C603</v>
          </cell>
          <cell r="B636" t="str">
            <v>ZK107</v>
          </cell>
          <cell r="C636">
            <v>0</v>
          </cell>
          <cell r="D636">
            <v>0</v>
          </cell>
          <cell r="E636">
            <v>286.88</v>
          </cell>
          <cell r="F636">
            <v>0</v>
          </cell>
          <cell r="G636">
            <v>0</v>
          </cell>
        </row>
        <row r="637">
          <cell r="A637" t="str">
            <v>ZK107.K261.C610</v>
          </cell>
          <cell r="B637" t="str">
            <v>ZK107</v>
          </cell>
          <cell r="C637">
            <v>0</v>
          </cell>
          <cell r="D637">
            <v>0</v>
          </cell>
          <cell r="E637">
            <v>0</v>
          </cell>
          <cell r="F637">
            <v>3378</v>
          </cell>
          <cell r="G637">
            <v>0</v>
          </cell>
        </row>
        <row r="638">
          <cell r="A638" t="str">
            <v>ZK107.K261.C702</v>
          </cell>
          <cell r="B638" t="str">
            <v>ZK107</v>
          </cell>
          <cell r="C638">
            <v>0</v>
          </cell>
          <cell r="D638">
            <v>0</v>
          </cell>
          <cell r="E638">
            <v>0</v>
          </cell>
          <cell r="F638">
            <v>1087.5</v>
          </cell>
          <cell r="G638">
            <v>0</v>
          </cell>
        </row>
        <row r="639">
          <cell r="A639" t="str">
            <v>ZK107.K261.C810</v>
          </cell>
          <cell r="B639" t="str">
            <v>ZK107</v>
          </cell>
          <cell r="C639">
            <v>0</v>
          </cell>
          <cell r="D639">
            <v>0</v>
          </cell>
          <cell r="E639">
            <v>0</v>
          </cell>
          <cell r="F639">
            <v>1192.5</v>
          </cell>
          <cell r="G639">
            <v>0</v>
          </cell>
        </row>
        <row r="640">
          <cell r="A640" t="str">
            <v>ZK107.K265.C019</v>
          </cell>
          <cell r="B640" t="str">
            <v>ZK107</v>
          </cell>
          <cell r="C640">
            <v>0</v>
          </cell>
          <cell r="D640">
            <v>0</v>
          </cell>
          <cell r="E640">
            <v>238.75</v>
          </cell>
          <cell r="F640">
            <v>0</v>
          </cell>
          <cell r="G640">
            <v>0</v>
          </cell>
        </row>
        <row r="641">
          <cell r="A641" t="str">
            <v>ZK107.K265.C020</v>
          </cell>
          <cell r="B641" t="str">
            <v>ZK107</v>
          </cell>
          <cell r="C641">
            <v>0</v>
          </cell>
          <cell r="D641">
            <v>0</v>
          </cell>
          <cell r="E641">
            <v>84642.51</v>
          </cell>
          <cell r="F641">
            <v>0</v>
          </cell>
          <cell r="G641">
            <v>0</v>
          </cell>
        </row>
        <row r="642">
          <cell r="A642" t="str">
            <v>ZK107.K265.C031</v>
          </cell>
          <cell r="B642" t="str">
            <v>ZK107</v>
          </cell>
          <cell r="C642">
            <v>0</v>
          </cell>
          <cell r="D642">
            <v>0</v>
          </cell>
          <cell r="E642">
            <v>718</v>
          </cell>
          <cell r="F642">
            <v>0</v>
          </cell>
          <cell r="G642">
            <v>0</v>
          </cell>
        </row>
        <row r="643">
          <cell r="A643" t="str">
            <v>ZK107.K265.C033</v>
          </cell>
          <cell r="B643" t="str">
            <v>ZK107</v>
          </cell>
          <cell r="C643">
            <v>0</v>
          </cell>
          <cell r="D643">
            <v>0</v>
          </cell>
          <cell r="E643">
            <v>0</v>
          </cell>
          <cell r="F643">
            <v>748.5</v>
          </cell>
          <cell r="G643">
            <v>0</v>
          </cell>
        </row>
        <row r="644">
          <cell r="A644" t="str">
            <v>ZK107.K265.C100</v>
          </cell>
          <cell r="B644" t="str">
            <v>ZK107</v>
          </cell>
          <cell r="C644">
            <v>0</v>
          </cell>
          <cell r="D644">
            <v>0</v>
          </cell>
          <cell r="E644">
            <v>0</v>
          </cell>
          <cell r="F644">
            <v>9721.75</v>
          </cell>
          <cell r="G644">
            <v>0</v>
          </cell>
        </row>
        <row r="645">
          <cell r="A645" t="str">
            <v>ZK107.K265.C301</v>
          </cell>
          <cell r="B645" t="str">
            <v>ZK107</v>
          </cell>
          <cell r="C645">
            <v>0</v>
          </cell>
          <cell r="D645">
            <v>0</v>
          </cell>
          <cell r="E645">
            <v>0</v>
          </cell>
          <cell r="F645">
            <v>1318</v>
          </cell>
          <cell r="G645">
            <v>0</v>
          </cell>
        </row>
        <row r="646">
          <cell r="A646" t="str">
            <v>ZK107.K265.C320</v>
          </cell>
          <cell r="B646" t="str">
            <v>ZK107</v>
          </cell>
          <cell r="C646">
            <v>0</v>
          </cell>
          <cell r="D646">
            <v>0</v>
          </cell>
          <cell r="E646">
            <v>547.5</v>
          </cell>
          <cell r="F646">
            <v>0</v>
          </cell>
          <cell r="G646">
            <v>0</v>
          </cell>
        </row>
        <row r="647">
          <cell r="A647" t="str">
            <v>ZK107.K265.C603</v>
          </cell>
          <cell r="B647" t="str">
            <v>ZK107</v>
          </cell>
          <cell r="C647">
            <v>0</v>
          </cell>
          <cell r="D647">
            <v>0</v>
          </cell>
          <cell r="E647">
            <v>275</v>
          </cell>
          <cell r="F647">
            <v>0</v>
          </cell>
          <cell r="G647">
            <v>0</v>
          </cell>
        </row>
        <row r="648">
          <cell r="A648" t="str">
            <v>ZK107.K265.C700</v>
          </cell>
          <cell r="B648" t="str">
            <v>ZK107</v>
          </cell>
          <cell r="C648">
            <v>0</v>
          </cell>
          <cell r="D648">
            <v>0</v>
          </cell>
          <cell r="E648">
            <v>1762.5</v>
          </cell>
          <cell r="F648">
            <v>0</v>
          </cell>
          <cell r="G648">
            <v>0</v>
          </cell>
        </row>
        <row r="649">
          <cell r="A649" t="str">
            <v>ZK107.K265.C702</v>
          </cell>
          <cell r="B649" t="str">
            <v>ZK107</v>
          </cell>
          <cell r="C649">
            <v>0</v>
          </cell>
          <cell r="D649">
            <v>0</v>
          </cell>
          <cell r="E649">
            <v>0</v>
          </cell>
          <cell r="F649">
            <v>2175</v>
          </cell>
          <cell r="G649">
            <v>0</v>
          </cell>
        </row>
        <row r="650">
          <cell r="A650" t="str">
            <v>ZK107.K265.C810</v>
          </cell>
          <cell r="B650" t="str">
            <v>ZK107</v>
          </cell>
          <cell r="C650">
            <v>0</v>
          </cell>
          <cell r="D650">
            <v>0</v>
          </cell>
          <cell r="E650">
            <v>0</v>
          </cell>
          <cell r="F650">
            <v>0</v>
          </cell>
          <cell r="G650">
            <v>4936.3500000000004</v>
          </cell>
        </row>
        <row r="651">
          <cell r="A651" t="str">
            <v>ZK107.K281.C704</v>
          </cell>
          <cell r="B651" t="str">
            <v>ZK107</v>
          </cell>
          <cell r="C651">
            <v>0</v>
          </cell>
          <cell r="D651">
            <v>0</v>
          </cell>
          <cell r="E651">
            <v>0</v>
          </cell>
          <cell r="F651">
            <v>97</v>
          </cell>
          <cell r="G651">
            <v>0</v>
          </cell>
        </row>
        <row r="652">
          <cell r="A652" t="str">
            <v>ZK107.K281.C723</v>
          </cell>
          <cell r="B652" t="str">
            <v>ZK107</v>
          </cell>
          <cell r="C652">
            <v>0</v>
          </cell>
          <cell r="D652">
            <v>0</v>
          </cell>
          <cell r="E652">
            <v>0</v>
          </cell>
          <cell r="F652">
            <v>136.94999999999999</v>
          </cell>
          <cell r="G652">
            <v>0</v>
          </cell>
        </row>
        <row r="653">
          <cell r="A653" t="str">
            <v>ZK107.K299.C555</v>
          </cell>
          <cell r="B653" t="str">
            <v>ZK107</v>
          </cell>
          <cell r="C653">
            <v>0</v>
          </cell>
          <cell r="D653">
            <v>0</v>
          </cell>
          <cell r="E653">
            <v>0</v>
          </cell>
          <cell r="F653">
            <v>52.18</v>
          </cell>
          <cell r="G653">
            <v>0</v>
          </cell>
        </row>
        <row r="654">
          <cell r="A654" t="str">
            <v>ZK108.K162.C019</v>
          </cell>
          <cell r="B654" t="str">
            <v>ZK108</v>
          </cell>
          <cell r="C654">
            <v>0</v>
          </cell>
          <cell r="D654">
            <v>0</v>
          </cell>
          <cell r="E654">
            <v>4316.74</v>
          </cell>
          <cell r="F654">
            <v>0</v>
          </cell>
          <cell r="G654">
            <v>0</v>
          </cell>
        </row>
        <row r="655">
          <cell r="A655" t="str">
            <v>ZK108.K162.C020</v>
          </cell>
          <cell r="B655" t="str">
            <v>ZK108</v>
          </cell>
          <cell r="C655">
            <v>0</v>
          </cell>
          <cell r="D655">
            <v>0</v>
          </cell>
          <cell r="E655">
            <v>24638.14</v>
          </cell>
          <cell r="F655">
            <v>0</v>
          </cell>
          <cell r="G655">
            <v>0</v>
          </cell>
        </row>
        <row r="656">
          <cell r="A656" t="str">
            <v>ZK108.K162.C100</v>
          </cell>
          <cell r="B656" t="str">
            <v>ZK108</v>
          </cell>
          <cell r="C656">
            <v>0</v>
          </cell>
          <cell r="D656">
            <v>0</v>
          </cell>
          <cell r="E656">
            <v>16297.2</v>
          </cell>
          <cell r="F656">
            <v>23</v>
          </cell>
          <cell r="G656">
            <v>0</v>
          </cell>
        </row>
        <row r="657">
          <cell r="A657" t="str">
            <v>ZK108.K162.C140</v>
          </cell>
          <cell r="B657" t="str">
            <v>ZK108</v>
          </cell>
          <cell r="C657">
            <v>0</v>
          </cell>
          <cell r="D657">
            <v>0</v>
          </cell>
          <cell r="E657">
            <v>2472</v>
          </cell>
          <cell r="F657">
            <v>0</v>
          </cell>
          <cell r="G657">
            <v>0</v>
          </cell>
        </row>
        <row r="658">
          <cell r="A658" t="str">
            <v>ZK108.K162.C320</v>
          </cell>
          <cell r="B658" t="str">
            <v>ZK108</v>
          </cell>
          <cell r="C658">
            <v>0</v>
          </cell>
          <cell r="D658">
            <v>0</v>
          </cell>
          <cell r="E658">
            <v>1500</v>
          </cell>
          <cell r="F658">
            <v>1528</v>
          </cell>
          <cell r="G658">
            <v>0</v>
          </cell>
        </row>
        <row r="659">
          <cell r="A659" t="str">
            <v>ZK108.K162.C395</v>
          </cell>
          <cell r="B659" t="str">
            <v>ZK108</v>
          </cell>
          <cell r="C659">
            <v>0</v>
          </cell>
          <cell r="D659">
            <v>0</v>
          </cell>
          <cell r="E659">
            <v>536</v>
          </cell>
          <cell r="F659">
            <v>623</v>
          </cell>
          <cell r="G659">
            <v>0</v>
          </cell>
        </row>
        <row r="660">
          <cell r="A660" t="str">
            <v>ZK108.K162.C515</v>
          </cell>
          <cell r="B660" t="str">
            <v>ZK108</v>
          </cell>
          <cell r="C660">
            <v>0</v>
          </cell>
          <cell r="D660">
            <v>0</v>
          </cell>
          <cell r="E660">
            <v>379.44</v>
          </cell>
          <cell r="F660">
            <v>0</v>
          </cell>
          <cell r="G660">
            <v>0</v>
          </cell>
        </row>
        <row r="661">
          <cell r="A661" t="str">
            <v>ZK108.K162.C601</v>
          </cell>
          <cell r="B661" t="str">
            <v>ZK108</v>
          </cell>
          <cell r="C661">
            <v>0</v>
          </cell>
          <cell r="D661">
            <v>0</v>
          </cell>
          <cell r="E661">
            <v>0</v>
          </cell>
          <cell r="F661">
            <v>663</v>
          </cell>
          <cell r="G661">
            <v>0</v>
          </cell>
        </row>
        <row r="662">
          <cell r="A662" t="str">
            <v>ZK108.K162.C603</v>
          </cell>
          <cell r="B662" t="str">
            <v>ZK108</v>
          </cell>
          <cell r="C662">
            <v>0</v>
          </cell>
          <cell r="D662">
            <v>0</v>
          </cell>
          <cell r="E662">
            <v>0</v>
          </cell>
          <cell r="F662">
            <v>2871.84</v>
          </cell>
          <cell r="G662">
            <v>0</v>
          </cell>
        </row>
        <row r="663">
          <cell r="A663" t="str">
            <v>ZK108.K162.C700</v>
          </cell>
          <cell r="B663" t="str">
            <v>ZK108</v>
          </cell>
          <cell r="C663">
            <v>0</v>
          </cell>
          <cell r="D663">
            <v>0</v>
          </cell>
          <cell r="E663">
            <v>72.61</v>
          </cell>
          <cell r="F663">
            <v>303.51</v>
          </cell>
          <cell r="G663">
            <v>0</v>
          </cell>
        </row>
        <row r="664">
          <cell r="A664" t="str">
            <v>ZK108.K266.C020</v>
          </cell>
          <cell r="B664" t="str">
            <v>ZK108</v>
          </cell>
          <cell r="C664">
            <v>0</v>
          </cell>
          <cell r="D664">
            <v>0</v>
          </cell>
          <cell r="E664">
            <v>732</v>
          </cell>
          <cell r="F664">
            <v>0</v>
          </cell>
          <cell r="G664">
            <v>0</v>
          </cell>
        </row>
        <row r="665">
          <cell r="A665" t="str">
            <v>ZK108.K266.C100</v>
          </cell>
          <cell r="B665" t="str">
            <v>ZK108</v>
          </cell>
          <cell r="C665">
            <v>0</v>
          </cell>
          <cell r="D665">
            <v>0</v>
          </cell>
          <cell r="E665">
            <v>0</v>
          </cell>
          <cell r="F665">
            <v>19049</v>
          </cell>
          <cell r="G665">
            <v>0</v>
          </cell>
        </row>
        <row r="666">
          <cell r="A666" t="str">
            <v>ZK109.K122.C702</v>
          </cell>
          <cell r="B666" t="str">
            <v>ZK109</v>
          </cell>
          <cell r="C666">
            <v>0</v>
          </cell>
          <cell r="D666">
            <v>0</v>
          </cell>
          <cell r="E666">
            <v>0</v>
          </cell>
          <cell r="F666">
            <v>35</v>
          </cell>
          <cell r="G666">
            <v>90</v>
          </cell>
        </row>
        <row r="667">
          <cell r="A667" t="str">
            <v>ZK109.K138.C020</v>
          </cell>
          <cell r="B667" t="str">
            <v>ZK109</v>
          </cell>
          <cell r="C667">
            <v>0</v>
          </cell>
          <cell r="D667">
            <v>0</v>
          </cell>
          <cell r="E667">
            <v>17016.5</v>
          </cell>
          <cell r="F667">
            <v>0</v>
          </cell>
          <cell r="G667">
            <v>0</v>
          </cell>
        </row>
        <row r="668">
          <cell r="A668" t="str">
            <v>ZK109.K138.C070</v>
          </cell>
          <cell r="B668" t="str">
            <v>ZK109</v>
          </cell>
          <cell r="C668">
            <v>0</v>
          </cell>
          <cell r="D668">
            <v>0</v>
          </cell>
          <cell r="E668">
            <v>0</v>
          </cell>
          <cell r="F668">
            <v>0</v>
          </cell>
          <cell r="G668">
            <v>900</v>
          </cell>
        </row>
        <row r="669">
          <cell r="A669" t="str">
            <v>ZK109.K138.C115</v>
          </cell>
          <cell r="B669" t="str">
            <v>ZK109</v>
          </cell>
          <cell r="C669">
            <v>0</v>
          </cell>
          <cell r="D669">
            <v>0</v>
          </cell>
          <cell r="E669">
            <v>0</v>
          </cell>
          <cell r="F669">
            <v>1300</v>
          </cell>
          <cell r="G669">
            <v>0</v>
          </cell>
        </row>
        <row r="670">
          <cell r="A670" t="str">
            <v>ZK109.K138.C230</v>
          </cell>
          <cell r="B670" t="str">
            <v>ZK109</v>
          </cell>
          <cell r="C670">
            <v>0</v>
          </cell>
          <cell r="D670">
            <v>0</v>
          </cell>
          <cell r="E670">
            <v>0</v>
          </cell>
          <cell r="F670">
            <v>8698.67</v>
          </cell>
          <cell r="G670">
            <v>360</v>
          </cell>
        </row>
        <row r="671">
          <cell r="A671" t="str">
            <v>ZK109.K138.C301</v>
          </cell>
          <cell r="B671" t="str">
            <v>ZK109</v>
          </cell>
          <cell r="C671">
            <v>0</v>
          </cell>
          <cell r="D671">
            <v>0</v>
          </cell>
          <cell r="E671">
            <v>0</v>
          </cell>
          <cell r="F671">
            <v>938.15</v>
          </cell>
          <cell r="G671">
            <v>108</v>
          </cell>
        </row>
        <row r="672">
          <cell r="A672" t="str">
            <v>ZK109.K138.C320</v>
          </cell>
          <cell r="B672" t="str">
            <v>ZK109</v>
          </cell>
          <cell r="C672">
            <v>0</v>
          </cell>
          <cell r="D672">
            <v>0</v>
          </cell>
          <cell r="E672">
            <v>8841.35</v>
          </cell>
          <cell r="F672">
            <v>0</v>
          </cell>
          <cell r="G672">
            <v>0</v>
          </cell>
        </row>
        <row r="673">
          <cell r="A673" t="str">
            <v>ZK109.K138.C330</v>
          </cell>
          <cell r="B673" t="str">
            <v>ZK109</v>
          </cell>
          <cell r="C673">
            <v>0</v>
          </cell>
          <cell r="D673">
            <v>0</v>
          </cell>
          <cell r="E673">
            <v>404</v>
          </cell>
          <cell r="F673">
            <v>2673.5</v>
          </cell>
          <cell r="G673">
            <v>1665.9</v>
          </cell>
        </row>
        <row r="674">
          <cell r="A674" t="str">
            <v>ZK109.K138.C350</v>
          </cell>
          <cell r="B674" t="str">
            <v>ZK109</v>
          </cell>
          <cell r="C674">
            <v>0</v>
          </cell>
          <cell r="D674">
            <v>0</v>
          </cell>
          <cell r="E674">
            <v>47</v>
          </cell>
          <cell r="F674">
            <v>0</v>
          </cell>
          <cell r="G674">
            <v>0</v>
          </cell>
        </row>
        <row r="675">
          <cell r="A675" t="str">
            <v>ZK109.K138.C390</v>
          </cell>
          <cell r="B675" t="str">
            <v>ZK109</v>
          </cell>
          <cell r="C675">
            <v>0</v>
          </cell>
          <cell r="D675">
            <v>613</v>
          </cell>
          <cell r="E675">
            <v>0</v>
          </cell>
          <cell r="F675">
            <v>0</v>
          </cell>
          <cell r="G675">
            <v>0</v>
          </cell>
        </row>
        <row r="676">
          <cell r="A676" t="str">
            <v>ZK109.K138.C397</v>
          </cell>
          <cell r="B676" t="str">
            <v>ZK109</v>
          </cell>
          <cell r="C676">
            <v>0</v>
          </cell>
          <cell r="D676">
            <v>0</v>
          </cell>
          <cell r="E676">
            <v>2639.27</v>
          </cell>
          <cell r="F676">
            <v>440.3</v>
          </cell>
          <cell r="G676">
            <v>0</v>
          </cell>
        </row>
        <row r="677">
          <cell r="A677" t="str">
            <v>ZK109.K138.C603</v>
          </cell>
          <cell r="B677" t="str">
            <v>ZK109</v>
          </cell>
          <cell r="C677">
            <v>0</v>
          </cell>
          <cell r="D677">
            <v>0</v>
          </cell>
          <cell r="E677">
            <v>869.4</v>
          </cell>
          <cell r="F677">
            <v>0</v>
          </cell>
          <cell r="G677">
            <v>0</v>
          </cell>
        </row>
        <row r="678">
          <cell r="A678" t="str">
            <v>ZK109.K138.C700</v>
          </cell>
          <cell r="B678" t="str">
            <v>ZK109</v>
          </cell>
          <cell r="C678">
            <v>0</v>
          </cell>
          <cell r="D678">
            <v>0</v>
          </cell>
          <cell r="E678">
            <v>0</v>
          </cell>
          <cell r="F678">
            <v>0</v>
          </cell>
          <cell r="G678">
            <v>0</v>
          </cell>
        </row>
        <row r="679">
          <cell r="A679" t="str">
            <v>ZK109.K138.I004</v>
          </cell>
          <cell r="B679" t="str">
            <v>ZK109</v>
          </cell>
          <cell r="C679">
            <v>0</v>
          </cell>
          <cell r="D679">
            <v>0</v>
          </cell>
          <cell r="E679">
            <v>0</v>
          </cell>
          <cell r="F679">
            <v>500</v>
          </cell>
          <cell r="G679">
            <v>0</v>
          </cell>
        </row>
        <row r="680">
          <cell r="A680" t="str">
            <v>ZK109.K138.I005</v>
          </cell>
          <cell r="B680" t="str">
            <v>ZK109</v>
          </cell>
          <cell r="C680">
            <v>0</v>
          </cell>
          <cell r="D680">
            <v>0</v>
          </cell>
          <cell r="E680">
            <v>0</v>
          </cell>
          <cell r="F680">
            <v>375</v>
          </cell>
          <cell r="G680">
            <v>0</v>
          </cell>
        </row>
        <row r="681">
          <cell r="A681" t="str">
            <v>ZK109.K138.I006</v>
          </cell>
          <cell r="B681" t="str">
            <v>ZK109</v>
          </cell>
          <cell r="C681">
            <v>0</v>
          </cell>
          <cell r="D681">
            <v>0</v>
          </cell>
          <cell r="E681">
            <v>0</v>
          </cell>
          <cell r="F681">
            <v>783</v>
          </cell>
          <cell r="G681">
            <v>0</v>
          </cell>
        </row>
        <row r="682">
          <cell r="A682" t="str">
            <v>ZK109.K158.C320</v>
          </cell>
          <cell r="B682" t="str">
            <v>ZK109</v>
          </cell>
          <cell r="C682">
            <v>0</v>
          </cell>
          <cell r="D682">
            <v>0</v>
          </cell>
          <cell r="E682">
            <v>1000</v>
          </cell>
          <cell r="F682">
            <v>0</v>
          </cell>
          <cell r="G682">
            <v>0</v>
          </cell>
        </row>
        <row r="683">
          <cell r="A683" t="str">
            <v>ZK109.K158.C360</v>
          </cell>
          <cell r="B683" t="str">
            <v>ZK109</v>
          </cell>
          <cell r="C683">
            <v>0</v>
          </cell>
          <cell r="D683">
            <v>0</v>
          </cell>
          <cell r="E683">
            <v>1000</v>
          </cell>
          <cell r="F683">
            <v>0</v>
          </cell>
          <cell r="G683">
            <v>0</v>
          </cell>
        </row>
        <row r="684">
          <cell r="A684" t="str">
            <v>ZK109.K158.I004</v>
          </cell>
          <cell r="B684" t="str">
            <v>ZK109</v>
          </cell>
          <cell r="C684">
            <v>0</v>
          </cell>
          <cell r="D684">
            <v>0</v>
          </cell>
          <cell r="E684">
            <v>0</v>
          </cell>
          <cell r="F684">
            <v>445.3</v>
          </cell>
          <cell r="G684">
            <v>0</v>
          </cell>
        </row>
        <row r="685">
          <cell r="A685" t="str">
            <v>ZK109.K158.I007</v>
          </cell>
          <cell r="B685" t="str">
            <v>ZK109</v>
          </cell>
          <cell r="C685">
            <v>0</v>
          </cell>
          <cell r="D685">
            <v>0</v>
          </cell>
          <cell r="E685">
            <v>0</v>
          </cell>
          <cell r="F685">
            <v>55</v>
          </cell>
          <cell r="G685">
            <v>0</v>
          </cell>
        </row>
        <row r="686">
          <cell r="A686" t="str">
            <v>ZK109.K158.I014</v>
          </cell>
          <cell r="B686" t="str">
            <v>ZK109</v>
          </cell>
          <cell r="C686">
            <v>0</v>
          </cell>
          <cell r="D686">
            <v>0</v>
          </cell>
          <cell r="E686">
            <v>2100</v>
          </cell>
          <cell r="F686">
            <v>0</v>
          </cell>
          <cell r="G686">
            <v>0</v>
          </cell>
        </row>
        <row r="687">
          <cell r="A687" t="str">
            <v>ZK109.K159.C019</v>
          </cell>
          <cell r="B687" t="str">
            <v>ZK109</v>
          </cell>
          <cell r="C687">
            <v>0</v>
          </cell>
          <cell r="D687">
            <v>0</v>
          </cell>
          <cell r="E687">
            <v>3250</v>
          </cell>
          <cell r="F687">
            <v>0</v>
          </cell>
          <cell r="G687">
            <v>0</v>
          </cell>
        </row>
        <row r="688">
          <cell r="A688" t="str">
            <v>ZK109.K159.C020</v>
          </cell>
          <cell r="B688" t="str">
            <v>ZK109</v>
          </cell>
          <cell r="C688">
            <v>0</v>
          </cell>
          <cell r="D688">
            <v>0</v>
          </cell>
          <cell r="E688">
            <v>11000</v>
          </cell>
          <cell r="F688">
            <v>0</v>
          </cell>
          <cell r="G688">
            <v>0</v>
          </cell>
        </row>
        <row r="689">
          <cell r="A689" t="str">
            <v>ZK109.K159.C320</v>
          </cell>
          <cell r="B689" t="str">
            <v>ZK109</v>
          </cell>
          <cell r="C689">
            <v>0</v>
          </cell>
          <cell r="D689">
            <v>0</v>
          </cell>
          <cell r="E689">
            <v>1350</v>
          </cell>
          <cell r="F689">
            <v>0</v>
          </cell>
          <cell r="G689">
            <v>0</v>
          </cell>
        </row>
        <row r="690">
          <cell r="A690" t="str">
            <v>ZK109.K159.C360</v>
          </cell>
          <cell r="B690" t="str">
            <v>ZK109</v>
          </cell>
          <cell r="C690">
            <v>0</v>
          </cell>
          <cell r="D690">
            <v>0</v>
          </cell>
          <cell r="E690">
            <v>1000</v>
          </cell>
          <cell r="F690">
            <v>0</v>
          </cell>
          <cell r="G690">
            <v>0</v>
          </cell>
        </row>
        <row r="691">
          <cell r="A691" t="str">
            <v>ZK109.K159.C603</v>
          </cell>
          <cell r="B691" t="str">
            <v>ZK109</v>
          </cell>
          <cell r="C691">
            <v>0</v>
          </cell>
          <cell r="D691">
            <v>0</v>
          </cell>
          <cell r="E691">
            <v>150</v>
          </cell>
          <cell r="F691">
            <v>0</v>
          </cell>
          <cell r="G691">
            <v>0</v>
          </cell>
        </row>
        <row r="692">
          <cell r="A692" t="str">
            <v>ZK109.K159.I004</v>
          </cell>
          <cell r="B692" t="str">
            <v>ZK109</v>
          </cell>
          <cell r="C692">
            <v>0</v>
          </cell>
          <cell r="D692">
            <v>0</v>
          </cell>
          <cell r="E692">
            <v>0</v>
          </cell>
          <cell r="F692">
            <v>740</v>
          </cell>
          <cell r="G692">
            <v>0</v>
          </cell>
        </row>
        <row r="693">
          <cell r="A693" t="str">
            <v>ZK109.K159.I005</v>
          </cell>
          <cell r="B693" t="str">
            <v>ZK109</v>
          </cell>
          <cell r="C693">
            <v>0</v>
          </cell>
          <cell r="D693">
            <v>0</v>
          </cell>
          <cell r="E693">
            <v>0</v>
          </cell>
          <cell r="F693">
            <v>1500</v>
          </cell>
          <cell r="G693">
            <v>1500</v>
          </cell>
        </row>
        <row r="694">
          <cell r="A694" t="str">
            <v>ZK109.K159.I006</v>
          </cell>
          <cell r="B694" t="str">
            <v>ZK109</v>
          </cell>
          <cell r="C694">
            <v>0</v>
          </cell>
          <cell r="D694">
            <v>0</v>
          </cell>
          <cell r="E694">
            <v>0</v>
          </cell>
          <cell r="F694">
            <v>729</v>
          </cell>
          <cell r="G694">
            <v>0</v>
          </cell>
        </row>
        <row r="695">
          <cell r="A695" t="str">
            <v>ZK109.K161.C726</v>
          </cell>
          <cell r="B695" t="str">
            <v>ZK109</v>
          </cell>
          <cell r="C695">
            <v>0</v>
          </cell>
          <cell r="D695">
            <v>0</v>
          </cell>
          <cell r="E695">
            <v>0</v>
          </cell>
          <cell r="F695">
            <v>850</v>
          </cell>
          <cell r="G695">
            <v>0</v>
          </cell>
        </row>
        <row r="696">
          <cell r="A696" t="str">
            <v>ZK109.K201.C038</v>
          </cell>
          <cell r="B696" t="str">
            <v>ZK109</v>
          </cell>
          <cell r="C696">
            <v>0</v>
          </cell>
          <cell r="D696">
            <v>0</v>
          </cell>
          <cell r="E696">
            <v>0</v>
          </cell>
          <cell r="F696">
            <v>160.19999999999999</v>
          </cell>
          <cell r="G696">
            <v>444.16</v>
          </cell>
        </row>
        <row r="697">
          <cell r="A697" t="str">
            <v>ZK109.K207.C140</v>
          </cell>
          <cell r="B697" t="str">
            <v>ZK109</v>
          </cell>
          <cell r="C697">
            <v>0</v>
          </cell>
          <cell r="D697">
            <v>0</v>
          </cell>
          <cell r="E697">
            <v>20</v>
          </cell>
          <cell r="F697">
            <v>0</v>
          </cell>
          <cell r="G697">
            <v>0</v>
          </cell>
        </row>
        <row r="698">
          <cell r="A698" t="str">
            <v>ZK109.K227.C070</v>
          </cell>
          <cell r="B698" t="str">
            <v>ZK109</v>
          </cell>
          <cell r="C698">
            <v>0</v>
          </cell>
          <cell r="D698">
            <v>0</v>
          </cell>
          <cell r="E698">
            <v>0</v>
          </cell>
          <cell r="F698">
            <v>0</v>
          </cell>
          <cell r="G698">
            <v>0</v>
          </cell>
        </row>
        <row r="699">
          <cell r="A699" t="str">
            <v>ZK109.K245.I005</v>
          </cell>
          <cell r="B699" t="str">
            <v>ZK109</v>
          </cell>
          <cell r="C699">
            <v>0</v>
          </cell>
          <cell r="D699">
            <v>0</v>
          </cell>
          <cell r="E699">
            <v>0</v>
          </cell>
          <cell r="F699">
            <v>115</v>
          </cell>
          <cell r="G699">
            <v>0</v>
          </cell>
        </row>
        <row r="700">
          <cell r="A700" t="str">
            <v>ZK109.K247.I006</v>
          </cell>
          <cell r="B700" t="str">
            <v>ZK109</v>
          </cell>
          <cell r="C700">
            <v>0</v>
          </cell>
          <cell r="D700">
            <v>0</v>
          </cell>
          <cell r="E700">
            <v>0</v>
          </cell>
          <cell r="F700">
            <v>65</v>
          </cell>
          <cell r="G700">
            <v>0</v>
          </cell>
        </row>
        <row r="701">
          <cell r="A701" t="str">
            <v>ZK109.K270.C009</v>
          </cell>
          <cell r="B701" t="str">
            <v>ZK109</v>
          </cell>
          <cell r="C701">
            <v>0</v>
          </cell>
          <cell r="D701">
            <v>0</v>
          </cell>
          <cell r="E701">
            <v>1811</v>
          </cell>
          <cell r="F701">
            <v>6408.23</v>
          </cell>
          <cell r="G701">
            <v>135</v>
          </cell>
        </row>
        <row r="702">
          <cell r="A702" t="str">
            <v>ZK109.K270.C019</v>
          </cell>
          <cell r="B702" t="str">
            <v>ZK109</v>
          </cell>
          <cell r="C702">
            <v>0</v>
          </cell>
          <cell r="D702">
            <v>0</v>
          </cell>
          <cell r="E702">
            <v>1636</v>
          </cell>
          <cell r="F702">
            <v>0</v>
          </cell>
          <cell r="G702">
            <v>0</v>
          </cell>
        </row>
        <row r="703">
          <cell r="A703" t="str">
            <v>ZK109.K270.C020</v>
          </cell>
          <cell r="B703" t="str">
            <v>ZK109</v>
          </cell>
          <cell r="C703">
            <v>0</v>
          </cell>
          <cell r="D703">
            <v>0</v>
          </cell>
          <cell r="E703">
            <v>15261</v>
          </cell>
          <cell r="F703">
            <v>0</v>
          </cell>
          <cell r="G703">
            <v>0</v>
          </cell>
        </row>
        <row r="704">
          <cell r="A704" t="str">
            <v>ZK109.K270.C030</v>
          </cell>
          <cell r="B704" t="str">
            <v>ZK109</v>
          </cell>
          <cell r="C704">
            <v>0</v>
          </cell>
          <cell r="D704">
            <v>0</v>
          </cell>
          <cell r="E704">
            <v>1650</v>
          </cell>
          <cell r="F704">
            <v>7806.5</v>
          </cell>
          <cell r="G704">
            <v>2351</v>
          </cell>
        </row>
        <row r="705">
          <cell r="A705" t="str">
            <v>ZK109.K270.C033</v>
          </cell>
          <cell r="B705" t="str">
            <v>ZK109</v>
          </cell>
          <cell r="C705">
            <v>0</v>
          </cell>
          <cell r="D705">
            <v>0</v>
          </cell>
          <cell r="E705">
            <v>948</v>
          </cell>
          <cell r="F705">
            <v>1215.05</v>
          </cell>
          <cell r="G705">
            <v>0</v>
          </cell>
        </row>
        <row r="706">
          <cell r="A706" t="str">
            <v>ZK109.K270.C035</v>
          </cell>
          <cell r="B706" t="str">
            <v>ZK109</v>
          </cell>
          <cell r="C706">
            <v>0</v>
          </cell>
          <cell r="D706">
            <v>0</v>
          </cell>
          <cell r="E706">
            <v>0</v>
          </cell>
          <cell r="F706">
            <v>1224</v>
          </cell>
          <cell r="G706">
            <v>0</v>
          </cell>
        </row>
        <row r="707">
          <cell r="A707" t="str">
            <v>ZK109.K270.C038</v>
          </cell>
          <cell r="B707" t="str">
            <v>ZK109</v>
          </cell>
          <cell r="C707">
            <v>0</v>
          </cell>
          <cell r="D707">
            <v>0</v>
          </cell>
          <cell r="E707">
            <v>0</v>
          </cell>
          <cell r="F707">
            <v>0</v>
          </cell>
          <cell r="G707">
            <v>5585</v>
          </cell>
        </row>
        <row r="708">
          <cell r="A708" t="str">
            <v>ZK109.K270.C039</v>
          </cell>
          <cell r="B708" t="str">
            <v>ZK109</v>
          </cell>
          <cell r="C708">
            <v>0</v>
          </cell>
          <cell r="D708">
            <v>0</v>
          </cell>
          <cell r="E708">
            <v>0</v>
          </cell>
          <cell r="F708">
            <v>0</v>
          </cell>
          <cell r="G708">
            <v>0</v>
          </cell>
        </row>
        <row r="709">
          <cell r="A709" t="str">
            <v>ZK109.K270.C041</v>
          </cell>
          <cell r="B709" t="str">
            <v>ZK109</v>
          </cell>
          <cell r="C709">
            <v>0</v>
          </cell>
          <cell r="D709">
            <v>0</v>
          </cell>
          <cell r="E709">
            <v>0</v>
          </cell>
          <cell r="F709">
            <v>1770.32</v>
          </cell>
          <cell r="G709">
            <v>591</v>
          </cell>
        </row>
        <row r="710">
          <cell r="A710" t="str">
            <v>ZK109.K270.C070</v>
          </cell>
          <cell r="B710" t="str">
            <v>ZK109</v>
          </cell>
          <cell r="C710">
            <v>0</v>
          </cell>
          <cell r="D710">
            <v>0</v>
          </cell>
          <cell r="E710">
            <v>0</v>
          </cell>
          <cell r="F710">
            <v>0</v>
          </cell>
          <cell r="G710">
            <v>800</v>
          </cell>
        </row>
        <row r="711">
          <cell r="A711" t="str">
            <v>ZK109.K270.C080</v>
          </cell>
          <cell r="B711" t="str">
            <v>ZK109</v>
          </cell>
          <cell r="C711">
            <v>0</v>
          </cell>
          <cell r="D711">
            <v>0</v>
          </cell>
          <cell r="E711">
            <v>0</v>
          </cell>
          <cell r="F711">
            <v>10047.74</v>
          </cell>
          <cell r="G711">
            <v>5390</v>
          </cell>
        </row>
        <row r="712">
          <cell r="A712" t="str">
            <v>ZK109.K270.C100</v>
          </cell>
          <cell r="B712" t="str">
            <v>ZK109</v>
          </cell>
          <cell r="C712">
            <v>0</v>
          </cell>
          <cell r="D712">
            <v>0</v>
          </cell>
          <cell r="E712">
            <v>6504.3</v>
          </cell>
          <cell r="F712">
            <v>5968.05</v>
          </cell>
          <cell r="G712">
            <v>0</v>
          </cell>
        </row>
        <row r="713">
          <cell r="A713" t="str">
            <v>ZK109.K270.C140</v>
          </cell>
          <cell r="B713" t="str">
            <v>ZK109</v>
          </cell>
          <cell r="C713">
            <v>0</v>
          </cell>
          <cell r="D713">
            <v>0</v>
          </cell>
          <cell r="E713">
            <v>8718.9</v>
          </cell>
          <cell r="F713">
            <v>0</v>
          </cell>
          <cell r="G713">
            <v>0</v>
          </cell>
        </row>
        <row r="714">
          <cell r="A714" t="str">
            <v>ZK109.K270.C274</v>
          </cell>
          <cell r="B714" t="str">
            <v>ZK109</v>
          </cell>
          <cell r="C714">
            <v>0</v>
          </cell>
          <cell r="D714">
            <v>0</v>
          </cell>
          <cell r="E714">
            <v>240</v>
          </cell>
          <cell r="F714">
            <v>0</v>
          </cell>
          <cell r="G714">
            <v>0</v>
          </cell>
        </row>
        <row r="715">
          <cell r="A715" t="str">
            <v>ZK109.K270.C290</v>
          </cell>
          <cell r="B715" t="str">
            <v>ZK109</v>
          </cell>
          <cell r="C715">
            <v>0</v>
          </cell>
          <cell r="D715">
            <v>0</v>
          </cell>
          <cell r="E715">
            <v>0</v>
          </cell>
          <cell r="F715">
            <v>2489</v>
          </cell>
          <cell r="G715">
            <v>3621</v>
          </cell>
        </row>
        <row r="716">
          <cell r="A716" t="str">
            <v>ZK109.K270.C300</v>
          </cell>
          <cell r="B716" t="str">
            <v>ZK109</v>
          </cell>
          <cell r="C716">
            <v>0</v>
          </cell>
          <cell r="D716">
            <v>0</v>
          </cell>
          <cell r="E716">
            <v>0</v>
          </cell>
          <cell r="F716">
            <v>1378.3</v>
          </cell>
          <cell r="G716">
            <v>0</v>
          </cell>
        </row>
        <row r="717">
          <cell r="A717" t="str">
            <v>ZK109.K270.C301</v>
          </cell>
          <cell r="B717" t="str">
            <v>ZK109</v>
          </cell>
          <cell r="C717">
            <v>0</v>
          </cell>
          <cell r="D717">
            <v>0</v>
          </cell>
          <cell r="E717">
            <v>0</v>
          </cell>
          <cell r="F717">
            <v>0</v>
          </cell>
          <cell r="G717">
            <v>1230</v>
          </cell>
        </row>
        <row r="718">
          <cell r="A718" t="str">
            <v>ZK109.K270.C320</v>
          </cell>
          <cell r="B718" t="str">
            <v>ZK109</v>
          </cell>
          <cell r="C718">
            <v>0</v>
          </cell>
          <cell r="D718">
            <v>0</v>
          </cell>
          <cell r="E718">
            <v>1926.5</v>
          </cell>
          <cell r="F718">
            <v>175</v>
          </cell>
          <cell r="G718">
            <v>0</v>
          </cell>
        </row>
        <row r="719">
          <cell r="A719" t="str">
            <v>ZK109.K270.C330</v>
          </cell>
          <cell r="B719" t="str">
            <v>ZK109</v>
          </cell>
          <cell r="C719">
            <v>0</v>
          </cell>
          <cell r="D719">
            <v>0</v>
          </cell>
          <cell r="E719">
            <v>3000</v>
          </cell>
          <cell r="F719">
            <v>0</v>
          </cell>
          <cell r="G719">
            <v>0</v>
          </cell>
        </row>
        <row r="720">
          <cell r="A720" t="str">
            <v>ZK109.K270.C350</v>
          </cell>
          <cell r="B720" t="str">
            <v>ZK109</v>
          </cell>
          <cell r="C720">
            <v>0</v>
          </cell>
          <cell r="D720">
            <v>0</v>
          </cell>
          <cell r="E720">
            <v>2000</v>
          </cell>
          <cell r="F720">
            <v>0</v>
          </cell>
          <cell r="G720">
            <v>0</v>
          </cell>
        </row>
        <row r="721">
          <cell r="A721" t="str">
            <v>ZK109.K270.C360</v>
          </cell>
          <cell r="B721" t="str">
            <v>ZK109</v>
          </cell>
          <cell r="C721">
            <v>0</v>
          </cell>
          <cell r="D721">
            <v>0</v>
          </cell>
          <cell r="E721">
            <v>2720</v>
          </cell>
          <cell r="F721">
            <v>2696</v>
          </cell>
          <cell r="G721">
            <v>1817.5</v>
          </cell>
        </row>
        <row r="722">
          <cell r="A722" t="str">
            <v>ZK109.K270.C370</v>
          </cell>
          <cell r="B722" t="str">
            <v>ZK109</v>
          </cell>
          <cell r="C722">
            <v>0</v>
          </cell>
          <cell r="D722">
            <v>0</v>
          </cell>
          <cell r="E722">
            <v>34.299999999999997</v>
          </cell>
          <cell r="F722">
            <v>0</v>
          </cell>
          <cell r="G722">
            <v>0</v>
          </cell>
        </row>
        <row r="723">
          <cell r="A723" t="str">
            <v>ZK109.K270.C390</v>
          </cell>
          <cell r="B723" t="str">
            <v>ZK109</v>
          </cell>
          <cell r="C723">
            <v>0</v>
          </cell>
          <cell r="D723">
            <v>90</v>
          </cell>
          <cell r="E723">
            <v>0</v>
          </cell>
          <cell r="F723">
            <v>0</v>
          </cell>
          <cell r="G723">
            <v>0</v>
          </cell>
        </row>
        <row r="724">
          <cell r="A724" t="str">
            <v>ZK109.K270.C400</v>
          </cell>
          <cell r="B724" t="str">
            <v>ZK109</v>
          </cell>
          <cell r="C724">
            <v>0</v>
          </cell>
          <cell r="D724">
            <v>0</v>
          </cell>
          <cell r="E724">
            <v>0</v>
          </cell>
          <cell r="F724">
            <v>0</v>
          </cell>
          <cell r="G724">
            <v>180</v>
          </cell>
        </row>
        <row r="725">
          <cell r="A725" t="str">
            <v>ZK109.K270.C415</v>
          </cell>
          <cell r="B725" t="str">
            <v>ZK109</v>
          </cell>
          <cell r="C725">
            <v>0</v>
          </cell>
          <cell r="D725">
            <v>0</v>
          </cell>
          <cell r="E725">
            <v>16562.97</v>
          </cell>
          <cell r="F725">
            <v>97</v>
          </cell>
          <cell r="G725">
            <v>0</v>
          </cell>
        </row>
        <row r="726">
          <cell r="A726" t="str">
            <v>ZK109.K270.C430</v>
          </cell>
          <cell r="B726" t="str">
            <v>ZK109</v>
          </cell>
          <cell r="C726">
            <v>0</v>
          </cell>
          <cell r="D726">
            <v>0</v>
          </cell>
          <cell r="E726">
            <v>2718</v>
          </cell>
          <cell r="F726">
            <v>3409</v>
          </cell>
          <cell r="G726">
            <v>0</v>
          </cell>
        </row>
        <row r="727">
          <cell r="A727" t="str">
            <v>ZK109.K270.C435</v>
          </cell>
          <cell r="B727" t="str">
            <v>ZK109</v>
          </cell>
          <cell r="C727">
            <v>0</v>
          </cell>
          <cell r="D727">
            <v>0</v>
          </cell>
          <cell r="E727">
            <v>315</v>
          </cell>
          <cell r="F727">
            <v>0</v>
          </cell>
          <cell r="G727">
            <v>0</v>
          </cell>
        </row>
        <row r="728">
          <cell r="A728" t="str">
            <v>ZK109.K270.C500</v>
          </cell>
          <cell r="B728" t="str">
            <v>ZK109</v>
          </cell>
          <cell r="C728">
            <v>0</v>
          </cell>
          <cell r="D728">
            <v>0</v>
          </cell>
          <cell r="E728">
            <v>915</v>
          </cell>
          <cell r="F728">
            <v>0</v>
          </cell>
          <cell r="G728">
            <v>0</v>
          </cell>
        </row>
        <row r="729">
          <cell r="A729" t="str">
            <v>ZK109.K270.C505</v>
          </cell>
          <cell r="B729" t="str">
            <v>ZK109</v>
          </cell>
          <cell r="C729">
            <v>0</v>
          </cell>
          <cell r="D729">
            <v>0</v>
          </cell>
          <cell r="E729">
            <v>1241.5</v>
          </cell>
          <cell r="F729">
            <v>0</v>
          </cell>
          <cell r="G729">
            <v>0</v>
          </cell>
        </row>
        <row r="730">
          <cell r="A730" t="str">
            <v>ZK109.K270.C601</v>
          </cell>
          <cell r="B730" t="str">
            <v>ZK109</v>
          </cell>
          <cell r="C730">
            <v>0</v>
          </cell>
          <cell r="D730">
            <v>0</v>
          </cell>
          <cell r="E730">
            <v>255</v>
          </cell>
          <cell r="F730">
            <v>445</v>
          </cell>
          <cell r="G730">
            <v>0</v>
          </cell>
        </row>
        <row r="731">
          <cell r="A731" t="str">
            <v>ZK109.K270.C603</v>
          </cell>
          <cell r="B731" t="str">
            <v>ZK109</v>
          </cell>
          <cell r="C731">
            <v>0</v>
          </cell>
          <cell r="D731">
            <v>0</v>
          </cell>
          <cell r="E731">
            <v>185.5</v>
          </cell>
          <cell r="F731">
            <v>0</v>
          </cell>
          <cell r="G731">
            <v>0</v>
          </cell>
        </row>
        <row r="732">
          <cell r="A732" t="str">
            <v>ZK109.K270.C700</v>
          </cell>
          <cell r="B732" t="str">
            <v>ZK109</v>
          </cell>
          <cell r="C732">
            <v>0</v>
          </cell>
          <cell r="D732">
            <v>0</v>
          </cell>
          <cell r="E732">
            <v>8249.76</v>
          </cell>
          <cell r="F732">
            <v>670</v>
          </cell>
          <cell r="G732">
            <v>0</v>
          </cell>
        </row>
        <row r="733">
          <cell r="A733" t="str">
            <v>ZK109.K270.C701</v>
          </cell>
          <cell r="B733" t="str">
            <v>ZK109</v>
          </cell>
          <cell r="C733">
            <v>0</v>
          </cell>
          <cell r="D733">
            <v>0</v>
          </cell>
          <cell r="E733">
            <v>0</v>
          </cell>
          <cell r="F733">
            <v>2246</v>
          </cell>
          <cell r="G733">
            <v>0</v>
          </cell>
        </row>
        <row r="734">
          <cell r="A734" t="str">
            <v>ZK109.K270.C810</v>
          </cell>
          <cell r="B734" t="str">
            <v>ZK109</v>
          </cell>
          <cell r="C734">
            <v>0</v>
          </cell>
          <cell r="D734">
            <v>0</v>
          </cell>
          <cell r="E734">
            <v>0</v>
          </cell>
          <cell r="F734">
            <v>11536.15</v>
          </cell>
          <cell r="G734">
            <v>1090</v>
          </cell>
        </row>
        <row r="735">
          <cell r="A735" t="str">
            <v>ZK109.K270.I001</v>
          </cell>
          <cell r="B735" t="str">
            <v>ZK109</v>
          </cell>
          <cell r="C735">
            <v>0</v>
          </cell>
          <cell r="D735">
            <v>0</v>
          </cell>
          <cell r="E735">
            <v>700</v>
          </cell>
          <cell r="F735">
            <v>0</v>
          </cell>
          <cell r="G735">
            <v>0</v>
          </cell>
        </row>
        <row r="736">
          <cell r="A736" t="str">
            <v>ZK109.K270.I004</v>
          </cell>
          <cell r="B736" t="str">
            <v>ZK109</v>
          </cell>
          <cell r="C736">
            <v>0</v>
          </cell>
          <cell r="D736">
            <v>0</v>
          </cell>
          <cell r="E736">
            <v>0</v>
          </cell>
          <cell r="F736">
            <v>1315.39</v>
          </cell>
          <cell r="G736">
            <v>0</v>
          </cell>
        </row>
        <row r="737">
          <cell r="A737" t="str">
            <v>ZK109.K270.I005</v>
          </cell>
          <cell r="B737" t="str">
            <v>ZK109</v>
          </cell>
          <cell r="C737">
            <v>0</v>
          </cell>
          <cell r="D737">
            <v>0</v>
          </cell>
          <cell r="E737">
            <v>0</v>
          </cell>
          <cell r="F737">
            <v>150</v>
          </cell>
          <cell r="G737">
            <v>0</v>
          </cell>
        </row>
        <row r="738">
          <cell r="A738" t="str">
            <v>ZK109.K270.I006</v>
          </cell>
          <cell r="B738" t="str">
            <v>ZK109</v>
          </cell>
          <cell r="C738">
            <v>0</v>
          </cell>
          <cell r="D738">
            <v>0</v>
          </cell>
          <cell r="E738">
            <v>0</v>
          </cell>
          <cell r="F738">
            <v>0</v>
          </cell>
          <cell r="G738">
            <v>210</v>
          </cell>
        </row>
        <row r="739">
          <cell r="A739" t="str">
            <v>ZK109.K270.I014</v>
          </cell>
          <cell r="B739" t="str">
            <v>ZK109</v>
          </cell>
          <cell r="C739">
            <v>0</v>
          </cell>
          <cell r="D739">
            <v>0</v>
          </cell>
          <cell r="E739">
            <v>0</v>
          </cell>
          <cell r="F739">
            <v>2100</v>
          </cell>
          <cell r="G739">
            <v>0</v>
          </cell>
        </row>
        <row r="740">
          <cell r="A740" t="str">
            <v>ZK109.K271.C019</v>
          </cell>
          <cell r="B740" t="str">
            <v>ZK109</v>
          </cell>
          <cell r="C740">
            <v>0</v>
          </cell>
          <cell r="D740">
            <v>0</v>
          </cell>
          <cell r="E740">
            <v>1671.57</v>
          </cell>
          <cell r="F740">
            <v>0</v>
          </cell>
          <cell r="G740">
            <v>0</v>
          </cell>
        </row>
        <row r="741">
          <cell r="A741" t="str">
            <v>ZK109.K271.C020</v>
          </cell>
          <cell r="B741" t="str">
            <v>ZK109</v>
          </cell>
          <cell r="C741">
            <v>0</v>
          </cell>
          <cell r="D741">
            <v>0</v>
          </cell>
          <cell r="E741">
            <v>1210</v>
          </cell>
          <cell r="F741">
            <v>0</v>
          </cell>
          <cell r="G741">
            <v>0</v>
          </cell>
        </row>
        <row r="742">
          <cell r="A742" t="str">
            <v>ZK109.K271.C300</v>
          </cell>
          <cell r="B742" t="str">
            <v>ZK109</v>
          </cell>
          <cell r="C742">
            <v>0</v>
          </cell>
          <cell r="D742">
            <v>0</v>
          </cell>
          <cell r="E742">
            <v>0</v>
          </cell>
          <cell r="F742">
            <v>1279.94</v>
          </cell>
          <cell r="G742">
            <v>0</v>
          </cell>
        </row>
        <row r="743">
          <cell r="A743" t="str">
            <v>ZK109.K271.C320</v>
          </cell>
          <cell r="B743" t="str">
            <v>ZK109</v>
          </cell>
          <cell r="C743">
            <v>0</v>
          </cell>
          <cell r="D743">
            <v>0</v>
          </cell>
          <cell r="E743">
            <v>540</v>
          </cell>
          <cell r="F743">
            <v>380</v>
          </cell>
          <cell r="G743">
            <v>0</v>
          </cell>
        </row>
        <row r="744">
          <cell r="A744" t="str">
            <v>ZK109.K271.C603</v>
          </cell>
          <cell r="B744" t="str">
            <v>ZK109</v>
          </cell>
          <cell r="C744">
            <v>0</v>
          </cell>
          <cell r="D744">
            <v>0</v>
          </cell>
          <cell r="E744">
            <v>60</v>
          </cell>
          <cell r="F744">
            <v>0</v>
          </cell>
          <cell r="G744">
            <v>0</v>
          </cell>
        </row>
        <row r="745">
          <cell r="A745" t="str">
            <v>ZK109.K271.C610</v>
          </cell>
          <cell r="B745" t="str">
            <v>ZK109</v>
          </cell>
          <cell r="C745">
            <v>0</v>
          </cell>
          <cell r="D745">
            <v>0</v>
          </cell>
          <cell r="E745">
            <v>0</v>
          </cell>
          <cell r="F745">
            <v>1430.4</v>
          </cell>
          <cell r="G745">
            <v>0</v>
          </cell>
        </row>
        <row r="746">
          <cell r="A746" t="str">
            <v>ZK109.K271.I004</v>
          </cell>
          <cell r="B746" t="str">
            <v>ZK109</v>
          </cell>
          <cell r="C746">
            <v>0</v>
          </cell>
          <cell r="D746">
            <v>0</v>
          </cell>
          <cell r="E746">
            <v>0</v>
          </cell>
          <cell r="F746">
            <v>2713.7</v>
          </cell>
          <cell r="G746">
            <v>0</v>
          </cell>
        </row>
        <row r="747">
          <cell r="A747" t="str">
            <v>ZK109.K271.I005</v>
          </cell>
          <cell r="B747" t="str">
            <v>ZK109</v>
          </cell>
          <cell r="C747">
            <v>0</v>
          </cell>
          <cell r="D747">
            <v>0</v>
          </cell>
          <cell r="E747">
            <v>0</v>
          </cell>
          <cell r="F747">
            <v>907</v>
          </cell>
          <cell r="G747">
            <v>0</v>
          </cell>
        </row>
        <row r="748">
          <cell r="A748" t="str">
            <v>ZK109.K271.I006</v>
          </cell>
          <cell r="B748" t="str">
            <v>ZK109</v>
          </cell>
          <cell r="C748">
            <v>0</v>
          </cell>
          <cell r="D748">
            <v>0</v>
          </cell>
          <cell r="E748">
            <v>0</v>
          </cell>
          <cell r="F748">
            <v>144</v>
          </cell>
          <cell r="G748">
            <v>0</v>
          </cell>
        </row>
        <row r="749">
          <cell r="A749" t="str">
            <v>ZK109.K271.I014</v>
          </cell>
          <cell r="B749" t="str">
            <v>ZK109</v>
          </cell>
          <cell r="C749">
            <v>0</v>
          </cell>
          <cell r="D749">
            <v>0</v>
          </cell>
          <cell r="E749">
            <v>0</v>
          </cell>
          <cell r="F749">
            <v>270</v>
          </cell>
          <cell r="G749">
            <v>504</v>
          </cell>
        </row>
        <row r="750">
          <cell r="A750" t="str">
            <v>ZK109.K272.C320</v>
          </cell>
          <cell r="B750" t="str">
            <v>ZK109</v>
          </cell>
          <cell r="C750">
            <v>0</v>
          </cell>
          <cell r="D750">
            <v>0</v>
          </cell>
          <cell r="E750">
            <v>929.67</v>
          </cell>
          <cell r="F750">
            <v>0</v>
          </cell>
          <cell r="G750">
            <v>0</v>
          </cell>
        </row>
        <row r="751">
          <cell r="A751" t="str">
            <v>ZK109.K272.C360</v>
          </cell>
          <cell r="B751" t="str">
            <v>ZK109</v>
          </cell>
          <cell r="C751">
            <v>0</v>
          </cell>
          <cell r="D751">
            <v>0</v>
          </cell>
          <cell r="E751">
            <v>4000</v>
          </cell>
          <cell r="F751">
            <v>0</v>
          </cell>
          <cell r="G751">
            <v>0</v>
          </cell>
        </row>
        <row r="752">
          <cell r="A752" t="str">
            <v>ZK109.K272.C603</v>
          </cell>
          <cell r="B752" t="str">
            <v>ZK109</v>
          </cell>
          <cell r="C752">
            <v>0</v>
          </cell>
          <cell r="D752">
            <v>0</v>
          </cell>
          <cell r="E752">
            <v>101</v>
          </cell>
          <cell r="F752">
            <v>0</v>
          </cell>
          <cell r="G752">
            <v>0</v>
          </cell>
        </row>
        <row r="753">
          <cell r="A753" t="str">
            <v>ZK109.K272.I004</v>
          </cell>
          <cell r="B753" t="str">
            <v>ZK109</v>
          </cell>
          <cell r="C753">
            <v>0</v>
          </cell>
          <cell r="D753">
            <v>0</v>
          </cell>
          <cell r="E753">
            <v>0</v>
          </cell>
          <cell r="F753">
            <v>288</v>
          </cell>
          <cell r="G753">
            <v>0</v>
          </cell>
        </row>
        <row r="754">
          <cell r="A754" t="str">
            <v>ZK109.K273.C360</v>
          </cell>
          <cell r="B754" t="str">
            <v>ZK109</v>
          </cell>
          <cell r="C754">
            <v>0</v>
          </cell>
          <cell r="D754">
            <v>0</v>
          </cell>
          <cell r="E754">
            <v>4000</v>
          </cell>
          <cell r="F754">
            <v>0</v>
          </cell>
          <cell r="G754">
            <v>0</v>
          </cell>
        </row>
        <row r="755">
          <cell r="A755" t="str">
            <v>ZK109.K273.I013</v>
          </cell>
          <cell r="B755" t="str">
            <v>ZK109</v>
          </cell>
          <cell r="C755">
            <v>0</v>
          </cell>
          <cell r="D755">
            <v>0</v>
          </cell>
          <cell r="E755">
            <v>5000</v>
          </cell>
          <cell r="F755">
            <v>0</v>
          </cell>
          <cell r="G755">
            <v>0</v>
          </cell>
        </row>
        <row r="756">
          <cell r="A756" t="str">
            <v>ZK109.K274.C397</v>
          </cell>
          <cell r="B756" t="str">
            <v>ZK109</v>
          </cell>
          <cell r="C756">
            <v>0</v>
          </cell>
          <cell r="D756">
            <v>0</v>
          </cell>
          <cell r="E756">
            <v>0</v>
          </cell>
          <cell r="F756">
            <v>6</v>
          </cell>
          <cell r="G756">
            <v>0</v>
          </cell>
        </row>
        <row r="757">
          <cell r="A757" t="str">
            <v>ZK109.K274.C700</v>
          </cell>
          <cell r="B757" t="str">
            <v>ZK109</v>
          </cell>
          <cell r="C757">
            <v>0</v>
          </cell>
          <cell r="D757">
            <v>0</v>
          </cell>
          <cell r="E757">
            <v>1613.32</v>
          </cell>
          <cell r="F757">
            <v>27.55</v>
          </cell>
          <cell r="G757">
            <v>0</v>
          </cell>
        </row>
        <row r="758">
          <cell r="A758" t="str">
            <v>ZK109.K274.C810</v>
          </cell>
          <cell r="B758" t="str">
            <v>ZK109</v>
          </cell>
          <cell r="C758">
            <v>0</v>
          </cell>
          <cell r="D758">
            <v>0</v>
          </cell>
          <cell r="E758">
            <v>0</v>
          </cell>
          <cell r="F758">
            <v>0</v>
          </cell>
          <cell r="G758">
            <v>876</v>
          </cell>
        </row>
        <row r="759">
          <cell r="A759" t="str">
            <v>ZK109.K300.C711</v>
          </cell>
          <cell r="B759" t="str">
            <v>ZK109</v>
          </cell>
          <cell r="C759">
            <v>0</v>
          </cell>
          <cell r="D759">
            <v>0</v>
          </cell>
          <cell r="E759">
            <v>0</v>
          </cell>
          <cell r="F759">
            <v>750</v>
          </cell>
          <cell r="G759">
            <v>0</v>
          </cell>
        </row>
        <row r="760">
          <cell r="A760" t="str">
            <v>ZK109.K300.C719</v>
          </cell>
          <cell r="B760" t="str">
            <v>ZK109</v>
          </cell>
          <cell r="C760">
            <v>0</v>
          </cell>
          <cell r="D760">
            <v>0</v>
          </cell>
          <cell r="E760">
            <v>0</v>
          </cell>
          <cell r="F760">
            <v>750</v>
          </cell>
          <cell r="G760">
            <v>0</v>
          </cell>
        </row>
        <row r="761">
          <cell r="A761" t="str">
            <v>ZK109.K300.C726</v>
          </cell>
          <cell r="B761" t="str">
            <v>ZK109</v>
          </cell>
          <cell r="C761">
            <v>0</v>
          </cell>
          <cell r="D761">
            <v>0</v>
          </cell>
          <cell r="E761">
            <v>0</v>
          </cell>
          <cell r="F761">
            <v>750</v>
          </cell>
          <cell r="G761">
            <v>0</v>
          </cell>
        </row>
        <row r="762">
          <cell r="A762" t="str">
            <v>ZK109.K302.C070</v>
          </cell>
          <cell r="B762" t="str">
            <v>ZK109</v>
          </cell>
          <cell r="C762">
            <v>0</v>
          </cell>
          <cell r="D762">
            <v>0</v>
          </cell>
          <cell r="E762">
            <v>0</v>
          </cell>
          <cell r="F762">
            <v>0</v>
          </cell>
          <cell r="G762">
            <v>26535</v>
          </cell>
        </row>
        <row r="763">
          <cell r="A763" t="str">
            <v>ZK109.K304.0000</v>
          </cell>
          <cell r="B763" t="str">
            <v>ZK109</v>
          </cell>
          <cell r="C763">
            <v>0</v>
          </cell>
          <cell r="D763">
            <v>3669</v>
          </cell>
          <cell r="E763">
            <v>0</v>
          </cell>
          <cell r="F763">
            <v>0</v>
          </cell>
          <cell r="G763">
            <v>0</v>
          </cell>
        </row>
        <row r="764">
          <cell r="A764" t="str">
            <v>ZK109.K304.C009</v>
          </cell>
          <cell r="B764" t="str">
            <v>ZK109</v>
          </cell>
          <cell r="C764">
            <v>0</v>
          </cell>
          <cell r="D764">
            <v>187</v>
          </cell>
          <cell r="E764">
            <v>0</v>
          </cell>
          <cell r="F764">
            <v>2715</v>
          </cell>
          <cell r="G764">
            <v>0</v>
          </cell>
        </row>
        <row r="765">
          <cell r="A765" t="str">
            <v>ZK109.K304.C702</v>
          </cell>
          <cell r="B765" t="str">
            <v>ZK109</v>
          </cell>
          <cell r="C765">
            <v>0</v>
          </cell>
          <cell r="D765">
            <v>0</v>
          </cell>
          <cell r="E765">
            <v>0</v>
          </cell>
          <cell r="F765">
            <v>6773</v>
          </cell>
          <cell r="G765">
            <v>0</v>
          </cell>
        </row>
        <row r="766">
          <cell r="A766" t="str">
            <v>ZK109.K304.I013</v>
          </cell>
          <cell r="B766" t="str">
            <v>ZK109</v>
          </cell>
          <cell r="C766">
            <v>0</v>
          </cell>
          <cell r="D766">
            <v>0</v>
          </cell>
          <cell r="E766">
            <v>0</v>
          </cell>
          <cell r="F766">
            <v>192</v>
          </cell>
          <cell r="G766">
            <v>0</v>
          </cell>
        </row>
        <row r="767">
          <cell r="A767" t="str">
            <v>ZK109.K310.C080</v>
          </cell>
          <cell r="B767" t="str">
            <v>ZK109</v>
          </cell>
          <cell r="C767">
            <v>0</v>
          </cell>
          <cell r="D767">
            <v>0</v>
          </cell>
          <cell r="E767">
            <v>0</v>
          </cell>
          <cell r="F767">
            <v>30</v>
          </cell>
          <cell r="G767">
            <v>0</v>
          </cell>
        </row>
        <row r="768">
          <cell r="A768" t="str">
            <v>ZK109.K310.I005</v>
          </cell>
          <cell r="B768" t="str">
            <v>ZK109</v>
          </cell>
          <cell r="C768">
            <v>0</v>
          </cell>
          <cell r="D768">
            <v>0</v>
          </cell>
          <cell r="E768">
            <v>0</v>
          </cell>
          <cell r="F768">
            <v>0</v>
          </cell>
          <cell r="G768">
            <v>1036</v>
          </cell>
        </row>
        <row r="769">
          <cell r="A769" t="str">
            <v>ZK109.K318.C320</v>
          </cell>
          <cell r="B769" t="str">
            <v>ZK109</v>
          </cell>
          <cell r="C769">
            <v>0</v>
          </cell>
          <cell r="D769">
            <v>0</v>
          </cell>
          <cell r="E769">
            <v>195</v>
          </cell>
          <cell r="F769">
            <v>0</v>
          </cell>
          <cell r="G769">
            <v>0</v>
          </cell>
        </row>
        <row r="770">
          <cell r="A770" t="str">
            <v>ZK109.K335.I006</v>
          </cell>
          <cell r="B770" t="str">
            <v>ZK109</v>
          </cell>
          <cell r="C770">
            <v>0</v>
          </cell>
          <cell r="D770">
            <v>0</v>
          </cell>
          <cell r="E770">
            <v>0</v>
          </cell>
          <cell r="F770">
            <v>246</v>
          </cell>
          <cell r="G770">
            <v>0</v>
          </cell>
        </row>
        <row r="771">
          <cell r="A771" t="str">
            <v>ZK110.K133.C360</v>
          </cell>
          <cell r="B771" t="str">
            <v>ZK110</v>
          </cell>
          <cell r="C771">
            <v>0</v>
          </cell>
          <cell r="D771">
            <v>0</v>
          </cell>
          <cell r="E771">
            <v>1.71</v>
          </cell>
          <cell r="F771">
            <v>0</v>
          </cell>
          <cell r="G771">
            <v>0</v>
          </cell>
        </row>
        <row r="772">
          <cell r="A772" t="str">
            <v>ZK110.K278.C020</v>
          </cell>
          <cell r="B772" t="str">
            <v>ZK110</v>
          </cell>
          <cell r="C772">
            <v>0</v>
          </cell>
          <cell r="D772">
            <v>0</v>
          </cell>
          <cell r="E772">
            <v>1990</v>
          </cell>
          <cell r="F772">
            <v>0</v>
          </cell>
          <cell r="G772">
            <v>0</v>
          </cell>
        </row>
        <row r="773">
          <cell r="A773" t="str">
            <v>ZK110.K278.C100</v>
          </cell>
          <cell r="B773" t="str">
            <v>ZK110</v>
          </cell>
          <cell r="C773">
            <v>0</v>
          </cell>
          <cell r="D773">
            <v>0</v>
          </cell>
          <cell r="E773">
            <v>1500</v>
          </cell>
          <cell r="F773">
            <v>2968</v>
          </cell>
          <cell r="G773">
            <v>55</v>
          </cell>
        </row>
        <row r="774">
          <cell r="A774" t="str">
            <v>ZK110.K278.C302</v>
          </cell>
          <cell r="B774" t="str">
            <v>ZK110</v>
          </cell>
          <cell r="C774">
            <v>0</v>
          </cell>
          <cell r="D774">
            <v>0</v>
          </cell>
          <cell r="E774">
            <v>0</v>
          </cell>
          <cell r="F774">
            <v>1359.51</v>
          </cell>
          <cell r="G774">
            <v>0</v>
          </cell>
        </row>
        <row r="775">
          <cell r="A775" t="str">
            <v>ZK110.K279.C070</v>
          </cell>
          <cell r="B775" t="str">
            <v>ZK110</v>
          </cell>
          <cell r="C775">
            <v>0</v>
          </cell>
          <cell r="D775">
            <v>0</v>
          </cell>
          <cell r="E775">
            <v>0</v>
          </cell>
          <cell r="F775">
            <v>1134</v>
          </cell>
          <cell r="G775">
            <v>98</v>
          </cell>
        </row>
        <row r="776">
          <cell r="A776" t="str">
            <v>ZK110.K279.C320</v>
          </cell>
          <cell r="B776" t="str">
            <v>ZK110</v>
          </cell>
          <cell r="C776">
            <v>0</v>
          </cell>
          <cell r="D776">
            <v>0</v>
          </cell>
          <cell r="E776">
            <v>0</v>
          </cell>
          <cell r="F776">
            <v>2074</v>
          </cell>
          <cell r="G776">
            <v>0</v>
          </cell>
        </row>
        <row r="777">
          <cell r="A777" t="str">
            <v>ZK110.K281.C019</v>
          </cell>
          <cell r="B777" t="str">
            <v>ZK110</v>
          </cell>
          <cell r="C777">
            <v>0</v>
          </cell>
          <cell r="D777">
            <v>0</v>
          </cell>
          <cell r="E777">
            <v>1981</v>
          </cell>
          <cell r="F777">
            <v>0</v>
          </cell>
          <cell r="G777">
            <v>0</v>
          </cell>
        </row>
        <row r="778">
          <cell r="A778" t="str">
            <v>ZK110.K281.C140</v>
          </cell>
          <cell r="B778" t="str">
            <v>ZK110</v>
          </cell>
          <cell r="C778">
            <v>0</v>
          </cell>
          <cell r="D778">
            <v>0</v>
          </cell>
          <cell r="E778">
            <v>1610</v>
          </cell>
          <cell r="F778">
            <v>0</v>
          </cell>
          <cell r="G778">
            <v>0</v>
          </cell>
        </row>
        <row r="779">
          <cell r="A779" t="str">
            <v>ZK110.K281.C290</v>
          </cell>
          <cell r="B779" t="str">
            <v>ZK110</v>
          </cell>
          <cell r="C779">
            <v>0</v>
          </cell>
          <cell r="D779">
            <v>0</v>
          </cell>
          <cell r="E779">
            <v>0</v>
          </cell>
          <cell r="F779">
            <v>171.85</v>
          </cell>
          <cell r="G779">
            <v>8.1500000000000057</v>
          </cell>
        </row>
        <row r="780">
          <cell r="A780" t="str">
            <v>ZK110.K281.C320</v>
          </cell>
          <cell r="B780" t="str">
            <v>ZK110</v>
          </cell>
          <cell r="C780">
            <v>0</v>
          </cell>
          <cell r="D780">
            <v>0</v>
          </cell>
          <cell r="E780">
            <v>3672.63</v>
          </cell>
          <cell r="F780">
            <v>1250.1199999999999</v>
          </cell>
          <cell r="G780">
            <v>0</v>
          </cell>
        </row>
        <row r="781">
          <cell r="A781" t="str">
            <v>ZK110.K281.C330</v>
          </cell>
          <cell r="B781" t="str">
            <v>ZK110</v>
          </cell>
          <cell r="C781">
            <v>0</v>
          </cell>
          <cell r="D781">
            <v>0</v>
          </cell>
          <cell r="E781">
            <v>0</v>
          </cell>
          <cell r="F781">
            <v>271</v>
          </cell>
          <cell r="G781">
            <v>0</v>
          </cell>
        </row>
        <row r="782">
          <cell r="A782" t="str">
            <v>ZK110.K281.C360</v>
          </cell>
          <cell r="B782" t="str">
            <v>ZK110</v>
          </cell>
          <cell r="C782">
            <v>0</v>
          </cell>
          <cell r="D782">
            <v>0</v>
          </cell>
          <cell r="E782">
            <v>0</v>
          </cell>
          <cell r="F782">
            <v>1513.36</v>
          </cell>
          <cell r="G782">
            <v>0</v>
          </cell>
        </row>
        <row r="783">
          <cell r="A783" t="str">
            <v>ZK110.K281.C397</v>
          </cell>
          <cell r="B783" t="str">
            <v>ZK110</v>
          </cell>
          <cell r="C783">
            <v>0</v>
          </cell>
          <cell r="D783">
            <v>0</v>
          </cell>
          <cell r="E783">
            <v>0</v>
          </cell>
          <cell r="F783">
            <v>282</v>
          </cell>
          <cell r="G783">
            <v>0</v>
          </cell>
        </row>
        <row r="784">
          <cell r="A784" t="str">
            <v>ZK110.K281.C700</v>
          </cell>
          <cell r="B784" t="str">
            <v>ZK110</v>
          </cell>
          <cell r="C784">
            <v>0</v>
          </cell>
          <cell r="D784">
            <v>0</v>
          </cell>
          <cell r="E784">
            <v>0</v>
          </cell>
          <cell r="F784">
            <v>161.5</v>
          </cell>
          <cell r="G784">
            <v>0</v>
          </cell>
        </row>
        <row r="785">
          <cell r="A785" t="str">
            <v>ZK110.K281.I001</v>
          </cell>
          <cell r="B785" t="str">
            <v>ZK110</v>
          </cell>
          <cell r="C785">
            <v>0</v>
          </cell>
          <cell r="D785">
            <v>0</v>
          </cell>
          <cell r="E785">
            <v>0</v>
          </cell>
          <cell r="F785">
            <v>2075</v>
          </cell>
          <cell r="G785">
            <v>210</v>
          </cell>
        </row>
        <row r="786">
          <cell r="A786" t="str">
            <v>ZK110.K282.C320</v>
          </cell>
          <cell r="B786" t="str">
            <v>ZK110</v>
          </cell>
          <cell r="C786">
            <v>0</v>
          </cell>
          <cell r="D786">
            <v>0</v>
          </cell>
          <cell r="E786">
            <v>476.89</v>
          </cell>
          <cell r="F786">
            <v>0</v>
          </cell>
          <cell r="G786">
            <v>0</v>
          </cell>
        </row>
        <row r="787">
          <cell r="A787" t="str">
            <v>ZK111.K237.I007</v>
          </cell>
          <cell r="B787" t="str">
            <v>ZK111</v>
          </cell>
          <cell r="C787">
            <v>0</v>
          </cell>
          <cell r="D787">
            <v>0</v>
          </cell>
          <cell r="E787">
            <v>0</v>
          </cell>
          <cell r="F787">
            <v>32</v>
          </cell>
          <cell r="G787">
            <v>0</v>
          </cell>
        </row>
        <row r="788">
          <cell r="A788" t="str">
            <v>ZK111.K238.C100</v>
          </cell>
          <cell r="B788" t="str">
            <v>ZK111</v>
          </cell>
          <cell r="C788">
            <v>0</v>
          </cell>
          <cell r="D788">
            <v>0</v>
          </cell>
          <cell r="E788">
            <v>0</v>
          </cell>
          <cell r="F788">
            <v>23.6</v>
          </cell>
          <cell r="G788">
            <v>0</v>
          </cell>
        </row>
        <row r="789">
          <cell r="A789" t="str">
            <v>ZK111.K283.C020</v>
          </cell>
          <cell r="B789" t="str">
            <v>ZK111</v>
          </cell>
          <cell r="C789">
            <v>0</v>
          </cell>
          <cell r="D789">
            <v>0</v>
          </cell>
          <cell r="E789">
            <v>250</v>
          </cell>
          <cell r="F789">
            <v>0</v>
          </cell>
          <cell r="G789">
            <v>0</v>
          </cell>
        </row>
        <row r="790">
          <cell r="A790" t="str">
            <v>ZK111.K283.C100</v>
          </cell>
          <cell r="B790" t="str">
            <v>ZK111</v>
          </cell>
          <cell r="C790">
            <v>0</v>
          </cell>
          <cell r="D790">
            <v>0</v>
          </cell>
          <cell r="E790">
            <v>0</v>
          </cell>
          <cell r="F790">
            <v>4187.41</v>
          </cell>
          <cell r="G790">
            <v>685</v>
          </cell>
        </row>
        <row r="791">
          <cell r="A791" t="str">
            <v>ZK111.K283.I001</v>
          </cell>
          <cell r="B791" t="str">
            <v>ZK111</v>
          </cell>
          <cell r="C791">
            <v>0</v>
          </cell>
          <cell r="D791">
            <v>0</v>
          </cell>
          <cell r="E791">
            <v>0</v>
          </cell>
          <cell r="F791">
            <v>1972.11</v>
          </cell>
          <cell r="G791">
            <v>0</v>
          </cell>
        </row>
        <row r="792">
          <cell r="A792" t="str">
            <v>ZK111.K352.C390</v>
          </cell>
          <cell r="B792" t="str">
            <v>ZK111</v>
          </cell>
          <cell r="C792">
            <v>0</v>
          </cell>
          <cell r="D792">
            <v>0</v>
          </cell>
          <cell r="E792">
            <v>24.99</v>
          </cell>
          <cell r="F792">
            <v>0</v>
          </cell>
          <cell r="G792">
            <v>0</v>
          </cell>
        </row>
        <row r="793">
          <cell r="A793" t="str">
            <v>ZK112.K115.C320</v>
          </cell>
          <cell r="B793" t="str">
            <v>ZK112</v>
          </cell>
          <cell r="C793">
            <v>0</v>
          </cell>
          <cell r="D793">
            <v>0</v>
          </cell>
          <cell r="E793">
            <v>661.8</v>
          </cell>
          <cell r="F793">
            <v>0</v>
          </cell>
          <cell r="G793">
            <v>0</v>
          </cell>
        </row>
        <row r="794">
          <cell r="A794" t="str">
            <v>ZK112.K120.C015</v>
          </cell>
          <cell r="B794" t="str">
            <v>ZK112</v>
          </cell>
          <cell r="C794">
            <v>0</v>
          </cell>
          <cell r="D794">
            <v>0</v>
          </cell>
          <cell r="E794">
            <v>523.37</v>
          </cell>
          <cell r="F794">
            <v>166.1</v>
          </cell>
          <cell r="G794">
            <v>0</v>
          </cell>
        </row>
        <row r="795">
          <cell r="A795" t="str">
            <v>ZK112.K120.C320</v>
          </cell>
          <cell r="B795" t="str">
            <v>ZK112</v>
          </cell>
          <cell r="C795">
            <v>0</v>
          </cell>
          <cell r="D795">
            <v>0</v>
          </cell>
          <cell r="E795">
            <v>498.78</v>
          </cell>
          <cell r="F795">
            <v>1254.95</v>
          </cell>
          <cell r="G795">
            <v>0</v>
          </cell>
        </row>
        <row r="796">
          <cell r="A796" t="str">
            <v>ZK112.K120.C350</v>
          </cell>
          <cell r="B796" t="str">
            <v>ZK112</v>
          </cell>
          <cell r="C796">
            <v>0</v>
          </cell>
          <cell r="D796">
            <v>0</v>
          </cell>
          <cell r="E796">
            <v>218.65</v>
          </cell>
          <cell r="F796">
            <v>0</v>
          </cell>
          <cell r="G796">
            <v>0</v>
          </cell>
        </row>
        <row r="797">
          <cell r="A797" t="str">
            <v>ZK112.K120.C603</v>
          </cell>
          <cell r="B797" t="str">
            <v>ZK112</v>
          </cell>
          <cell r="C797">
            <v>0</v>
          </cell>
          <cell r="D797">
            <v>0</v>
          </cell>
          <cell r="E797">
            <v>140.47</v>
          </cell>
          <cell r="F797">
            <v>0</v>
          </cell>
          <cell r="G797">
            <v>0</v>
          </cell>
        </row>
        <row r="798">
          <cell r="A798" t="str">
            <v>ZK112.K170.C390</v>
          </cell>
          <cell r="B798" t="str">
            <v>ZK112</v>
          </cell>
          <cell r="C798">
            <v>0</v>
          </cell>
          <cell r="D798">
            <v>0</v>
          </cell>
          <cell r="E798">
            <v>210</v>
          </cell>
          <cell r="F798">
            <v>0</v>
          </cell>
          <cell r="G798">
            <v>0</v>
          </cell>
        </row>
        <row r="799">
          <cell r="A799" t="str">
            <v>ZK112.K288.C015</v>
          </cell>
          <cell r="B799" t="str">
            <v>ZK112</v>
          </cell>
          <cell r="C799">
            <v>0</v>
          </cell>
          <cell r="D799">
            <v>0</v>
          </cell>
          <cell r="E799">
            <v>344.19</v>
          </cell>
          <cell r="F799">
            <v>41.67</v>
          </cell>
          <cell r="G799">
            <v>0</v>
          </cell>
        </row>
        <row r="800">
          <cell r="A800" t="str">
            <v>ZK112.K288.C230</v>
          </cell>
          <cell r="B800" t="str">
            <v>ZK112</v>
          </cell>
          <cell r="C800">
            <v>0</v>
          </cell>
          <cell r="D800">
            <v>0</v>
          </cell>
          <cell r="E800">
            <v>0</v>
          </cell>
          <cell r="F800">
            <v>2836.35</v>
          </cell>
          <cell r="G800">
            <v>200</v>
          </cell>
        </row>
        <row r="801">
          <cell r="A801" t="str">
            <v>ZK114.K005.C395</v>
          </cell>
          <cell r="B801" t="str">
            <v>ZK114</v>
          </cell>
          <cell r="C801">
            <v>0</v>
          </cell>
          <cell r="D801">
            <v>0</v>
          </cell>
          <cell r="E801">
            <v>-264.5</v>
          </cell>
          <cell r="F801">
            <v>-41.67</v>
          </cell>
          <cell r="G801">
            <v>0</v>
          </cell>
        </row>
        <row r="802">
          <cell r="A802" t="str">
            <v>ZK114.K100.C009</v>
          </cell>
          <cell r="B802" t="str">
            <v>ZK114</v>
          </cell>
          <cell r="C802">
            <v>0</v>
          </cell>
          <cell r="D802">
            <v>0</v>
          </cell>
          <cell r="E802">
            <v>150</v>
          </cell>
          <cell r="F802">
            <v>0</v>
          </cell>
          <cell r="G802">
            <v>0</v>
          </cell>
        </row>
        <row r="803">
          <cell r="A803" t="str">
            <v>ZK114.K100.C320</v>
          </cell>
          <cell r="B803" t="str">
            <v>ZK114</v>
          </cell>
          <cell r="C803">
            <v>0</v>
          </cell>
          <cell r="D803">
            <v>0</v>
          </cell>
          <cell r="E803">
            <v>150</v>
          </cell>
          <cell r="F803">
            <v>0</v>
          </cell>
          <cell r="G803">
            <v>0</v>
          </cell>
        </row>
        <row r="804">
          <cell r="A804" t="str">
            <v>ZK114.K100.C390</v>
          </cell>
          <cell r="B804" t="str">
            <v>ZK114</v>
          </cell>
          <cell r="C804">
            <v>0</v>
          </cell>
          <cell r="D804">
            <v>350</v>
          </cell>
          <cell r="E804">
            <v>150</v>
          </cell>
          <cell r="F804">
            <v>0</v>
          </cell>
          <cell r="G804">
            <v>0</v>
          </cell>
        </row>
        <row r="805">
          <cell r="A805" t="str">
            <v>ZK114.K100.C395</v>
          </cell>
          <cell r="B805" t="str">
            <v>ZK114</v>
          </cell>
          <cell r="C805">
            <v>0</v>
          </cell>
          <cell r="D805">
            <v>0</v>
          </cell>
          <cell r="E805">
            <v>375</v>
          </cell>
          <cell r="F805">
            <v>0</v>
          </cell>
          <cell r="G805">
            <v>0</v>
          </cell>
        </row>
        <row r="806">
          <cell r="A806" t="str">
            <v>ZK114.K103.C070</v>
          </cell>
          <cell r="B806" t="str">
            <v>ZK114</v>
          </cell>
          <cell r="C806">
            <v>0</v>
          </cell>
          <cell r="D806">
            <v>0</v>
          </cell>
          <cell r="E806">
            <v>14.85</v>
          </cell>
          <cell r="F806">
            <v>0</v>
          </cell>
          <cell r="G806">
            <v>0</v>
          </cell>
        </row>
        <row r="807">
          <cell r="A807" t="str">
            <v>ZK114.K114.C395</v>
          </cell>
          <cell r="B807" t="str">
            <v>ZK114</v>
          </cell>
          <cell r="C807">
            <v>0</v>
          </cell>
          <cell r="D807">
            <v>0</v>
          </cell>
          <cell r="E807">
            <v>203.98</v>
          </cell>
          <cell r="F807">
            <v>78.64</v>
          </cell>
          <cell r="G807">
            <v>0</v>
          </cell>
        </row>
        <row r="808">
          <cell r="A808" t="str">
            <v>ZK114.K115.C009</v>
          </cell>
          <cell r="B808" t="str">
            <v>ZK114</v>
          </cell>
          <cell r="C808">
            <v>0</v>
          </cell>
          <cell r="D808">
            <v>0</v>
          </cell>
          <cell r="E808">
            <v>87.35</v>
          </cell>
          <cell r="F808">
            <v>8.4</v>
          </cell>
          <cell r="G808">
            <v>0</v>
          </cell>
        </row>
        <row r="809">
          <cell r="A809" t="str">
            <v>ZK114.K115.C019</v>
          </cell>
          <cell r="B809" t="str">
            <v>ZK114</v>
          </cell>
          <cell r="C809">
            <v>0</v>
          </cell>
          <cell r="D809">
            <v>0</v>
          </cell>
          <cell r="E809">
            <v>12.4</v>
          </cell>
          <cell r="F809">
            <v>0</v>
          </cell>
          <cell r="G809">
            <v>0</v>
          </cell>
        </row>
        <row r="810">
          <cell r="A810" t="str">
            <v>ZK114.K115.C020</v>
          </cell>
          <cell r="B810" t="str">
            <v>ZK114</v>
          </cell>
          <cell r="C810">
            <v>0</v>
          </cell>
          <cell r="D810">
            <v>0</v>
          </cell>
          <cell r="E810">
            <v>32.700000000000003</v>
          </cell>
          <cell r="F810">
            <v>0</v>
          </cell>
          <cell r="G810">
            <v>0</v>
          </cell>
        </row>
        <row r="811">
          <cell r="A811" t="str">
            <v>ZK114.K115.C070</v>
          </cell>
          <cell r="B811" t="str">
            <v>ZK114</v>
          </cell>
          <cell r="C811">
            <v>0</v>
          </cell>
          <cell r="D811">
            <v>0</v>
          </cell>
          <cell r="E811">
            <v>0</v>
          </cell>
          <cell r="F811">
            <v>7816.41</v>
          </cell>
          <cell r="G811">
            <v>147.97999999999999</v>
          </cell>
        </row>
        <row r="812">
          <cell r="A812" t="str">
            <v>ZK114.K115.C100</v>
          </cell>
          <cell r="B812" t="str">
            <v>ZK114</v>
          </cell>
          <cell r="C812">
            <v>0</v>
          </cell>
          <cell r="D812">
            <v>0</v>
          </cell>
          <cell r="E812">
            <v>0</v>
          </cell>
          <cell r="F812">
            <v>45.19</v>
          </cell>
          <cell r="G812">
            <v>0</v>
          </cell>
        </row>
        <row r="813">
          <cell r="A813" t="str">
            <v>ZK114.K115.C125</v>
          </cell>
          <cell r="B813" t="str">
            <v>ZK114</v>
          </cell>
          <cell r="C813">
            <v>0</v>
          </cell>
          <cell r="D813">
            <v>0</v>
          </cell>
          <cell r="E813">
            <v>32</v>
          </cell>
          <cell r="F813">
            <v>134.16</v>
          </cell>
          <cell r="G813">
            <v>0</v>
          </cell>
        </row>
        <row r="814">
          <cell r="A814" t="str">
            <v>ZK114.K115.C140</v>
          </cell>
          <cell r="B814" t="str">
            <v>ZK114</v>
          </cell>
          <cell r="C814">
            <v>0</v>
          </cell>
          <cell r="D814">
            <v>0</v>
          </cell>
          <cell r="E814">
            <v>24.8</v>
          </cell>
          <cell r="F814">
            <v>0</v>
          </cell>
          <cell r="G814">
            <v>0</v>
          </cell>
        </row>
        <row r="815">
          <cell r="A815" t="str">
            <v>ZK114.K115.C205</v>
          </cell>
          <cell r="B815" t="str">
            <v>ZK114</v>
          </cell>
          <cell r="C815">
            <v>0</v>
          </cell>
          <cell r="D815">
            <v>0</v>
          </cell>
          <cell r="E815">
            <v>0</v>
          </cell>
          <cell r="F815">
            <v>29.5</v>
          </cell>
          <cell r="G815">
            <v>0</v>
          </cell>
        </row>
        <row r="816">
          <cell r="A816" t="str">
            <v>ZK114.K115.C274</v>
          </cell>
          <cell r="B816" t="str">
            <v>ZK114</v>
          </cell>
          <cell r="C816">
            <v>0</v>
          </cell>
          <cell r="D816">
            <v>0</v>
          </cell>
          <cell r="E816">
            <v>112.8</v>
          </cell>
          <cell r="F816">
            <v>0</v>
          </cell>
          <cell r="G816">
            <v>0</v>
          </cell>
        </row>
        <row r="817">
          <cell r="A817" t="str">
            <v>ZK114.K115.C290</v>
          </cell>
          <cell r="B817" t="str">
            <v>ZK114</v>
          </cell>
          <cell r="C817">
            <v>0</v>
          </cell>
          <cell r="D817">
            <v>0</v>
          </cell>
          <cell r="E817">
            <v>0</v>
          </cell>
          <cell r="F817">
            <v>115.4</v>
          </cell>
          <cell r="G817">
            <v>0</v>
          </cell>
        </row>
        <row r="818">
          <cell r="A818" t="str">
            <v>ZK114.K115.C300</v>
          </cell>
          <cell r="B818" t="str">
            <v>ZK114</v>
          </cell>
          <cell r="C818">
            <v>0</v>
          </cell>
          <cell r="D818">
            <v>0</v>
          </cell>
          <cell r="E818">
            <v>0</v>
          </cell>
          <cell r="F818">
            <v>118.1</v>
          </cell>
          <cell r="G818">
            <v>0</v>
          </cell>
        </row>
        <row r="819">
          <cell r="A819" t="str">
            <v>ZK114.K115.C330</v>
          </cell>
          <cell r="B819" t="str">
            <v>ZK114</v>
          </cell>
          <cell r="C819">
            <v>0</v>
          </cell>
          <cell r="D819">
            <v>0</v>
          </cell>
          <cell r="E819">
            <v>6.7</v>
          </cell>
          <cell r="F819">
            <v>27.7</v>
          </cell>
          <cell r="G819">
            <v>0</v>
          </cell>
        </row>
        <row r="820">
          <cell r="A820" t="str">
            <v>ZK114.K115.C395</v>
          </cell>
          <cell r="B820" t="str">
            <v>ZK114</v>
          </cell>
          <cell r="C820">
            <v>0</v>
          </cell>
          <cell r="D820">
            <v>0</v>
          </cell>
          <cell r="E820">
            <v>1368.65</v>
          </cell>
          <cell r="F820">
            <v>34.200000000000003</v>
          </cell>
          <cell r="G820">
            <v>0</v>
          </cell>
        </row>
        <row r="821">
          <cell r="A821" t="str">
            <v>ZK114.K115.C530</v>
          </cell>
          <cell r="B821" t="str">
            <v>ZK114</v>
          </cell>
          <cell r="C821">
            <v>0</v>
          </cell>
          <cell r="D821">
            <v>0</v>
          </cell>
          <cell r="E821">
            <v>127.5</v>
          </cell>
          <cell r="F821">
            <v>97.6</v>
          </cell>
          <cell r="G821">
            <v>0</v>
          </cell>
        </row>
        <row r="822">
          <cell r="A822" t="str">
            <v>ZK114.K115.C540</v>
          </cell>
          <cell r="B822" t="str">
            <v>ZK114</v>
          </cell>
          <cell r="C822">
            <v>0</v>
          </cell>
          <cell r="D822">
            <v>0</v>
          </cell>
          <cell r="E822">
            <v>13</v>
          </cell>
          <cell r="F822">
            <v>0</v>
          </cell>
          <cell r="G822">
            <v>0</v>
          </cell>
        </row>
        <row r="823">
          <cell r="A823" t="str">
            <v>ZK114.K115.C555</v>
          </cell>
          <cell r="B823" t="str">
            <v>ZK114</v>
          </cell>
          <cell r="C823">
            <v>0</v>
          </cell>
          <cell r="D823">
            <v>0</v>
          </cell>
          <cell r="E823">
            <v>0</v>
          </cell>
          <cell r="F823">
            <v>86.6</v>
          </cell>
          <cell r="G823">
            <v>150</v>
          </cell>
        </row>
        <row r="824">
          <cell r="A824" t="str">
            <v>ZK114.K115.C601</v>
          </cell>
          <cell r="B824" t="str">
            <v>ZK114</v>
          </cell>
          <cell r="C824">
            <v>0</v>
          </cell>
          <cell r="D824">
            <v>0</v>
          </cell>
          <cell r="E824">
            <v>39</v>
          </cell>
          <cell r="F824">
            <v>0</v>
          </cell>
          <cell r="G824">
            <v>0</v>
          </cell>
        </row>
        <row r="825">
          <cell r="A825" t="str">
            <v>ZK114.K115.C700</v>
          </cell>
          <cell r="B825" t="str">
            <v>ZK114</v>
          </cell>
          <cell r="C825">
            <v>0</v>
          </cell>
          <cell r="D825">
            <v>0</v>
          </cell>
          <cell r="E825">
            <v>26</v>
          </cell>
          <cell r="F825">
            <v>0</v>
          </cell>
          <cell r="G825">
            <v>0</v>
          </cell>
        </row>
        <row r="826">
          <cell r="A826" t="str">
            <v>ZK114.K115.C850</v>
          </cell>
          <cell r="B826" t="str">
            <v>ZK114</v>
          </cell>
          <cell r="C826">
            <v>0</v>
          </cell>
          <cell r="D826">
            <v>0</v>
          </cell>
          <cell r="E826">
            <v>16.399999999999999</v>
          </cell>
          <cell r="F826">
            <v>0</v>
          </cell>
          <cell r="G826">
            <v>0</v>
          </cell>
        </row>
        <row r="827">
          <cell r="A827" t="str">
            <v>ZK114.K115.I001</v>
          </cell>
          <cell r="B827" t="str">
            <v>ZK114</v>
          </cell>
          <cell r="C827">
            <v>0</v>
          </cell>
          <cell r="D827">
            <v>0</v>
          </cell>
          <cell r="E827">
            <v>0</v>
          </cell>
          <cell r="F827">
            <v>25.7</v>
          </cell>
          <cell r="G827">
            <v>0</v>
          </cell>
        </row>
        <row r="828">
          <cell r="A828" t="str">
            <v>ZK114.K116.C070</v>
          </cell>
          <cell r="B828" t="str">
            <v>ZK114</v>
          </cell>
          <cell r="C828">
            <v>0</v>
          </cell>
          <cell r="D828">
            <v>0</v>
          </cell>
          <cell r="E828">
            <v>0</v>
          </cell>
          <cell r="F828">
            <v>64.5</v>
          </cell>
          <cell r="G828">
            <v>0</v>
          </cell>
        </row>
        <row r="829">
          <cell r="A829" t="str">
            <v>ZK114.K116.C235</v>
          </cell>
          <cell r="B829" t="str">
            <v>ZK114</v>
          </cell>
          <cell r="C829">
            <v>0</v>
          </cell>
          <cell r="D829">
            <v>0</v>
          </cell>
          <cell r="E829">
            <v>37.5</v>
          </cell>
          <cell r="F829">
            <v>-37.5</v>
          </cell>
          <cell r="G829">
            <v>0</v>
          </cell>
        </row>
        <row r="830">
          <cell r="A830" t="str">
            <v>ZK114.K116.C395</v>
          </cell>
          <cell r="B830" t="str">
            <v>ZK114</v>
          </cell>
          <cell r="C830">
            <v>0</v>
          </cell>
          <cell r="D830">
            <v>0</v>
          </cell>
          <cell r="E830">
            <v>271.77999999999997</v>
          </cell>
          <cell r="F830">
            <v>400.76</v>
          </cell>
          <cell r="G830">
            <v>48.980000000000004</v>
          </cell>
        </row>
        <row r="831">
          <cell r="A831" t="str">
            <v>ZK114.K116.I003</v>
          </cell>
          <cell r="B831" t="str">
            <v>ZK114</v>
          </cell>
          <cell r="C831">
            <v>0</v>
          </cell>
          <cell r="D831">
            <v>0</v>
          </cell>
          <cell r="E831">
            <v>0</v>
          </cell>
          <cell r="F831">
            <v>6649.19</v>
          </cell>
          <cell r="G831">
            <v>325</v>
          </cell>
        </row>
        <row r="832">
          <cell r="A832" t="str">
            <v>ZK114.K117.C395</v>
          </cell>
          <cell r="B832" t="str">
            <v>ZK114</v>
          </cell>
          <cell r="C832">
            <v>0</v>
          </cell>
          <cell r="D832">
            <v>0</v>
          </cell>
          <cell r="E832">
            <v>187.9</v>
          </cell>
          <cell r="F832">
            <v>0</v>
          </cell>
          <cell r="G832">
            <v>0</v>
          </cell>
        </row>
        <row r="833">
          <cell r="A833" t="str">
            <v>ZK114.K120.C009</v>
          </cell>
          <cell r="B833" t="str">
            <v>ZK114</v>
          </cell>
          <cell r="C833">
            <v>0</v>
          </cell>
          <cell r="D833">
            <v>0</v>
          </cell>
          <cell r="E833">
            <v>331.21</v>
          </cell>
          <cell r="F833">
            <v>12</v>
          </cell>
          <cell r="G833">
            <v>0</v>
          </cell>
        </row>
        <row r="834">
          <cell r="A834" t="str">
            <v>ZK114.K120.C030</v>
          </cell>
          <cell r="B834" t="str">
            <v>ZK114</v>
          </cell>
          <cell r="C834">
            <v>0</v>
          </cell>
          <cell r="D834">
            <v>0</v>
          </cell>
          <cell r="E834">
            <v>58.33</v>
          </cell>
          <cell r="F834">
            <v>0</v>
          </cell>
          <cell r="G834">
            <v>0</v>
          </cell>
        </row>
        <row r="835">
          <cell r="A835" t="str">
            <v>ZK114.K120.C130</v>
          </cell>
          <cell r="B835" t="str">
            <v>ZK114</v>
          </cell>
          <cell r="C835">
            <v>0</v>
          </cell>
          <cell r="D835">
            <v>0</v>
          </cell>
          <cell r="E835">
            <v>6.6</v>
          </cell>
          <cell r="F835">
            <v>0</v>
          </cell>
          <cell r="G835">
            <v>49.2</v>
          </cell>
        </row>
        <row r="836">
          <cell r="A836" t="str">
            <v>ZK114.K120.C320</v>
          </cell>
          <cell r="B836" t="str">
            <v>ZK114</v>
          </cell>
          <cell r="C836">
            <v>0</v>
          </cell>
          <cell r="D836">
            <v>0</v>
          </cell>
          <cell r="E836">
            <v>467.87</v>
          </cell>
          <cell r="F836">
            <v>0</v>
          </cell>
          <cell r="G836">
            <v>0</v>
          </cell>
        </row>
        <row r="837">
          <cell r="A837" t="str">
            <v>ZK114.K120.C395</v>
          </cell>
          <cell r="B837" t="str">
            <v>ZK114</v>
          </cell>
          <cell r="C837">
            <v>0</v>
          </cell>
          <cell r="D837">
            <v>0</v>
          </cell>
          <cell r="E837">
            <v>27</v>
          </cell>
          <cell r="F837">
            <v>0</v>
          </cell>
          <cell r="G837">
            <v>0</v>
          </cell>
        </row>
        <row r="838">
          <cell r="A838" t="str">
            <v>ZK114.K122.C555</v>
          </cell>
          <cell r="B838" t="str">
            <v>ZK114</v>
          </cell>
          <cell r="C838">
            <v>0</v>
          </cell>
          <cell r="D838">
            <v>0</v>
          </cell>
          <cell r="E838">
            <v>0</v>
          </cell>
          <cell r="F838">
            <v>890</v>
          </cell>
          <cell r="G838">
            <v>0</v>
          </cell>
        </row>
        <row r="839">
          <cell r="A839" t="str">
            <v>ZK114.K130.C603</v>
          </cell>
          <cell r="B839" t="str">
            <v>ZK114</v>
          </cell>
          <cell r="C839">
            <v>0</v>
          </cell>
          <cell r="D839">
            <v>0</v>
          </cell>
          <cell r="E839">
            <v>449.35</v>
          </cell>
          <cell r="F839">
            <v>0</v>
          </cell>
          <cell r="G839">
            <v>0</v>
          </cell>
        </row>
        <row r="840">
          <cell r="A840" t="str">
            <v>ZK114.K133.0000</v>
          </cell>
          <cell r="B840" t="str">
            <v>ZK114</v>
          </cell>
          <cell r="C840">
            <v>0</v>
          </cell>
          <cell r="D840">
            <v>26.88</v>
          </cell>
          <cell r="E840">
            <v>0</v>
          </cell>
          <cell r="F840">
            <v>0</v>
          </cell>
          <cell r="G840">
            <v>0</v>
          </cell>
        </row>
        <row r="841">
          <cell r="A841" t="str">
            <v>ZK114.K133.C181</v>
          </cell>
          <cell r="B841" t="str">
            <v>ZK114</v>
          </cell>
          <cell r="C841">
            <v>0</v>
          </cell>
          <cell r="D841">
            <v>0</v>
          </cell>
          <cell r="E841">
            <v>19.649999999999999</v>
          </cell>
          <cell r="F841">
            <v>0</v>
          </cell>
          <cell r="G841">
            <v>0</v>
          </cell>
        </row>
        <row r="842">
          <cell r="A842" t="str">
            <v>ZK114.K133.C320</v>
          </cell>
          <cell r="B842" t="str">
            <v>ZK114</v>
          </cell>
          <cell r="C842">
            <v>0</v>
          </cell>
          <cell r="D842">
            <v>0</v>
          </cell>
          <cell r="E842">
            <v>54.4</v>
          </cell>
          <cell r="F842">
            <v>8.69</v>
          </cell>
          <cell r="G842">
            <v>0</v>
          </cell>
        </row>
        <row r="843">
          <cell r="A843" t="str">
            <v>ZK114.K133.C390</v>
          </cell>
          <cell r="B843" t="str">
            <v>ZK114</v>
          </cell>
          <cell r="C843">
            <v>0</v>
          </cell>
          <cell r="D843">
            <v>0</v>
          </cell>
          <cell r="E843">
            <v>48.6</v>
          </cell>
          <cell r="F843">
            <v>0</v>
          </cell>
          <cell r="G843">
            <v>0</v>
          </cell>
        </row>
        <row r="844">
          <cell r="A844" t="str">
            <v>ZK114.K133.C395</v>
          </cell>
          <cell r="B844" t="str">
            <v>ZK114</v>
          </cell>
          <cell r="C844">
            <v>0</v>
          </cell>
          <cell r="D844">
            <v>0</v>
          </cell>
          <cell r="E844">
            <v>106.44</v>
          </cell>
          <cell r="F844">
            <v>522.79999999999995</v>
          </cell>
          <cell r="G844">
            <v>0</v>
          </cell>
        </row>
        <row r="845">
          <cell r="A845" t="str">
            <v>ZK114.K133.C700</v>
          </cell>
          <cell r="B845" t="str">
            <v>ZK114</v>
          </cell>
          <cell r="C845">
            <v>0</v>
          </cell>
          <cell r="D845">
            <v>0</v>
          </cell>
          <cell r="E845">
            <v>26.67</v>
          </cell>
          <cell r="F845">
            <v>0</v>
          </cell>
          <cell r="G845">
            <v>0</v>
          </cell>
        </row>
        <row r="846">
          <cell r="A846" t="str">
            <v>ZK114.K135.C395</v>
          </cell>
          <cell r="B846" t="str">
            <v>ZK114</v>
          </cell>
          <cell r="C846">
            <v>0</v>
          </cell>
          <cell r="D846">
            <v>0</v>
          </cell>
          <cell r="E846">
            <v>0</v>
          </cell>
          <cell r="F846">
            <v>156.80000000000001</v>
          </cell>
          <cell r="G846">
            <v>0</v>
          </cell>
        </row>
        <row r="847">
          <cell r="A847" t="str">
            <v>ZK114.K147.I003</v>
          </cell>
          <cell r="B847" t="str">
            <v>ZK114</v>
          </cell>
          <cell r="C847">
            <v>0</v>
          </cell>
          <cell r="D847">
            <v>0</v>
          </cell>
          <cell r="E847">
            <v>0</v>
          </cell>
          <cell r="F847">
            <v>230.04</v>
          </cell>
          <cell r="G847">
            <v>0</v>
          </cell>
        </row>
        <row r="848">
          <cell r="A848" t="str">
            <v>ZK114.K170.C390</v>
          </cell>
          <cell r="B848" t="str">
            <v>ZK114</v>
          </cell>
          <cell r="C848">
            <v>0</v>
          </cell>
          <cell r="D848">
            <v>0</v>
          </cell>
          <cell r="E848">
            <v>7409.5</v>
          </cell>
          <cell r="F848">
            <v>0</v>
          </cell>
          <cell r="G848">
            <v>0</v>
          </cell>
        </row>
        <row r="849">
          <cell r="A849" t="str">
            <v>ZK114.K171.C320</v>
          </cell>
          <cell r="B849" t="str">
            <v>ZK114</v>
          </cell>
          <cell r="C849">
            <v>0</v>
          </cell>
          <cell r="D849">
            <v>0</v>
          </cell>
          <cell r="E849">
            <v>435.01</v>
          </cell>
          <cell r="F849">
            <v>0</v>
          </cell>
          <cell r="G849">
            <v>0</v>
          </cell>
        </row>
        <row r="850">
          <cell r="A850" t="str">
            <v>ZK114.K171.C603</v>
          </cell>
          <cell r="B850" t="str">
            <v>ZK114</v>
          </cell>
          <cell r="C850">
            <v>0</v>
          </cell>
          <cell r="D850">
            <v>0</v>
          </cell>
          <cell r="E850">
            <v>126.44</v>
          </cell>
          <cell r="F850">
            <v>0</v>
          </cell>
          <cell r="G850">
            <v>0</v>
          </cell>
        </row>
        <row r="851">
          <cell r="A851" t="str">
            <v>ZK114.K176.C140</v>
          </cell>
          <cell r="B851" t="str">
            <v>ZK114</v>
          </cell>
          <cell r="C851">
            <v>0</v>
          </cell>
          <cell r="D851">
            <v>0</v>
          </cell>
          <cell r="E851">
            <v>10</v>
          </cell>
          <cell r="F851">
            <v>0</v>
          </cell>
          <cell r="G851">
            <v>0</v>
          </cell>
        </row>
        <row r="852">
          <cell r="A852" t="str">
            <v>ZK114.K190.C390</v>
          </cell>
          <cell r="B852" t="str">
            <v>ZK114</v>
          </cell>
          <cell r="C852">
            <v>0</v>
          </cell>
          <cell r="D852">
            <v>0</v>
          </cell>
          <cell r="E852">
            <v>105</v>
          </cell>
          <cell r="F852">
            <v>0</v>
          </cell>
          <cell r="G852">
            <v>0</v>
          </cell>
        </row>
        <row r="853">
          <cell r="A853" t="str">
            <v>ZK114.K190.C555</v>
          </cell>
          <cell r="B853" t="str">
            <v>ZK114</v>
          </cell>
          <cell r="C853">
            <v>0</v>
          </cell>
          <cell r="D853">
            <v>0</v>
          </cell>
          <cell r="E853">
            <v>0</v>
          </cell>
          <cell r="F853">
            <v>113.52</v>
          </cell>
          <cell r="G853">
            <v>109.92</v>
          </cell>
        </row>
        <row r="854">
          <cell r="A854" t="str">
            <v>ZK114.K203.C070</v>
          </cell>
          <cell r="B854" t="str">
            <v>ZK114</v>
          </cell>
          <cell r="C854">
            <v>0</v>
          </cell>
          <cell r="D854">
            <v>0</v>
          </cell>
          <cell r="E854">
            <v>0</v>
          </cell>
          <cell r="F854">
            <v>303.92</v>
          </cell>
          <cell r="G854">
            <v>0</v>
          </cell>
        </row>
        <row r="855">
          <cell r="A855" t="str">
            <v>ZK114.K207.C550</v>
          </cell>
          <cell r="B855" t="str">
            <v>ZK114</v>
          </cell>
          <cell r="C855">
            <v>0</v>
          </cell>
          <cell r="D855">
            <v>0</v>
          </cell>
          <cell r="E855">
            <v>0</v>
          </cell>
          <cell r="F855">
            <v>265.45</v>
          </cell>
          <cell r="G855">
            <v>0</v>
          </cell>
        </row>
        <row r="856">
          <cell r="A856" t="str">
            <v>ZK114.K219.C155</v>
          </cell>
          <cell r="B856" t="str">
            <v>ZK114</v>
          </cell>
          <cell r="C856">
            <v>0</v>
          </cell>
          <cell r="D856">
            <v>0</v>
          </cell>
          <cell r="E856">
            <v>5.6</v>
          </cell>
          <cell r="F856">
            <v>0</v>
          </cell>
          <cell r="G856">
            <v>0</v>
          </cell>
        </row>
        <row r="857">
          <cell r="A857" t="str">
            <v>ZK114.K219.C520</v>
          </cell>
          <cell r="B857" t="str">
            <v>ZK114</v>
          </cell>
          <cell r="C857">
            <v>0</v>
          </cell>
          <cell r="D857">
            <v>0</v>
          </cell>
          <cell r="E857">
            <v>0</v>
          </cell>
          <cell r="F857">
            <v>0</v>
          </cell>
          <cell r="G857">
            <v>194</v>
          </cell>
        </row>
        <row r="858">
          <cell r="A858" t="str">
            <v>ZK114.K219.C530</v>
          </cell>
          <cell r="B858" t="str">
            <v>ZK114</v>
          </cell>
          <cell r="C858">
            <v>0</v>
          </cell>
          <cell r="D858">
            <v>0</v>
          </cell>
          <cell r="E858">
            <v>0</v>
          </cell>
          <cell r="F858">
            <v>1043.0899999999999</v>
          </cell>
          <cell r="G858">
            <v>375</v>
          </cell>
        </row>
        <row r="859">
          <cell r="A859" t="str">
            <v>ZK114.K219.C810</v>
          </cell>
          <cell r="B859" t="str">
            <v>ZK114</v>
          </cell>
          <cell r="C859">
            <v>0</v>
          </cell>
          <cell r="D859">
            <v>0</v>
          </cell>
          <cell r="E859">
            <v>204.71</v>
          </cell>
          <cell r="F859">
            <v>207.26</v>
          </cell>
          <cell r="G859">
            <v>0</v>
          </cell>
        </row>
        <row r="860">
          <cell r="A860" t="str">
            <v>ZK114.K227.C555</v>
          </cell>
          <cell r="B860" t="str">
            <v>ZK114</v>
          </cell>
          <cell r="C860">
            <v>0</v>
          </cell>
          <cell r="D860">
            <v>0</v>
          </cell>
          <cell r="E860">
            <v>0</v>
          </cell>
          <cell r="F860">
            <v>0</v>
          </cell>
          <cell r="G860">
            <v>0</v>
          </cell>
        </row>
        <row r="861">
          <cell r="A861" t="str">
            <v>ZK114.K227.I001</v>
          </cell>
          <cell r="B861" t="str">
            <v>ZK114</v>
          </cell>
          <cell r="C861">
            <v>0</v>
          </cell>
          <cell r="D861">
            <v>0</v>
          </cell>
          <cell r="E861">
            <v>0</v>
          </cell>
          <cell r="F861">
            <v>545.14</v>
          </cell>
          <cell r="G861">
            <v>0</v>
          </cell>
        </row>
        <row r="862">
          <cell r="A862" t="str">
            <v>ZK114.K247.C555</v>
          </cell>
          <cell r="B862" t="str">
            <v>ZK114</v>
          </cell>
          <cell r="C862">
            <v>0</v>
          </cell>
          <cell r="D862">
            <v>0</v>
          </cell>
          <cell r="E862">
            <v>2237.69</v>
          </cell>
          <cell r="F862">
            <v>0</v>
          </cell>
          <cell r="G862">
            <v>0</v>
          </cell>
        </row>
        <row r="863">
          <cell r="A863" t="str">
            <v>ZK114.K281.C235</v>
          </cell>
          <cell r="B863" t="str">
            <v>ZK114</v>
          </cell>
          <cell r="C863">
            <v>0</v>
          </cell>
          <cell r="D863">
            <v>0</v>
          </cell>
          <cell r="E863">
            <v>2000</v>
          </cell>
          <cell r="F863">
            <v>0</v>
          </cell>
          <cell r="G863">
            <v>0</v>
          </cell>
        </row>
        <row r="864">
          <cell r="A864" t="str">
            <v>ZK114.K299.0000</v>
          </cell>
          <cell r="B864" t="str">
            <v>ZK114</v>
          </cell>
          <cell r="C864">
            <v>0</v>
          </cell>
          <cell r="D864">
            <v>0</v>
          </cell>
          <cell r="E864">
            <v>0</v>
          </cell>
          <cell r="F864">
            <v>20</v>
          </cell>
          <cell r="G864">
            <v>0</v>
          </cell>
        </row>
        <row r="865">
          <cell r="A865" t="str">
            <v>ZK114.K299.C009</v>
          </cell>
          <cell r="B865" t="str">
            <v>ZK114</v>
          </cell>
          <cell r="C865">
            <v>0</v>
          </cell>
          <cell r="D865">
            <v>5076.1899999999996</v>
          </cell>
          <cell r="E865">
            <v>6470.82</v>
          </cell>
          <cell r="F865">
            <v>0</v>
          </cell>
          <cell r="G865">
            <v>0</v>
          </cell>
        </row>
        <row r="866">
          <cell r="A866" t="str">
            <v>ZK114.K299.C019</v>
          </cell>
          <cell r="B866" t="str">
            <v>ZK114</v>
          </cell>
          <cell r="C866">
            <v>0</v>
          </cell>
          <cell r="D866">
            <v>0</v>
          </cell>
          <cell r="E866">
            <v>331.52</v>
          </cell>
          <cell r="F866">
            <v>0</v>
          </cell>
          <cell r="G866">
            <v>0</v>
          </cell>
        </row>
        <row r="867">
          <cell r="A867" t="str">
            <v>ZK114.K299.C020</v>
          </cell>
          <cell r="B867" t="str">
            <v>ZK114</v>
          </cell>
          <cell r="C867">
            <v>0</v>
          </cell>
          <cell r="D867">
            <v>0</v>
          </cell>
          <cell r="E867">
            <v>6.66</v>
          </cell>
          <cell r="F867">
            <v>0</v>
          </cell>
          <cell r="G867">
            <v>0</v>
          </cell>
        </row>
        <row r="868">
          <cell r="A868" t="str">
            <v>ZK114.K299.C031</v>
          </cell>
          <cell r="B868" t="str">
            <v>ZK114</v>
          </cell>
          <cell r="C868">
            <v>0</v>
          </cell>
          <cell r="D868">
            <v>0</v>
          </cell>
          <cell r="E868">
            <v>27.28</v>
          </cell>
          <cell r="F868">
            <v>0</v>
          </cell>
          <cell r="G868">
            <v>0</v>
          </cell>
        </row>
        <row r="869">
          <cell r="A869" t="str">
            <v>ZK114.K299.C070</v>
          </cell>
          <cell r="B869" t="str">
            <v>ZK114</v>
          </cell>
          <cell r="C869">
            <v>0</v>
          </cell>
          <cell r="D869">
            <v>0</v>
          </cell>
          <cell r="E869">
            <v>1751.61</v>
          </cell>
          <cell r="F869">
            <v>-38.159999999999997</v>
          </cell>
          <cell r="G869">
            <v>0</v>
          </cell>
        </row>
        <row r="870">
          <cell r="A870" t="str">
            <v>ZK114.K299.C080</v>
          </cell>
          <cell r="B870" t="str">
            <v>ZK114</v>
          </cell>
          <cell r="C870">
            <v>0</v>
          </cell>
          <cell r="D870">
            <v>0</v>
          </cell>
          <cell r="E870">
            <v>103.57</v>
          </cell>
          <cell r="F870">
            <v>0</v>
          </cell>
          <cell r="G870">
            <v>0</v>
          </cell>
        </row>
        <row r="871">
          <cell r="A871" t="str">
            <v>ZK114.K299.C100</v>
          </cell>
          <cell r="B871" t="str">
            <v>ZK114</v>
          </cell>
          <cell r="C871">
            <v>0</v>
          </cell>
          <cell r="D871">
            <v>0</v>
          </cell>
          <cell r="E871">
            <v>1471.67</v>
          </cell>
          <cell r="F871">
            <v>513.63</v>
          </cell>
          <cell r="G871">
            <v>0</v>
          </cell>
        </row>
        <row r="872">
          <cell r="A872" t="str">
            <v>ZK114.K299.C115</v>
          </cell>
          <cell r="B872" t="str">
            <v>ZK114</v>
          </cell>
          <cell r="C872">
            <v>0</v>
          </cell>
          <cell r="D872">
            <v>0</v>
          </cell>
          <cell r="E872">
            <v>17.43</v>
          </cell>
          <cell r="F872">
            <v>210</v>
          </cell>
          <cell r="G872">
            <v>0</v>
          </cell>
        </row>
        <row r="873">
          <cell r="A873" t="str">
            <v>ZK114.K299.C125</v>
          </cell>
          <cell r="B873" t="str">
            <v>ZK114</v>
          </cell>
          <cell r="C873">
            <v>0</v>
          </cell>
          <cell r="D873">
            <v>0</v>
          </cell>
          <cell r="E873">
            <v>801.08</v>
          </cell>
          <cell r="F873">
            <v>440.66</v>
          </cell>
          <cell r="G873">
            <v>0</v>
          </cell>
        </row>
        <row r="874">
          <cell r="A874" t="str">
            <v>ZK114.K299.C140</v>
          </cell>
          <cell r="B874" t="str">
            <v>ZK114</v>
          </cell>
          <cell r="C874">
            <v>0</v>
          </cell>
          <cell r="D874">
            <v>0</v>
          </cell>
          <cell r="E874">
            <v>291.14999999999998</v>
          </cell>
          <cell r="F874">
            <v>0</v>
          </cell>
          <cell r="G874">
            <v>0</v>
          </cell>
        </row>
        <row r="875">
          <cell r="A875" t="str">
            <v>ZK114.K299.C150</v>
          </cell>
          <cell r="B875" t="str">
            <v>ZK114</v>
          </cell>
          <cell r="C875">
            <v>0</v>
          </cell>
          <cell r="D875">
            <v>0</v>
          </cell>
          <cell r="E875">
            <v>0</v>
          </cell>
          <cell r="F875">
            <v>1899.24</v>
          </cell>
          <cell r="G875">
            <v>208.33</v>
          </cell>
        </row>
        <row r="876">
          <cell r="A876" t="str">
            <v>ZK114.K299.C155</v>
          </cell>
          <cell r="B876" t="str">
            <v>ZK114</v>
          </cell>
          <cell r="C876">
            <v>0</v>
          </cell>
          <cell r="D876">
            <v>0</v>
          </cell>
          <cell r="E876">
            <v>888.82</v>
          </cell>
          <cell r="F876">
            <v>82</v>
          </cell>
          <cell r="G876">
            <v>0</v>
          </cell>
        </row>
        <row r="877">
          <cell r="A877" t="str">
            <v>ZK114.K299.C181</v>
          </cell>
          <cell r="B877" t="str">
            <v>ZK114</v>
          </cell>
          <cell r="C877">
            <v>0</v>
          </cell>
          <cell r="D877">
            <v>0</v>
          </cell>
          <cell r="E877">
            <v>173.72</v>
          </cell>
          <cell r="F877">
            <v>0</v>
          </cell>
          <cell r="G877">
            <v>0</v>
          </cell>
        </row>
        <row r="878">
          <cell r="A878" t="str">
            <v>ZK114.K299.C205</v>
          </cell>
          <cell r="B878" t="str">
            <v>ZK114</v>
          </cell>
          <cell r="C878">
            <v>0</v>
          </cell>
          <cell r="D878">
            <v>0</v>
          </cell>
          <cell r="E878">
            <v>32</v>
          </cell>
          <cell r="F878">
            <v>137.02000000000001</v>
          </cell>
          <cell r="G878">
            <v>0</v>
          </cell>
        </row>
        <row r="879">
          <cell r="A879" t="str">
            <v>ZK114.K299.C255</v>
          </cell>
          <cell r="B879" t="str">
            <v>ZK114</v>
          </cell>
          <cell r="C879">
            <v>0</v>
          </cell>
          <cell r="D879">
            <v>0</v>
          </cell>
          <cell r="E879">
            <v>0</v>
          </cell>
          <cell r="F879">
            <v>107.46</v>
          </cell>
          <cell r="G879">
            <v>100</v>
          </cell>
        </row>
        <row r="880">
          <cell r="A880" t="str">
            <v>ZK114.K299.C265</v>
          </cell>
          <cell r="B880" t="str">
            <v>ZK114</v>
          </cell>
          <cell r="C880">
            <v>0</v>
          </cell>
          <cell r="D880">
            <v>0</v>
          </cell>
          <cell r="E880">
            <v>145.69999999999999</v>
          </cell>
          <cell r="F880">
            <v>0</v>
          </cell>
          <cell r="G880">
            <v>0</v>
          </cell>
        </row>
        <row r="881">
          <cell r="A881" t="str">
            <v>ZK114.K299.C274</v>
          </cell>
          <cell r="B881" t="str">
            <v>ZK114</v>
          </cell>
          <cell r="C881">
            <v>0</v>
          </cell>
          <cell r="D881">
            <v>0</v>
          </cell>
          <cell r="E881">
            <v>0</v>
          </cell>
          <cell r="F881">
            <v>125.73</v>
          </cell>
          <cell r="G881">
            <v>0</v>
          </cell>
        </row>
        <row r="882">
          <cell r="A882" t="str">
            <v>ZK114.K299.C290</v>
          </cell>
          <cell r="B882" t="str">
            <v>ZK114</v>
          </cell>
          <cell r="C882">
            <v>0</v>
          </cell>
          <cell r="D882">
            <v>0</v>
          </cell>
          <cell r="E882">
            <v>6.5</v>
          </cell>
          <cell r="F882">
            <v>1139.6400000000001</v>
          </cell>
          <cell r="G882">
            <v>0</v>
          </cell>
        </row>
        <row r="883">
          <cell r="A883" t="str">
            <v>ZK114.K299.C300</v>
          </cell>
          <cell r="B883" t="str">
            <v>ZK114</v>
          </cell>
          <cell r="C883">
            <v>0</v>
          </cell>
          <cell r="D883">
            <v>0</v>
          </cell>
          <cell r="E883">
            <v>42.9</v>
          </cell>
          <cell r="F883">
            <v>1520.68</v>
          </cell>
          <cell r="G883">
            <v>0</v>
          </cell>
        </row>
        <row r="884">
          <cell r="A884" t="str">
            <v>ZK114.K299.C301</v>
          </cell>
          <cell r="B884" t="str">
            <v>ZK114</v>
          </cell>
          <cell r="C884">
            <v>0</v>
          </cell>
          <cell r="D884">
            <v>0</v>
          </cell>
          <cell r="E884">
            <v>330.25</v>
          </cell>
          <cell r="F884">
            <v>0</v>
          </cell>
          <cell r="G884">
            <v>0</v>
          </cell>
        </row>
        <row r="885">
          <cell r="A885" t="str">
            <v>ZK114.K299.C302</v>
          </cell>
          <cell r="B885" t="str">
            <v>ZK114</v>
          </cell>
          <cell r="C885">
            <v>0</v>
          </cell>
          <cell r="D885">
            <v>0</v>
          </cell>
          <cell r="E885">
            <v>451.39</v>
          </cell>
          <cell r="F885">
            <v>115.68</v>
          </cell>
          <cell r="G885">
            <v>0</v>
          </cell>
        </row>
        <row r="886">
          <cell r="A886" t="str">
            <v>ZK114.K299.C320</v>
          </cell>
          <cell r="B886" t="str">
            <v>ZK114</v>
          </cell>
          <cell r="C886">
            <v>0</v>
          </cell>
          <cell r="D886">
            <v>0</v>
          </cell>
          <cell r="E886">
            <v>1630.61</v>
          </cell>
          <cell r="F886">
            <v>300</v>
          </cell>
          <cell r="G886">
            <v>1264</v>
          </cell>
        </row>
        <row r="887">
          <cell r="A887" t="str">
            <v>ZK114.K299.C330</v>
          </cell>
          <cell r="B887" t="str">
            <v>ZK114</v>
          </cell>
          <cell r="C887">
            <v>0</v>
          </cell>
          <cell r="D887">
            <v>0</v>
          </cell>
          <cell r="E887">
            <v>528.92999999999995</v>
          </cell>
          <cell r="F887">
            <v>1115</v>
          </cell>
          <cell r="G887">
            <v>0</v>
          </cell>
        </row>
        <row r="888">
          <cell r="A888" t="str">
            <v>ZK114.K299.C360</v>
          </cell>
          <cell r="B888" t="str">
            <v>ZK114</v>
          </cell>
          <cell r="C888">
            <v>0</v>
          </cell>
          <cell r="D888">
            <v>0</v>
          </cell>
          <cell r="E888">
            <v>126.13</v>
          </cell>
          <cell r="F888">
            <v>398.07</v>
          </cell>
          <cell r="G888">
            <v>0</v>
          </cell>
        </row>
        <row r="889">
          <cell r="A889" t="str">
            <v>ZK114.K299.C390</v>
          </cell>
          <cell r="B889" t="str">
            <v>ZK114</v>
          </cell>
          <cell r="C889">
            <v>0</v>
          </cell>
          <cell r="D889">
            <v>0</v>
          </cell>
          <cell r="E889">
            <v>14.26</v>
          </cell>
          <cell r="F889">
            <v>0</v>
          </cell>
          <cell r="G889">
            <v>0</v>
          </cell>
        </row>
        <row r="890">
          <cell r="A890" t="str">
            <v>ZK114.K299.C395</v>
          </cell>
          <cell r="B890" t="str">
            <v>ZK114</v>
          </cell>
          <cell r="C890">
            <v>0</v>
          </cell>
          <cell r="D890">
            <v>0</v>
          </cell>
          <cell r="E890">
            <v>5.6</v>
          </cell>
          <cell r="F890">
            <v>0</v>
          </cell>
          <cell r="G890">
            <v>0</v>
          </cell>
        </row>
        <row r="891">
          <cell r="A891" t="str">
            <v>ZK114.K299.C430</v>
          </cell>
          <cell r="B891" t="str">
            <v>ZK114</v>
          </cell>
          <cell r="C891">
            <v>0</v>
          </cell>
          <cell r="D891">
            <v>0</v>
          </cell>
          <cell r="E891">
            <v>93.76</v>
          </cell>
          <cell r="F891">
            <v>21</v>
          </cell>
          <cell r="G891">
            <v>0</v>
          </cell>
        </row>
        <row r="892">
          <cell r="A892" t="str">
            <v>ZK114.K299.C500</v>
          </cell>
          <cell r="B892" t="str">
            <v>ZK114</v>
          </cell>
          <cell r="C892">
            <v>0</v>
          </cell>
          <cell r="D892">
            <v>0</v>
          </cell>
          <cell r="E892">
            <v>1865.58</v>
          </cell>
          <cell r="F892">
            <v>0</v>
          </cell>
          <cell r="G892">
            <v>0</v>
          </cell>
        </row>
        <row r="893">
          <cell r="A893" t="str">
            <v>ZK114.K299.C555</v>
          </cell>
          <cell r="B893" t="str">
            <v>ZK114</v>
          </cell>
          <cell r="C893">
            <v>0</v>
          </cell>
          <cell r="D893">
            <v>0</v>
          </cell>
          <cell r="E893">
            <v>7654.93</v>
          </cell>
          <cell r="F893">
            <v>6650.9</v>
          </cell>
          <cell r="G893">
            <v>1053.8800000000001</v>
          </cell>
        </row>
        <row r="894">
          <cell r="A894" t="str">
            <v>ZK114.K299.C565</v>
          </cell>
          <cell r="B894" t="str">
            <v>ZK114</v>
          </cell>
          <cell r="C894">
            <v>0</v>
          </cell>
          <cell r="D894">
            <v>0</v>
          </cell>
          <cell r="E894">
            <v>2946.27</v>
          </cell>
          <cell r="F894">
            <v>0</v>
          </cell>
          <cell r="G894">
            <v>0</v>
          </cell>
        </row>
        <row r="895">
          <cell r="A895" t="str">
            <v>ZK114.K299.C600</v>
          </cell>
          <cell r="B895" t="str">
            <v>ZK114</v>
          </cell>
          <cell r="C895">
            <v>0</v>
          </cell>
          <cell r="D895">
            <v>0</v>
          </cell>
          <cell r="E895">
            <v>7</v>
          </cell>
          <cell r="F895">
            <v>0</v>
          </cell>
          <cell r="G895">
            <v>0</v>
          </cell>
        </row>
        <row r="896">
          <cell r="A896" t="str">
            <v>ZK114.K299.C700</v>
          </cell>
          <cell r="B896" t="str">
            <v>ZK114</v>
          </cell>
          <cell r="C896">
            <v>0</v>
          </cell>
          <cell r="D896">
            <v>0</v>
          </cell>
          <cell r="E896">
            <v>771.82</v>
          </cell>
          <cell r="F896">
            <v>76</v>
          </cell>
          <cell r="G896">
            <v>0</v>
          </cell>
        </row>
        <row r="897">
          <cell r="A897" t="str">
            <v>ZK114.K299.C701</v>
          </cell>
          <cell r="B897" t="str">
            <v>ZK114</v>
          </cell>
          <cell r="C897">
            <v>0</v>
          </cell>
          <cell r="D897">
            <v>0</v>
          </cell>
          <cell r="E897">
            <v>0</v>
          </cell>
          <cell r="F897">
            <v>363.66</v>
          </cell>
          <cell r="G897">
            <v>2021.19</v>
          </cell>
        </row>
        <row r="898">
          <cell r="A898" t="str">
            <v>ZK114.K299.C702</v>
          </cell>
          <cell r="B898" t="str">
            <v>ZK114</v>
          </cell>
          <cell r="C898">
            <v>0</v>
          </cell>
          <cell r="D898">
            <v>0</v>
          </cell>
          <cell r="E898">
            <v>0</v>
          </cell>
          <cell r="F898">
            <v>0</v>
          </cell>
          <cell r="G898">
            <v>545.89</v>
          </cell>
        </row>
        <row r="899">
          <cell r="A899" t="str">
            <v>ZK114.K299.I001</v>
          </cell>
          <cell r="B899" t="str">
            <v>ZK114</v>
          </cell>
          <cell r="C899">
            <v>0</v>
          </cell>
          <cell r="D899">
            <v>0</v>
          </cell>
          <cell r="E899">
            <v>1328.58</v>
          </cell>
          <cell r="F899">
            <v>0</v>
          </cell>
          <cell r="G899">
            <v>0</v>
          </cell>
        </row>
        <row r="900">
          <cell r="A900" t="str">
            <v>ZK200.0001</v>
          </cell>
          <cell r="B900" t="str">
            <v>ZK200</v>
          </cell>
          <cell r="C900">
            <v>0</v>
          </cell>
          <cell r="D900">
            <v>0</v>
          </cell>
          <cell r="E900">
            <v>0</v>
          </cell>
          <cell r="F900">
            <v>0</v>
          </cell>
          <cell r="G900">
            <v>0</v>
          </cell>
        </row>
        <row r="901">
          <cell r="A901" t="str">
            <v>ZK200.0008</v>
          </cell>
          <cell r="B901" t="str">
            <v>ZK200</v>
          </cell>
          <cell r="C901">
            <v>0</v>
          </cell>
          <cell r="D901">
            <v>0</v>
          </cell>
          <cell r="E901">
            <v>0</v>
          </cell>
          <cell r="F901">
            <v>0</v>
          </cell>
          <cell r="G901">
            <v>0</v>
          </cell>
        </row>
        <row r="902">
          <cell r="A902" t="str">
            <v>ZK200.0009</v>
          </cell>
          <cell r="B902" t="str">
            <v>ZK200</v>
          </cell>
          <cell r="C902">
            <v>0</v>
          </cell>
          <cell r="D902">
            <v>0</v>
          </cell>
          <cell r="E902">
            <v>0</v>
          </cell>
          <cell r="F902">
            <v>0</v>
          </cell>
          <cell r="G902">
            <v>0</v>
          </cell>
        </row>
        <row r="903">
          <cell r="A903" t="str">
            <v>ZK200.4810</v>
          </cell>
          <cell r="B903" t="str">
            <v>ZK200</v>
          </cell>
          <cell r="C903">
            <v>0</v>
          </cell>
          <cell r="D903">
            <v>0</v>
          </cell>
          <cell r="E903">
            <v>0</v>
          </cell>
          <cell r="F903">
            <v>0</v>
          </cell>
          <cell r="G903">
            <v>0</v>
          </cell>
        </row>
        <row r="904">
          <cell r="A904" t="str">
            <v>ZK200.K001</v>
          </cell>
          <cell r="B904" t="str">
            <v>ZK200</v>
          </cell>
          <cell r="C904">
            <v>0</v>
          </cell>
          <cell r="D904">
            <v>0</v>
          </cell>
          <cell r="E904">
            <v>0</v>
          </cell>
          <cell r="F904">
            <v>0</v>
          </cell>
          <cell r="G904">
            <v>0</v>
          </cell>
        </row>
        <row r="905">
          <cell r="A905" t="str">
            <v>ZK200.K006</v>
          </cell>
          <cell r="B905" t="str">
            <v>ZK200</v>
          </cell>
          <cell r="C905">
            <v>0</v>
          </cell>
          <cell r="D905">
            <v>0</v>
          </cell>
          <cell r="E905">
            <v>0</v>
          </cell>
          <cell r="F905">
            <v>0</v>
          </cell>
          <cell r="G905">
            <v>0</v>
          </cell>
        </row>
        <row r="906">
          <cell r="A906" t="str">
            <v>ZK200.K100</v>
          </cell>
          <cell r="B906" t="str">
            <v>ZK200</v>
          </cell>
          <cell r="C906">
            <v>0</v>
          </cell>
          <cell r="D906">
            <v>526.24</v>
          </cell>
          <cell r="E906">
            <v>3518.7</v>
          </cell>
          <cell r="F906">
            <v>627</v>
          </cell>
          <cell r="G906">
            <v>525</v>
          </cell>
        </row>
        <row r="907">
          <cell r="A907" t="str">
            <v>ZK200.K102</v>
          </cell>
          <cell r="B907" t="str">
            <v>ZK200</v>
          </cell>
          <cell r="C907">
            <v>0</v>
          </cell>
          <cell r="D907">
            <v>7060.95</v>
          </cell>
          <cell r="E907">
            <v>1725</v>
          </cell>
          <cell r="F907">
            <v>0</v>
          </cell>
          <cell r="G907">
            <v>0</v>
          </cell>
        </row>
        <row r="908">
          <cell r="A908" t="str">
            <v>ZK200.K104</v>
          </cell>
          <cell r="B908" t="str">
            <v>ZK200</v>
          </cell>
          <cell r="C908">
            <v>0</v>
          </cell>
          <cell r="D908">
            <v>318.92</v>
          </cell>
          <cell r="E908">
            <v>408</v>
          </cell>
          <cell r="F908">
            <v>408</v>
          </cell>
          <cell r="G908">
            <v>0</v>
          </cell>
        </row>
        <row r="909">
          <cell r="A909" t="str">
            <v>ZK200.K115</v>
          </cell>
          <cell r="B909" t="str">
            <v>ZK200</v>
          </cell>
          <cell r="C909">
            <v>0</v>
          </cell>
          <cell r="D909">
            <v>3449.29</v>
          </cell>
          <cell r="E909">
            <v>15946.49</v>
          </cell>
          <cell r="F909">
            <v>7194.74</v>
          </cell>
          <cell r="G909">
            <v>187</v>
          </cell>
        </row>
        <row r="910">
          <cell r="A910" t="str">
            <v>ZK200.K116</v>
          </cell>
          <cell r="B910" t="str">
            <v>ZK200</v>
          </cell>
          <cell r="C910">
            <v>0</v>
          </cell>
          <cell r="D910">
            <v>610.95000000000005</v>
          </cell>
          <cell r="E910">
            <v>6034.85</v>
          </cell>
          <cell r="F910">
            <v>4720.57</v>
          </cell>
          <cell r="G910">
            <v>497.34000000000003</v>
          </cell>
        </row>
        <row r="911">
          <cell r="A911" t="str">
            <v>ZK200.K117</v>
          </cell>
          <cell r="B911" t="str">
            <v>ZK200</v>
          </cell>
          <cell r="C911">
            <v>0</v>
          </cell>
          <cell r="D911">
            <v>0</v>
          </cell>
          <cell r="E911">
            <v>24.42</v>
          </cell>
          <cell r="F911">
            <v>0</v>
          </cell>
          <cell r="G911">
            <v>0</v>
          </cell>
        </row>
        <row r="912">
          <cell r="A912" t="str">
            <v>ZK200.K119</v>
          </cell>
          <cell r="B912" t="str">
            <v>ZK200</v>
          </cell>
          <cell r="C912">
            <v>0</v>
          </cell>
          <cell r="D912">
            <v>127.93</v>
          </cell>
          <cell r="E912">
            <v>0</v>
          </cell>
          <cell r="F912">
            <v>0</v>
          </cell>
          <cell r="G912">
            <v>0</v>
          </cell>
        </row>
        <row r="913">
          <cell r="A913" t="str">
            <v>ZK200.K120</v>
          </cell>
          <cell r="B913" t="str">
            <v>ZK200</v>
          </cell>
          <cell r="C913">
            <v>0</v>
          </cell>
          <cell r="D913">
            <v>1471.81</v>
          </cell>
          <cell r="E913">
            <v>1730.01</v>
          </cell>
          <cell r="F913">
            <v>728.15</v>
          </cell>
          <cell r="G913">
            <v>0</v>
          </cell>
        </row>
        <row r="914">
          <cell r="A914" t="str">
            <v>ZK200.K130</v>
          </cell>
          <cell r="B914" t="str">
            <v>ZK200</v>
          </cell>
          <cell r="C914">
            <v>0</v>
          </cell>
          <cell r="D914">
            <v>0</v>
          </cell>
          <cell r="E914">
            <v>394.03</v>
          </cell>
          <cell r="F914">
            <v>0</v>
          </cell>
          <cell r="G914">
            <v>0</v>
          </cell>
        </row>
        <row r="915">
          <cell r="A915" t="str">
            <v>ZK200.K133</v>
          </cell>
          <cell r="B915" t="str">
            <v>ZK200</v>
          </cell>
          <cell r="C915">
            <v>0</v>
          </cell>
          <cell r="D915">
            <v>441.7</v>
          </cell>
          <cell r="E915">
            <v>1781.49</v>
          </cell>
          <cell r="F915">
            <v>55.44</v>
          </cell>
          <cell r="G915">
            <v>0</v>
          </cell>
        </row>
        <row r="916">
          <cell r="A916" t="str">
            <v>ZK200.K134</v>
          </cell>
          <cell r="B916" t="str">
            <v>ZK200</v>
          </cell>
          <cell r="C916">
            <v>0</v>
          </cell>
          <cell r="D916">
            <v>0</v>
          </cell>
          <cell r="E916">
            <v>10095.9</v>
          </cell>
          <cell r="F916">
            <v>735</v>
          </cell>
          <cell r="G916">
            <v>0</v>
          </cell>
        </row>
        <row r="917">
          <cell r="A917" t="str">
            <v>ZK200.K136</v>
          </cell>
          <cell r="B917" t="str">
            <v>ZK200</v>
          </cell>
          <cell r="C917">
            <v>0</v>
          </cell>
          <cell r="D917">
            <v>0</v>
          </cell>
          <cell r="E917">
            <v>306.35000000000002</v>
          </cell>
          <cell r="F917">
            <v>0</v>
          </cell>
          <cell r="G917">
            <v>0</v>
          </cell>
        </row>
        <row r="918">
          <cell r="A918" t="str">
            <v>ZK200.K138</v>
          </cell>
          <cell r="B918" t="str">
            <v>ZK200</v>
          </cell>
          <cell r="C918">
            <v>0</v>
          </cell>
          <cell r="D918">
            <v>545.5</v>
          </cell>
          <cell r="E918">
            <v>776.58</v>
          </cell>
          <cell r="F918">
            <v>0</v>
          </cell>
          <cell r="G918">
            <v>0</v>
          </cell>
        </row>
        <row r="919">
          <cell r="A919" t="str">
            <v>ZK200.K175</v>
          </cell>
          <cell r="B919" t="str">
            <v>ZK200</v>
          </cell>
          <cell r="C919">
            <v>0</v>
          </cell>
          <cell r="D919">
            <v>0</v>
          </cell>
          <cell r="E919">
            <v>341.96</v>
          </cell>
          <cell r="F919">
            <v>0</v>
          </cell>
          <cell r="G919">
            <v>0</v>
          </cell>
        </row>
        <row r="920">
          <cell r="A920" t="str">
            <v>ZK200.K300</v>
          </cell>
          <cell r="B920" t="str">
            <v>ZK200</v>
          </cell>
          <cell r="C920">
            <v>0</v>
          </cell>
          <cell r="D920">
            <v>928.32</v>
          </cell>
          <cell r="E920">
            <v>16895.259999999998</v>
          </cell>
          <cell r="F920">
            <v>5934.98</v>
          </cell>
          <cell r="G920">
            <v>2931.16</v>
          </cell>
        </row>
        <row r="921">
          <cell r="A921" t="str">
            <v>ZK200.K302</v>
          </cell>
          <cell r="B921" t="str">
            <v>ZK200</v>
          </cell>
          <cell r="C921">
            <v>0</v>
          </cell>
          <cell r="D921">
            <v>0</v>
          </cell>
          <cell r="E921">
            <v>226.52</v>
          </cell>
          <cell r="F921">
            <v>0</v>
          </cell>
          <cell r="G921">
            <v>0</v>
          </cell>
        </row>
        <row r="922">
          <cell r="A922" t="str">
            <v>ZK200.K303</v>
          </cell>
          <cell r="B922" t="str">
            <v>ZK200</v>
          </cell>
          <cell r="C922">
            <v>0</v>
          </cell>
          <cell r="D922">
            <v>0</v>
          </cell>
          <cell r="E922">
            <v>19</v>
          </cell>
          <cell r="F922">
            <v>0</v>
          </cell>
          <cell r="G922">
            <v>0</v>
          </cell>
        </row>
        <row r="923">
          <cell r="A923" t="str">
            <v>ZK200.K306</v>
          </cell>
          <cell r="B923" t="str">
            <v>ZK200</v>
          </cell>
          <cell r="C923">
            <v>0</v>
          </cell>
          <cell r="D923">
            <v>24980</v>
          </cell>
          <cell r="E923">
            <v>10707.59</v>
          </cell>
          <cell r="F923">
            <v>2314.8000000000002</v>
          </cell>
          <cell r="G923">
            <v>0</v>
          </cell>
        </row>
        <row r="924">
          <cell r="A924" t="str">
            <v>ZK200.K307</v>
          </cell>
          <cell r="B924" t="str">
            <v>ZK200</v>
          </cell>
          <cell r="C924">
            <v>0</v>
          </cell>
          <cell r="D924">
            <v>20985.3</v>
          </cell>
          <cell r="E924">
            <v>2775.95</v>
          </cell>
          <cell r="F924">
            <v>1850</v>
          </cell>
          <cell r="G924">
            <v>0</v>
          </cell>
        </row>
        <row r="925">
          <cell r="A925" t="str">
            <v>ZK200.K308</v>
          </cell>
          <cell r="B925" t="str">
            <v>ZK200</v>
          </cell>
          <cell r="C925">
            <v>0</v>
          </cell>
          <cell r="D925">
            <v>0</v>
          </cell>
          <cell r="E925">
            <v>20.82</v>
          </cell>
          <cell r="F925">
            <v>0</v>
          </cell>
          <cell r="G925">
            <v>0</v>
          </cell>
        </row>
        <row r="926">
          <cell r="A926" t="str">
            <v>ZK200.K317</v>
          </cell>
          <cell r="B926" t="str">
            <v>ZK200</v>
          </cell>
          <cell r="C926">
            <v>0</v>
          </cell>
          <cell r="D926">
            <v>0</v>
          </cell>
          <cell r="E926">
            <v>91.8</v>
          </cell>
          <cell r="F926">
            <v>0</v>
          </cell>
          <cell r="G926">
            <v>0</v>
          </cell>
        </row>
        <row r="927">
          <cell r="A927" t="str">
            <v>ZK200.K335</v>
          </cell>
          <cell r="B927" t="str">
            <v>ZK200</v>
          </cell>
          <cell r="C927">
            <v>0</v>
          </cell>
          <cell r="D927">
            <v>0</v>
          </cell>
          <cell r="E927">
            <v>4.5</v>
          </cell>
          <cell r="F927">
            <v>0</v>
          </cell>
          <cell r="G927">
            <v>0</v>
          </cell>
        </row>
        <row r="928">
          <cell r="A928" t="str">
            <v>ZK200.K342</v>
          </cell>
          <cell r="B928" t="str">
            <v>ZK200</v>
          </cell>
          <cell r="C928">
            <v>0</v>
          </cell>
          <cell r="D928">
            <v>0</v>
          </cell>
          <cell r="E928">
            <v>8</v>
          </cell>
          <cell r="F928">
            <v>0</v>
          </cell>
          <cell r="G928">
            <v>0</v>
          </cell>
        </row>
        <row r="929">
          <cell r="A929" t="str">
            <v>ZK201.K005</v>
          </cell>
          <cell r="B929" t="str">
            <v>ZK201</v>
          </cell>
          <cell r="C929">
            <v>0</v>
          </cell>
          <cell r="D929">
            <v>0</v>
          </cell>
          <cell r="E929">
            <v>-34652</v>
          </cell>
          <cell r="F929">
            <v>-949</v>
          </cell>
          <cell r="G929">
            <v>0</v>
          </cell>
        </row>
        <row r="930">
          <cell r="A930" t="str">
            <v>ZK201.K104</v>
          </cell>
          <cell r="B930" t="str">
            <v>ZK201</v>
          </cell>
          <cell r="C930">
            <v>0</v>
          </cell>
          <cell r="D930">
            <v>0</v>
          </cell>
          <cell r="E930">
            <v>0</v>
          </cell>
          <cell r="F930">
            <v>0</v>
          </cell>
          <cell r="G930">
            <v>0</v>
          </cell>
        </row>
        <row r="931">
          <cell r="A931" t="str">
            <v>ZK201.K115</v>
          </cell>
          <cell r="B931" t="str">
            <v>ZK201</v>
          </cell>
          <cell r="C931">
            <v>0</v>
          </cell>
          <cell r="D931">
            <v>0</v>
          </cell>
          <cell r="E931">
            <v>159.72999999999999</v>
          </cell>
          <cell r="F931">
            <v>0</v>
          </cell>
          <cell r="G931">
            <v>0</v>
          </cell>
        </row>
        <row r="932">
          <cell r="A932" t="str">
            <v>ZK201.K133</v>
          </cell>
          <cell r="B932" t="str">
            <v>ZK201</v>
          </cell>
          <cell r="C932">
            <v>0</v>
          </cell>
          <cell r="D932">
            <v>0</v>
          </cell>
          <cell r="E932">
            <v>0</v>
          </cell>
          <cell r="F932">
            <v>11</v>
          </cell>
          <cell r="G932">
            <v>0</v>
          </cell>
        </row>
        <row r="933">
          <cell r="A933" t="str">
            <v>ZK201.K138</v>
          </cell>
          <cell r="B933" t="str">
            <v>ZK201</v>
          </cell>
          <cell r="C933">
            <v>0</v>
          </cell>
          <cell r="D933">
            <v>4424</v>
          </cell>
          <cell r="E933">
            <v>114046.59</v>
          </cell>
          <cell r="F933">
            <v>0</v>
          </cell>
          <cell r="G933">
            <v>28969</v>
          </cell>
        </row>
        <row r="934">
          <cell r="A934" t="str">
            <v>ZK201.K158</v>
          </cell>
          <cell r="B934" t="str">
            <v>ZK201</v>
          </cell>
          <cell r="C934">
            <v>0</v>
          </cell>
          <cell r="D934">
            <v>8010</v>
          </cell>
          <cell r="E934">
            <v>7822.5</v>
          </cell>
          <cell r="F934">
            <v>0</v>
          </cell>
          <cell r="G934">
            <v>0</v>
          </cell>
        </row>
        <row r="935">
          <cell r="A935" t="str">
            <v>ZK201.K159</v>
          </cell>
          <cell r="B935" t="str">
            <v>ZK201</v>
          </cell>
          <cell r="C935">
            <v>0</v>
          </cell>
          <cell r="D935">
            <v>5800</v>
          </cell>
          <cell r="E935">
            <v>12552.5</v>
          </cell>
          <cell r="F935">
            <v>2517.5</v>
          </cell>
          <cell r="G935">
            <v>0</v>
          </cell>
        </row>
        <row r="936">
          <cell r="A936" t="str">
            <v>ZK201.K160</v>
          </cell>
          <cell r="B936" t="str">
            <v>ZK201</v>
          </cell>
          <cell r="C936">
            <v>0</v>
          </cell>
          <cell r="D936">
            <v>1300</v>
          </cell>
          <cell r="E936">
            <v>57360.35</v>
          </cell>
          <cell r="F936">
            <v>14785</v>
          </cell>
          <cell r="G936">
            <v>3980</v>
          </cell>
        </row>
        <row r="937">
          <cell r="A937" t="str">
            <v>ZK201.K201</v>
          </cell>
          <cell r="B937" t="str">
            <v>ZK201</v>
          </cell>
          <cell r="C937">
            <v>0</v>
          </cell>
          <cell r="D937">
            <v>0</v>
          </cell>
          <cell r="E937">
            <v>0</v>
          </cell>
          <cell r="F937">
            <v>0</v>
          </cell>
          <cell r="G937">
            <v>0</v>
          </cell>
        </row>
        <row r="938">
          <cell r="A938" t="str">
            <v>ZK201.K301</v>
          </cell>
          <cell r="B938" t="str">
            <v>ZK201</v>
          </cell>
          <cell r="C938">
            <v>0</v>
          </cell>
          <cell r="D938">
            <v>131202.65</v>
          </cell>
          <cell r="E938">
            <v>12489.88</v>
          </cell>
          <cell r="F938">
            <v>0</v>
          </cell>
          <cell r="G938">
            <v>0</v>
          </cell>
        </row>
        <row r="939">
          <cell r="A939" t="str">
            <v>ZK201.K302</v>
          </cell>
          <cell r="B939" t="str">
            <v>ZK201</v>
          </cell>
          <cell r="C939">
            <v>0</v>
          </cell>
          <cell r="D939">
            <v>0</v>
          </cell>
          <cell r="E939">
            <v>340555</v>
          </cell>
          <cell r="F939">
            <v>5365.62</v>
          </cell>
          <cell r="G939">
            <v>0</v>
          </cell>
        </row>
        <row r="940">
          <cell r="A940" t="str">
            <v>ZK201.K303</v>
          </cell>
          <cell r="B940" t="str">
            <v>ZK201</v>
          </cell>
          <cell r="C940">
            <v>0</v>
          </cell>
          <cell r="D940">
            <v>12640.25</v>
          </cell>
          <cell r="E940">
            <v>101271.28</v>
          </cell>
          <cell r="F940">
            <v>29579.11</v>
          </cell>
          <cell r="G940">
            <v>503</v>
          </cell>
        </row>
        <row r="941">
          <cell r="A941" t="str">
            <v>ZK201.K304</v>
          </cell>
          <cell r="B941" t="str">
            <v>ZK201</v>
          </cell>
          <cell r="C941">
            <v>0</v>
          </cell>
          <cell r="D941">
            <v>50397.43</v>
          </cell>
          <cell r="E941">
            <v>343537.59</v>
          </cell>
          <cell r="F941">
            <v>143056</v>
          </cell>
          <cell r="G941">
            <v>56229.5</v>
          </cell>
        </row>
        <row r="942">
          <cell r="A942" t="str">
            <v>ZK201.K305</v>
          </cell>
          <cell r="B942" t="str">
            <v>ZK201</v>
          </cell>
          <cell r="C942">
            <v>0</v>
          </cell>
          <cell r="D942">
            <v>0</v>
          </cell>
          <cell r="E942">
            <v>33481</v>
          </cell>
          <cell r="F942">
            <v>15000</v>
          </cell>
          <cell r="G942">
            <v>35000</v>
          </cell>
        </row>
        <row r="943">
          <cell r="A943" t="str">
            <v>ZK201.K307</v>
          </cell>
          <cell r="B943" t="str">
            <v>ZK201</v>
          </cell>
          <cell r="C943">
            <v>0</v>
          </cell>
          <cell r="D943">
            <v>0</v>
          </cell>
          <cell r="E943">
            <v>6053</v>
          </cell>
          <cell r="F943">
            <v>0</v>
          </cell>
          <cell r="G943">
            <v>0</v>
          </cell>
        </row>
        <row r="944">
          <cell r="A944" t="str">
            <v>ZK201.K308</v>
          </cell>
          <cell r="B944" t="str">
            <v>ZK201</v>
          </cell>
          <cell r="C944">
            <v>0</v>
          </cell>
          <cell r="D944">
            <v>264</v>
          </cell>
          <cell r="E944">
            <v>26298.47</v>
          </cell>
          <cell r="F944">
            <v>7940.15</v>
          </cell>
          <cell r="G944">
            <v>1479</v>
          </cell>
        </row>
        <row r="945">
          <cell r="A945" t="str">
            <v>ZK201.K309</v>
          </cell>
          <cell r="B945" t="str">
            <v>ZK201</v>
          </cell>
          <cell r="C945">
            <v>0</v>
          </cell>
          <cell r="D945">
            <v>3017.37</v>
          </cell>
          <cell r="E945">
            <v>5792</v>
          </cell>
          <cell r="F945">
            <v>2107</v>
          </cell>
          <cell r="G945">
            <v>0</v>
          </cell>
        </row>
        <row r="946">
          <cell r="A946" t="str">
            <v>ZK201.K310</v>
          </cell>
          <cell r="B946" t="str">
            <v>ZK201</v>
          </cell>
          <cell r="C946">
            <v>0</v>
          </cell>
          <cell r="D946">
            <v>0</v>
          </cell>
          <cell r="E946">
            <v>39553.5</v>
          </cell>
          <cell r="F946">
            <v>3800</v>
          </cell>
          <cell r="G946">
            <v>525</v>
          </cell>
        </row>
        <row r="947">
          <cell r="A947" t="str">
            <v>ZK201.K334</v>
          </cell>
          <cell r="B947" t="str">
            <v>ZK201</v>
          </cell>
          <cell r="C947">
            <v>0</v>
          </cell>
          <cell r="D947">
            <v>0</v>
          </cell>
          <cell r="E947">
            <v>0</v>
          </cell>
          <cell r="F947">
            <v>0</v>
          </cell>
          <cell r="G947">
            <v>0</v>
          </cell>
        </row>
        <row r="948">
          <cell r="A948" t="str">
            <v>ZK202.K005</v>
          </cell>
          <cell r="B948" t="str">
            <v>ZK202</v>
          </cell>
          <cell r="C948">
            <v>0</v>
          </cell>
          <cell r="D948">
            <v>0</v>
          </cell>
          <cell r="E948">
            <v>0</v>
          </cell>
          <cell r="F948">
            <v>-7000</v>
          </cell>
          <cell r="G948">
            <v>0</v>
          </cell>
        </row>
        <row r="949">
          <cell r="A949" t="str">
            <v>ZK202.K115</v>
          </cell>
          <cell r="B949" t="str">
            <v>ZK202</v>
          </cell>
          <cell r="C949">
            <v>0</v>
          </cell>
          <cell r="D949">
            <v>0</v>
          </cell>
          <cell r="E949">
            <v>4643.22</v>
          </cell>
          <cell r="F949">
            <v>719.85</v>
          </cell>
          <cell r="G949">
            <v>0</v>
          </cell>
        </row>
        <row r="950">
          <cell r="A950" t="str">
            <v>ZK202.K116</v>
          </cell>
          <cell r="B950" t="str">
            <v>ZK202</v>
          </cell>
          <cell r="C950">
            <v>0</v>
          </cell>
          <cell r="D950">
            <v>0</v>
          </cell>
          <cell r="E950">
            <v>3968.86</v>
          </cell>
          <cell r="F950">
            <v>247.11</v>
          </cell>
          <cell r="G950">
            <v>0</v>
          </cell>
        </row>
        <row r="951">
          <cell r="A951" t="str">
            <v>ZK202.K133</v>
          </cell>
          <cell r="B951" t="str">
            <v>ZK202</v>
          </cell>
          <cell r="C951">
            <v>0</v>
          </cell>
          <cell r="D951">
            <v>0</v>
          </cell>
          <cell r="E951">
            <v>0</v>
          </cell>
          <cell r="F951">
            <v>33.590000000000003</v>
          </cell>
          <cell r="G951">
            <v>0</v>
          </cell>
        </row>
        <row r="952">
          <cell r="A952" t="str">
            <v>ZK202.K160</v>
          </cell>
          <cell r="B952" t="str">
            <v>ZK202</v>
          </cell>
          <cell r="C952">
            <v>0</v>
          </cell>
          <cell r="D952">
            <v>150</v>
          </cell>
          <cell r="E952">
            <v>6124.75</v>
          </cell>
          <cell r="F952">
            <v>9851.27</v>
          </cell>
          <cell r="G952">
            <v>0</v>
          </cell>
        </row>
        <row r="953">
          <cell r="A953" t="str">
            <v>ZK202.K316</v>
          </cell>
          <cell r="B953" t="str">
            <v>ZK202</v>
          </cell>
          <cell r="C953">
            <v>0</v>
          </cell>
          <cell r="D953">
            <v>3125</v>
          </cell>
          <cell r="E953">
            <v>88500</v>
          </cell>
          <cell r="F953">
            <v>51581</v>
          </cell>
          <cell r="G953">
            <v>51524.94</v>
          </cell>
        </row>
        <row r="954">
          <cell r="A954" t="str">
            <v>ZK202.K317</v>
          </cell>
          <cell r="B954" t="str">
            <v>ZK202</v>
          </cell>
          <cell r="C954">
            <v>0</v>
          </cell>
          <cell r="D954">
            <v>0</v>
          </cell>
          <cell r="E954">
            <v>2708.06</v>
          </cell>
          <cell r="F954">
            <v>1333.96</v>
          </cell>
          <cell r="G954">
            <v>582.25</v>
          </cell>
        </row>
        <row r="955">
          <cell r="A955" t="str">
            <v>ZK202.K318</v>
          </cell>
          <cell r="B955" t="str">
            <v>ZK202</v>
          </cell>
          <cell r="C955">
            <v>0</v>
          </cell>
          <cell r="D955">
            <v>0</v>
          </cell>
          <cell r="E955">
            <v>5841.37</v>
          </cell>
          <cell r="F955">
            <v>104.39</v>
          </cell>
          <cell r="G955">
            <v>0</v>
          </cell>
        </row>
        <row r="956">
          <cell r="A956" t="str">
            <v>ZK202.K319</v>
          </cell>
          <cell r="B956" t="str">
            <v>ZK202</v>
          </cell>
          <cell r="C956">
            <v>0</v>
          </cell>
          <cell r="D956">
            <v>0</v>
          </cell>
          <cell r="E956">
            <v>17219.59</v>
          </cell>
          <cell r="F956">
            <v>2350</v>
          </cell>
          <cell r="G956">
            <v>0</v>
          </cell>
        </row>
        <row r="957">
          <cell r="A957" t="str">
            <v>ZK202.K334</v>
          </cell>
          <cell r="B957" t="str">
            <v>ZK202</v>
          </cell>
          <cell r="C957">
            <v>0</v>
          </cell>
          <cell r="D957">
            <v>0</v>
          </cell>
          <cell r="E957">
            <v>156.06</v>
          </cell>
          <cell r="F957">
            <v>0</v>
          </cell>
          <cell r="G957">
            <v>0</v>
          </cell>
        </row>
        <row r="958">
          <cell r="A958" t="str">
            <v>ZK203.K005</v>
          </cell>
          <cell r="B958" t="str">
            <v>ZK203</v>
          </cell>
          <cell r="C958">
            <v>0</v>
          </cell>
          <cell r="D958">
            <v>0</v>
          </cell>
          <cell r="E958">
            <v>-750</v>
          </cell>
          <cell r="F958">
            <v>0</v>
          </cell>
          <cell r="G958">
            <v>0</v>
          </cell>
        </row>
        <row r="959">
          <cell r="A959" t="str">
            <v>ZK203.K130</v>
          </cell>
          <cell r="B959" t="str">
            <v>ZK203</v>
          </cell>
          <cell r="C959">
            <v>0</v>
          </cell>
          <cell r="D959">
            <v>20.63</v>
          </cell>
          <cell r="E959">
            <v>0</v>
          </cell>
          <cell r="F959">
            <v>0</v>
          </cell>
          <cell r="G959">
            <v>0</v>
          </cell>
        </row>
        <row r="960">
          <cell r="A960" t="str">
            <v>ZK203.K133</v>
          </cell>
          <cell r="B960" t="str">
            <v>ZK203</v>
          </cell>
          <cell r="C960">
            <v>0</v>
          </cell>
          <cell r="D960">
            <v>0</v>
          </cell>
          <cell r="E960">
            <v>101.84</v>
          </cell>
          <cell r="F960">
            <v>0</v>
          </cell>
          <cell r="G960">
            <v>0</v>
          </cell>
        </row>
        <row r="961">
          <cell r="A961" t="str">
            <v>ZK203.K137</v>
          </cell>
          <cell r="B961" t="str">
            <v>ZK203</v>
          </cell>
          <cell r="C961">
            <v>0</v>
          </cell>
          <cell r="D961">
            <v>0</v>
          </cell>
          <cell r="E961">
            <v>0</v>
          </cell>
          <cell r="F961">
            <v>25</v>
          </cell>
          <cell r="G961">
            <v>0</v>
          </cell>
        </row>
        <row r="962">
          <cell r="A962" t="str">
            <v>ZK203.K160</v>
          </cell>
          <cell r="B962" t="str">
            <v>ZK203</v>
          </cell>
          <cell r="C962">
            <v>0</v>
          </cell>
          <cell r="D962">
            <v>200</v>
          </cell>
          <cell r="E962">
            <v>11807.5</v>
          </cell>
          <cell r="F962">
            <v>18687.5</v>
          </cell>
          <cell r="G962">
            <v>10281.25</v>
          </cell>
        </row>
        <row r="963">
          <cell r="A963" t="str">
            <v>ZK203.K237</v>
          </cell>
          <cell r="B963" t="str">
            <v>ZK203</v>
          </cell>
          <cell r="C963">
            <v>0</v>
          </cell>
          <cell r="D963">
            <v>0</v>
          </cell>
          <cell r="E963">
            <v>0</v>
          </cell>
          <cell r="F963">
            <v>9.99</v>
          </cell>
          <cell r="G963">
            <v>0</v>
          </cell>
        </row>
        <row r="964">
          <cell r="A964" t="str">
            <v>ZK203.K310</v>
          </cell>
          <cell r="B964" t="str">
            <v>ZK203</v>
          </cell>
          <cell r="C964">
            <v>0</v>
          </cell>
          <cell r="D964">
            <v>-20.63</v>
          </cell>
          <cell r="E964">
            <v>0</v>
          </cell>
          <cell r="F964">
            <v>0</v>
          </cell>
          <cell r="G964">
            <v>0</v>
          </cell>
        </row>
        <row r="965">
          <cell r="A965" t="str">
            <v>ZK203.K324</v>
          </cell>
          <cell r="B965" t="str">
            <v>ZK203</v>
          </cell>
          <cell r="C965">
            <v>0</v>
          </cell>
          <cell r="D965">
            <v>66069.62</v>
          </cell>
          <cell r="E965">
            <v>241377.82</v>
          </cell>
          <cell r="F965">
            <v>0</v>
          </cell>
          <cell r="G965">
            <v>0</v>
          </cell>
        </row>
        <row r="966">
          <cell r="A966" t="str">
            <v>ZK203.K325</v>
          </cell>
          <cell r="B966" t="str">
            <v>ZK203</v>
          </cell>
          <cell r="C966">
            <v>0</v>
          </cell>
          <cell r="D966">
            <v>0</v>
          </cell>
          <cell r="E966">
            <v>73873.759999999995</v>
          </cell>
          <cell r="F966">
            <v>33212.120000000003</v>
          </cell>
          <cell r="G966">
            <v>9365.6199999999953</v>
          </cell>
        </row>
        <row r="967">
          <cell r="A967" t="str">
            <v>ZK203.K326</v>
          </cell>
          <cell r="B967" t="str">
            <v>ZK203</v>
          </cell>
          <cell r="C967">
            <v>0</v>
          </cell>
          <cell r="D967">
            <v>20426.55</v>
          </cell>
          <cell r="E967">
            <v>124446.35</v>
          </cell>
          <cell r="F967">
            <v>35214.07</v>
          </cell>
          <cell r="G967">
            <v>65092.04</v>
          </cell>
        </row>
        <row r="968">
          <cell r="A968" t="str">
            <v>ZK203.K327</v>
          </cell>
          <cell r="B968" t="str">
            <v>ZK203</v>
          </cell>
          <cell r="C968">
            <v>0</v>
          </cell>
          <cell r="D968">
            <v>11193.32</v>
          </cell>
          <cell r="E968">
            <v>52539.98</v>
          </cell>
          <cell r="F968">
            <v>14610.73</v>
          </cell>
          <cell r="G968">
            <v>0</v>
          </cell>
        </row>
        <row r="969">
          <cell r="A969" t="str">
            <v>ZK203.K329</v>
          </cell>
          <cell r="B969" t="str">
            <v>ZK203</v>
          </cell>
          <cell r="C969">
            <v>0</v>
          </cell>
          <cell r="D969">
            <v>1502.65</v>
          </cell>
          <cell r="E969">
            <v>15295.73</v>
          </cell>
          <cell r="F969">
            <v>8266.9500000000007</v>
          </cell>
          <cell r="G969">
            <v>0</v>
          </cell>
        </row>
        <row r="970">
          <cell r="A970" t="str">
            <v>ZK204.K115</v>
          </cell>
          <cell r="B970" t="str">
            <v>ZK204</v>
          </cell>
          <cell r="C970">
            <v>0</v>
          </cell>
          <cell r="D970">
            <v>0</v>
          </cell>
          <cell r="E970">
            <v>0</v>
          </cell>
          <cell r="F970">
            <v>2199</v>
          </cell>
          <cell r="G970">
            <v>0</v>
          </cell>
        </row>
        <row r="971">
          <cell r="A971" t="str">
            <v>ZK204.K133</v>
          </cell>
          <cell r="B971" t="str">
            <v>ZK204</v>
          </cell>
          <cell r="C971">
            <v>0</v>
          </cell>
          <cell r="D971">
            <v>0</v>
          </cell>
          <cell r="E971">
            <v>0</v>
          </cell>
          <cell r="F971">
            <v>0</v>
          </cell>
          <cell r="G971">
            <v>0</v>
          </cell>
        </row>
        <row r="972">
          <cell r="A972" t="str">
            <v>ZK204.K134</v>
          </cell>
          <cell r="B972" t="str">
            <v>ZK204</v>
          </cell>
          <cell r="C972">
            <v>0</v>
          </cell>
          <cell r="D972">
            <v>0</v>
          </cell>
          <cell r="E972">
            <v>0</v>
          </cell>
          <cell r="F972">
            <v>0</v>
          </cell>
          <cell r="G972">
            <v>0</v>
          </cell>
        </row>
        <row r="973">
          <cell r="A973" t="str">
            <v>ZK204.K150</v>
          </cell>
          <cell r="B973" t="str">
            <v>ZK204</v>
          </cell>
          <cell r="C973">
            <v>0</v>
          </cell>
          <cell r="D973">
            <v>0</v>
          </cell>
          <cell r="E973">
            <v>0</v>
          </cell>
          <cell r="F973">
            <v>1878.74</v>
          </cell>
          <cell r="G973">
            <v>0</v>
          </cell>
        </row>
        <row r="974">
          <cell r="A974" t="str">
            <v>ZK204.K160</v>
          </cell>
          <cell r="B974" t="str">
            <v>ZK204</v>
          </cell>
          <cell r="C974">
            <v>0</v>
          </cell>
          <cell r="D974">
            <v>0</v>
          </cell>
          <cell r="E974">
            <v>3548.85</v>
          </cell>
          <cell r="F974">
            <v>3132.94</v>
          </cell>
          <cell r="G974">
            <v>1500</v>
          </cell>
        </row>
        <row r="975">
          <cell r="A975" t="str">
            <v>ZK204.K334</v>
          </cell>
          <cell r="B975" t="str">
            <v>ZK204</v>
          </cell>
          <cell r="C975">
            <v>0</v>
          </cell>
          <cell r="D975">
            <v>28667.58</v>
          </cell>
          <cell r="E975">
            <v>92045</v>
          </cell>
          <cell r="F975">
            <v>27667.56</v>
          </cell>
          <cell r="G975">
            <v>2497.23</v>
          </cell>
        </row>
        <row r="976">
          <cell r="A976" t="str">
            <v>ZK204.K335</v>
          </cell>
          <cell r="B976" t="str">
            <v>ZK204</v>
          </cell>
          <cell r="C976">
            <v>0</v>
          </cell>
          <cell r="D976">
            <v>4267.95</v>
          </cell>
          <cell r="E976">
            <v>56898.13</v>
          </cell>
          <cell r="F976">
            <v>6190.62</v>
          </cell>
          <cell r="G976">
            <v>1379.8</v>
          </cell>
        </row>
        <row r="977">
          <cell r="A977" t="str">
            <v>ZK204.K336</v>
          </cell>
          <cell r="B977" t="str">
            <v>ZK204</v>
          </cell>
          <cell r="C977">
            <v>0</v>
          </cell>
          <cell r="D977">
            <v>870.1</v>
          </cell>
          <cell r="E977">
            <v>10495.83</v>
          </cell>
          <cell r="F977">
            <v>6070.72</v>
          </cell>
          <cell r="G977">
            <v>2765</v>
          </cell>
        </row>
        <row r="978">
          <cell r="A978" t="str">
            <v>ZK204.K341</v>
          </cell>
          <cell r="B978" t="str">
            <v>ZK204</v>
          </cell>
          <cell r="C978">
            <v>0</v>
          </cell>
          <cell r="D978">
            <v>0</v>
          </cell>
          <cell r="E978">
            <v>3000</v>
          </cell>
          <cell r="F978">
            <v>0</v>
          </cell>
          <cell r="G978">
            <v>0</v>
          </cell>
        </row>
        <row r="979">
          <cell r="A979" t="str">
            <v>ZK204.K344</v>
          </cell>
          <cell r="B979" t="str">
            <v>ZK204</v>
          </cell>
          <cell r="C979">
            <v>0</v>
          </cell>
          <cell r="D979">
            <v>0</v>
          </cell>
          <cell r="E979">
            <v>0</v>
          </cell>
          <cell r="F979">
            <v>37.4</v>
          </cell>
          <cell r="G979">
            <v>0</v>
          </cell>
        </row>
        <row r="980">
          <cell r="A980" t="str">
            <v>ZK204.K352</v>
          </cell>
          <cell r="B980" t="str">
            <v>ZK204</v>
          </cell>
          <cell r="C980">
            <v>0</v>
          </cell>
          <cell r="D980">
            <v>0</v>
          </cell>
          <cell r="E980">
            <v>0</v>
          </cell>
          <cell r="F980">
            <v>0</v>
          </cell>
          <cell r="G980">
            <v>0</v>
          </cell>
        </row>
        <row r="981">
          <cell r="A981" t="str">
            <v>ZK204.K353</v>
          </cell>
          <cell r="B981" t="str">
            <v>ZK204</v>
          </cell>
          <cell r="C981">
            <v>0</v>
          </cell>
          <cell r="D981">
            <v>0</v>
          </cell>
          <cell r="E981">
            <v>0</v>
          </cell>
          <cell r="F981">
            <v>0</v>
          </cell>
          <cell r="G981">
            <v>0</v>
          </cell>
        </row>
        <row r="982">
          <cell r="A982" t="str">
            <v>ZK204.K355</v>
          </cell>
          <cell r="B982" t="str">
            <v>ZK204</v>
          </cell>
          <cell r="C982">
            <v>0</v>
          </cell>
          <cell r="D982">
            <v>0</v>
          </cell>
          <cell r="E982">
            <v>0</v>
          </cell>
          <cell r="F982">
            <v>0</v>
          </cell>
          <cell r="G982">
            <v>0</v>
          </cell>
        </row>
        <row r="983">
          <cell r="A983" t="str">
            <v>ZK205.K001</v>
          </cell>
          <cell r="B983" t="str">
            <v>ZK205</v>
          </cell>
          <cell r="C983">
            <v>0</v>
          </cell>
          <cell r="D983">
            <v>0</v>
          </cell>
          <cell r="E983">
            <v>0</v>
          </cell>
          <cell r="F983">
            <v>0</v>
          </cell>
          <cell r="G983">
            <v>0</v>
          </cell>
        </row>
        <row r="984">
          <cell r="A984" t="str">
            <v>ZK205.K006</v>
          </cell>
          <cell r="B984" t="str">
            <v>ZK205</v>
          </cell>
          <cell r="C984">
            <v>0</v>
          </cell>
          <cell r="D984">
            <v>0</v>
          </cell>
          <cell r="E984">
            <v>-6950</v>
          </cell>
          <cell r="F984">
            <v>0</v>
          </cell>
          <cell r="G984">
            <v>0</v>
          </cell>
        </row>
        <row r="985">
          <cell r="A985" t="str">
            <v>ZK205.K115</v>
          </cell>
          <cell r="B985" t="str">
            <v>ZK205</v>
          </cell>
          <cell r="C985">
            <v>0</v>
          </cell>
          <cell r="D985">
            <v>0</v>
          </cell>
          <cell r="E985">
            <v>0</v>
          </cell>
          <cell r="F985">
            <v>0</v>
          </cell>
          <cell r="G985">
            <v>270</v>
          </cell>
        </row>
        <row r="986">
          <cell r="A986" t="str">
            <v>ZK205.K120</v>
          </cell>
          <cell r="B986" t="str">
            <v>ZK205</v>
          </cell>
          <cell r="C986">
            <v>0</v>
          </cell>
          <cell r="D986">
            <v>0</v>
          </cell>
          <cell r="E986">
            <v>74</v>
          </cell>
          <cell r="F986">
            <v>0</v>
          </cell>
          <cell r="G986">
            <v>0</v>
          </cell>
        </row>
        <row r="987">
          <cell r="A987" t="str">
            <v>ZK205.K136</v>
          </cell>
          <cell r="B987" t="str">
            <v>ZK205</v>
          </cell>
          <cell r="C987">
            <v>0</v>
          </cell>
          <cell r="D987">
            <v>0</v>
          </cell>
          <cell r="E987">
            <v>0</v>
          </cell>
          <cell r="F987">
            <v>0</v>
          </cell>
          <cell r="G987">
            <v>0</v>
          </cell>
        </row>
        <row r="988">
          <cell r="A988" t="str">
            <v>ZK205.K161</v>
          </cell>
          <cell r="B988" t="str">
            <v>ZK205</v>
          </cell>
          <cell r="C988">
            <v>0</v>
          </cell>
          <cell r="D988">
            <v>0</v>
          </cell>
          <cell r="E988">
            <v>0</v>
          </cell>
          <cell r="F988">
            <v>0</v>
          </cell>
          <cell r="G988">
            <v>0</v>
          </cell>
        </row>
        <row r="989">
          <cell r="A989" t="str">
            <v>ZK205.K171</v>
          </cell>
          <cell r="B989" t="str">
            <v>ZK205</v>
          </cell>
          <cell r="C989">
            <v>0</v>
          </cell>
          <cell r="D989">
            <v>0</v>
          </cell>
          <cell r="E989">
            <v>0</v>
          </cell>
          <cell r="F989">
            <v>1.5</v>
          </cell>
          <cell r="G989">
            <v>0</v>
          </cell>
        </row>
        <row r="990">
          <cell r="A990" t="str">
            <v>ZK205.K307</v>
          </cell>
          <cell r="B990" t="str">
            <v>ZK205</v>
          </cell>
          <cell r="C990">
            <v>0</v>
          </cell>
          <cell r="D990">
            <v>7500</v>
          </cell>
          <cell r="E990">
            <v>6340.93</v>
          </cell>
          <cell r="F990">
            <v>0</v>
          </cell>
          <cell r="G990">
            <v>0</v>
          </cell>
        </row>
        <row r="991">
          <cell r="A991" t="str">
            <v>ZK205.K308</v>
          </cell>
          <cell r="B991" t="str">
            <v>ZK205</v>
          </cell>
          <cell r="C991">
            <v>0</v>
          </cell>
          <cell r="D991">
            <v>0</v>
          </cell>
          <cell r="E991">
            <v>3184.3</v>
          </cell>
          <cell r="F991">
            <v>12421.75</v>
          </cell>
          <cell r="G991">
            <v>2300</v>
          </cell>
        </row>
        <row r="992">
          <cell r="A992" t="str">
            <v>ZK205.K327</v>
          </cell>
          <cell r="B992" t="str">
            <v>ZK205</v>
          </cell>
          <cell r="C992">
            <v>0</v>
          </cell>
          <cell r="D992">
            <v>0</v>
          </cell>
          <cell r="E992">
            <v>26</v>
          </cell>
          <cell r="F992">
            <v>0</v>
          </cell>
          <cell r="G992">
            <v>0</v>
          </cell>
        </row>
        <row r="993">
          <cell r="A993" t="str">
            <v>ZK205.K334</v>
          </cell>
          <cell r="B993" t="str">
            <v>ZK205</v>
          </cell>
          <cell r="C993">
            <v>0</v>
          </cell>
          <cell r="D993">
            <v>0</v>
          </cell>
          <cell r="E993">
            <v>9.17</v>
          </cell>
          <cell r="F993">
            <v>0</v>
          </cell>
          <cell r="G993">
            <v>0</v>
          </cell>
        </row>
        <row r="994">
          <cell r="A994" t="str">
            <v>ZK205.K335</v>
          </cell>
          <cell r="B994" t="str">
            <v>ZK205</v>
          </cell>
          <cell r="C994">
            <v>0</v>
          </cell>
          <cell r="D994">
            <v>0</v>
          </cell>
          <cell r="E994">
            <v>0</v>
          </cell>
          <cell r="F994">
            <v>87.12</v>
          </cell>
          <cell r="G994">
            <v>0</v>
          </cell>
        </row>
        <row r="995">
          <cell r="A995" t="str">
            <v>ZK205.K341</v>
          </cell>
          <cell r="B995" t="str">
            <v>ZK205</v>
          </cell>
          <cell r="C995">
            <v>0</v>
          </cell>
          <cell r="D995">
            <v>2780</v>
          </cell>
          <cell r="E995">
            <v>171369.8</v>
          </cell>
          <cell r="F995">
            <v>103064.61</v>
          </cell>
          <cell r="G995">
            <v>47311.67</v>
          </cell>
        </row>
        <row r="996">
          <cell r="A996" t="str">
            <v>ZK205.K342</v>
          </cell>
          <cell r="B996" t="str">
            <v>ZK205</v>
          </cell>
          <cell r="C996">
            <v>0</v>
          </cell>
          <cell r="D996">
            <v>771</v>
          </cell>
          <cell r="E996">
            <v>24343.7</v>
          </cell>
          <cell r="F996">
            <v>20322</v>
          </cell>
          <cell r="G996">
            <v>38606</v>
          </cell>
        </row>
        <row r="997">
          <cell r="A997" t="str">
            <v>ZK205.K343</v>
          </cell>
          <cell r="B997" t="str">
            <v>ZK205</v>
          </cell>
          <cell r="C997">
            <v>0</v>
          </cell>
          <cell r="D997">
            <v>1122.21</v>
          </cell>
          <cell r="E997">
            <v>50385.97</v>
          </cell>
          <cell r="F997">
            <v>18128.82</v>
          </cell>
          <cell r="G997">
            <v>20092.8</v>
          </cell>
        </row>
        <row r="998">
          <cell r="A998" t="str">
            <v>ZK205.K344</v>
          </cell>
          <cell r="B998" t="str">
            <v>ZK205</v>
          </cell>
          <cell r="C998">
            <v>0</v>
          </cell>
          <cell r="D998">
            <v>710</v>
          </cell>
          <cell r="E998">
            <v>35461.83</v>
          </cell>
          <cell r="F998">
            <v>6934.88</v>
          </cell>
          <cell r="G998">
            <v>19308</v>
          </cell>
        </row>
        <row r="999">
          <cell r="A999" t="str">
            <v>ZK205.K354</v>
          </cell>
          <cell r="B999" t="str">
            <v>ZK205</v>
          </cell>
          <cell r="C999">
            <v>0</v>
          </cell>
          <cell r="D999">
            <v>0</v>
          </cell>
          <cell r="E999">
            <v>147.5</v>
          </cell>
          <cell r="F999">
            <v>0</v>
          </cell>
          <cell r="G999">
            <v>0</v>
          </cell>
        </row>
        <row r="1000">
          <cell r="A1000" t="str">
            <v>ZK206.K115</v>
          </cell>
          <cell r="B1000" t="str">
            <v>ZK206</v>
          </cell>
          <cell r="C1000">
            <v>0</v>
          </cell>
          <cell r="D1000">
            <v>0</v>
          </cell>
          <cell r="E1000">
            <v>3.1</v>
          </cell>
          <cell r="F1000">
            <v>1740</v>
          </cell>
          <cell r="G1000">
            <v>0</v>
          </cell>
        </row>
        <row r="1001">
          <cell r="A1001" t="str">
            <v>ZK206.K116</v>
          </cell>
          <cell r="B1001" t="str">
            <v>ZK206</v>
          </cell>
          <cell r="C1001">
            <v>0</v>
          </cell>
          <cell r="D1001">
            <v>0</v>
          </cell>
          <cell r="E1001">
            <v>0</v>
          </cell>
          <cell r="F1001">
            <v>128.34</v>
          </cell>
          <cell r="G1001">
            <v>0</v>
          </cell>
        </row>
        <row r="1002">
          <cell r="A1002" t="str">
            <v>ZK206.K150</v>
          </cell>
          <cell r="B1002" t="str">
            <v>ZK206</v>
          </cell>
          <cell r="C1002">
            <v>0</v>
          </cell>
          <cell r="D1002">
            <v>0</v>
          </cell>
          <cell r="E1002">
            <v>0</v>
          </cell>
          <cell r="F1002">
            <v>756.82</v>
          </cell>
          <cell r="G1002">
            <v>0</v>
          </cell>
        </row>
        <row r="1003">
          <cell r="A1003" t="str">
            <v>ZK206.K335</v>
          </cell>
          <cell r="B1003" t="str">
            <v>ZK206</v>
          </cell>
          <cell r="C1003">
            <v>0</v>
          </cell>
          <cell r="D1003">
            <v>0</v>
          </cell>
          <cell r="E1003">
            <v>878.59</v>
          </cell>
          <cell r="F1003">
            <v>0</v>
          </cell>
          <cell r="G1003">
            <v>0</v>
          </cell>
        </row>
        <row r="1004">
          <cell r="A1004" t="str">
            <v>ZK206.K349</v>
          </cell>
          <cell r="B1004" t="str">
            <v>ZK206</v>
          </cell>
          <cell r="C1004">
            <v>0</v>
          </cell>
          <cell r="D1004">
            <v>16481.25</v>
          </cell>
          <cell r="E1004">
            <v>609.58000000000004</v>
          </cell>
          <cell r="F1004">
            <v>396.55</v>
          </cell>
          <cell r="G1004">
            <v>373</v>
          </cell>
        </row>
        <row r="1005">
          <cell r="A1005" t="str">
            <v>ZK206.K350</v>
          </cell>
          <cell r="B1005" t="str">
            <v>ZK206</v>
          </cell>
          <cell r="C1005">
            <v>0</v>
          </cell>
          <cell r="D1005">
            <v>3690</v>
          </cell>
          <cell r="E1005">
            <v>11440.1</v>
          </cell>
          <cell r="F1005">
            <v>10937.39</v>
          </cell>
          <cell r="G1005">
            <v>396.20000000000005</v>
          </cell>
        </row>
        <row r="1006">
          <cell r="A1006" t="str">
            <v>ZK206.K351</v>
          </cell>
          <cell r="B1006" t="str">
            <v>ZK206</v>
          </cell>
          <cell r="C1006">
            <v>0</v>
          </cell>
          <cell r="D1006">
            <v>0</v>
          </cell>
          <cell r="E1006">
            <v>27868.97</v>
          </cell>
          <cell r="F1006">
            <v>25268.94</v>
          </cell>
          <cell r="G1006">
            <v>7536.07</v>
          </cell>
        </row>
        <row r="1007">
          <cell r="A1007" t="str">
            <v>ZK206.K352</v>
          </cell>
          <cell r="B1007" t="str">
            <v>ZK206</v>
          </cell>
          <cell r="C1007">
            <v>0</v>
          </cell>
          <cell r="D1007">
            <v>6125.74</v>
          </cell>
          <cell r="E1007">
            <v>100742.76000000001</v>
          </cell>
          <cell r="F1007">
            <v>14977.06</v>
          </cell>
          <cell r="G1007">
            <v>4976</v>
          </cell>
        </row>
        <row r="1008">
          <cell r="A1008" t="str">
            <v>ZK206.K353</v>
          </cell>
          <cell r="B1008" t="str">
            <v>ZK206</v>
          </cell>
          <cell r="C1008">
            <v>0</v>
          </cell>
          <cell r="D1008">
            <v>4916.24</v>
          </cell>
          <cell r="E1008">
            <v>15998.99</v>
          </cell>
          <cell r="F1008">
            <v>1367.88</v>
          </cell>
          <cell r="G1008">
            <v>3750</v>
          </cell>
        </row>
        <row r="1009">
          <cell r="A1009" t="str">
            <v>ZK206.K354</v>
          </cell>
          <cell r="B1009" t="str">
            <v>ZK206</v>
          </cell>
          <cell r="C1009">
            <v>0</v>
          </cell>
          <cell r="D1009">
            <v>5338.13</v>
          </cell>
          <cell r="E1009">
            <v>207625.64</v>
          </cell>
          <cell r="F1009">
            <v>40937.879999999997</v>
          </cell>
          <cell r="G1009">
            <v>12648.980000000001</v>
          </cell>
        </row>
        <row r="1010">
          <cell r="A1010" t="str">
            <v>ZK206.K355</v>
          </cell>
          <cell r="B1010" t="str">
            <v>ZK206</v>
          </cell>
          <cell r="C1010">
            <v>0</v>
          </cell>
          <cell r="D1010">
            <v>0</v>
          </cell>
          <cell r="E1010">
            <v>75045.95</v>
          </cell>
          <cell r="F1010">
            <v>16969.689999999999</v>
          </cell>
          <cell r="G1010">
            <v>27229.4</v>
          </cell>
        </row>
        <row r="1011">
          <cell r="A1011" t="str">
            <v>ZK206.K356</v>
          </cell>
          <cell r="B1011" t="str">
            <v>ZK206</v>
          </cell>
          <cell r="C1011">
            <v>0</v>
          </cell>
          <cell r="D1011">
            <v>0</v>
          </cell>
          <cell r="E1011">
            <v>3903.65</v>
          </cell>
          <cell r="F1011">
            <v>13514.28</v>
          </cell>
          <cell r="G1011">
            <v>3695</v>
          </cell>
        </row>
        <row r="1012">
          <cell r="A1012" t="str">
            <v>ZK207.K015</v>
          </cell>
          <cell r="B1012" t="str">
            <v>ZK207</v>
          </cell>
          <cell r="C1012">
            <v>0</v>
          </cell>
          <cell r="D1012">
            <v>0</v>
          </cell>
          <cell r="E1012">
            <v>-7282.19</v>
          </cell>
          <cell r="F1012">
            <v>-7214.16</v>
          </cell>
          <cell r="G1012">
            <v>0</v>
          </cell>
        </row>
        <row r="1013">
          <cell r="A1013" t="str">
            <v>ZK207.K016</v>
          </cell>
          <cell r="B1013" t="str">
            <v>ZK207</v>
          </cell>
          <cell r="C1013">
            <v>0</v>
          </cell>
          <cell r="D1013">
            <v>0</v>
          </cell>
          <cell r="E1013">
            <v>-1057.4100000000001</v>
          </cell>
          <cell r="F1013">
            <v>-799.88</v>
          </cell>
          <cell r="G1013">
            <v>0</v>
          </cell>
        </row>
        <row r="1014">
          <cell r="A1014" t="str">
            <v>ZK207.K133</v>
          </cell>
          <cell r="B1014" t="str">
            <v>ZK207</v>
          </cell>
          <cell r="C1014">
            <v>0</v>
          </cell>
          <cell r="D1014">
            <v>0</v>
          </cell>
          <cell r="E1014">
            <v>0</v>
          </cell>
          <cell r="F1014">
            <v>6.12</v>
          </cell>
          <cell r="G1014">
            <v>0.87999999999999989</v>
          </cell>
        </row>
        <row r="1015">
          <cell r="A1015" t="str">
            <v>ZK207.K176</v>
          </cell>
          <cell r="B1015" t="str">
            <v>ZK207</v>
          </cell>
          <cell r="C1015">
            <v>0</v>
          </cell>
          <cell r="D1015">
            <v>0</v>
          </cell>
          <cell r="E1015">
            <v>219.95</v>
          </cell>
          <cell r="F1015">
            <v>0</v>
          </cell>
          <cell r="G1015">
            <v>0</v>
          </cell>
        </row>
        <row r="1016">
          <cell r="A1016" t="str">
            <v>ZK207.K309</v>
          </cell>
          <cell r="B1016" t="str">
            <v>ZK207</v>
          </cell>
          <cell r="C1016">
            <v>0</v>
          </cell>
          <cell r="D1016">
            <v>0</v>
          </cell>
          <cell r="E1016">
            <v>2000</v>
          </cell>
          <cell r="F1016">
            <v>0</v>
          </cell>
          <cell r="G1016">
            <v>0</v>
          </cell>
        </row>
        <row r="1017">
          <cell r="A1017" t="str">
            <v>ZK207.K360</v>
          </cell>
          <cell r="B1017" t="str">
            <v>ZK207</v>
          </cell>
          <cell r="C1017">
            <v>0</v>
          </cell>
          <cell r="D1017">
            <v>0</v>
          </cell>
          <cell r="E1017">
            <v>3816.44</v>
          </cell>
          <cell r="F1017">
            <v>1681.26</v>
          </cell>
          <cell r="G1017">
            <v>0</v>
          </cell>
        </row>
        <row r="1018">
          <cell r="A1018" t="str">
            <v>ZK207.K361</v>
          </cell>
          <cell r="B1018" t="str">
            <v>ZK207</v>
          </cell>
          <cell r="C1018">
            <v>0</v>
          </cell>
          <cell r="D1018">
            <v>0</v>
          </cell>
          <cell r="E1018">
            <v>12523.05</v>
          </cell>
          <cell r="F1018">
            <v>11181.81</v>
          </cell>
          <cell r="G1018">
            <v>0</v>
          </cell>
        </row>
        <row r="1019">
          <cell r="A1019" t="str">
            <v>ZK207.K362</v>
          </cell>
          <cell r="B1019" t="str">
            <v>ZK207</v>
          </cell>
          <cell r="C1019">
            <v>0</v>
          </cell>
          <cell r="D1019">
            <v>0</v>
          </cell>
          <cell r="E1019">
            <v>17550</v>
          </cell>
          <cell r="F1019">
            <v>0</v>
          </cell>
          <cell r="G1019">
            <v>0</v>
          </cell>
        </row>
        <row r="1020">
          <cell r="A1020" t="str">
            <v>ZK208.K136</v>
          </cell>
          <cell r="B1020" t="str">
            <v>ZK208</v>
          </cell>
          <cell r="C1020">
            <v>0</v>
          </cell>
          <cell r="D1020">
            <v>0</v>
          </cell>
          <cell r="E1020">
            <v>82.62</v>
          </cell>
          <cell r="F1020">
            <v>0</v>
          </cell>
          <cell r="G1020">
            <v>0</v>
          </cell>
        </row>
        <row r="1021">
          <cell r="A1021" t="str">
            <v>ZK208.K207</v>
          </cell>
          <cell r="B1021" t="str">
            <v>ZK208</v>
          </cell>
          <cell r="C1021">
            <v>0</v>
          </cell>
          <cell r="D1021">
            <v>0</v>
          </cell>
          <cell r="E1021">
            <v>2516</v>
          </cell>
          <cell r="F1021">
            <v>0</v>
          </cell>
          <cell r="G1021">
            <v>0</v>
          </cell>
        </row>
        <row r="1022">
          <cell r="A1022" t="str">
            <v>ZK208.K302</v>
          </cell>
          <cell r="B1022" t="str">
            <v>ZK208</v>
          </cell>
          <cell r="C1022">
            <v>0</v>
          </cell>
          <cell r="D1022">
            <v>0</v>
          </cell>
          <cell r="E1022">
            <v>4519.62</v>
          </cell>
          <cell r="F1022">
            <v>35000</v>
          </cell>
          <cell r="G1022">
            <v>2765</v>
          </cell>
        </row>
        <row r="1023">
          <cell r="A1023" t="str">
            <v>ZK208.K303</v>
          </cell>
          <cell r="B1023" t="str">
            <v>ZK208</v>
          </cell>
          <cell r="C1023">
            <v>0</v>
          </cell>
          <cell r="D1023">
            <v>0</v>
          </cell>
          <cell r="E1023">
            <v>37.799999999999997</v>
          </cell>
          <cell r="F1023">
            <v>0</v>
          </cell>
          <cell r="G1023">
            <v>0</v>
          </cell>
        </row>
        <row r="1024">
          <cell r="A1024" t="str">
            <v>ZK208.K304</v>
          </cell>
          <cell r="B1024" t="str">
            <v>ZK208</v>
          </cell>
          <cell r="C1024">
            <v>0</v>
          </cell>
          <cell r="D1024">
            <v>0</v>
          </cell>
          <cell r="E1024">
            <v>13440.4</v>
          </cell>
          <cell r="F1024">
            <v>5250</v>
          </cell>
          <cell r="G1024">
            <v>3009.5</v>
          </cell>
        </row>
        <row r="1025">
          <cell r="A1025" t="str">
            <v>ZK208.K316</v>
          </cell>
          <cell r="B1025" t="str">
            <v>ZK208</v>
          </cell>
          <cell r="C1025">
            <v>0</v>
          </cell>
          <cell r="D1025">
            <v>0</v>
          </cell>
          <cell r="E1025">
            <v>8886.6</v>
          </cell>
          <cell r="F1025">
            <v>9636.82</v>
          </cell>
          <cell r="G1025">
            <v>386.46999999999997</v>
          </cell>
        </row>
        <row r="1026">
          <cell r="A1026" t="str">
            <v>ZK208.K335</v>
          </cell>
          <cell r="B1026" t="str">
            <v>ZK208</v>
          </cell>
          <cell r="C1026">
            <v>0</v>
          </cell>
          <cell r="D1026">
            <v>0</v>
          </cell>
          <cell r="E1026">
            <v>13394.82</v>
          </cell>
          <cell r="F1026">
            <v>29840.6</v>
          </cell>
          <cell r="G1026">
            <v>1154.45</v>
          </cell>
        </row>
        <row r="1027">
          <cell r="A1027" t="str">
            <v>ZK208.K354</v>
          </cell>
          <cell r="B1027" t="str">
            <v>ZK208</v>
          </cell>
          <cell r="C1027">
            <v>0</v>
          </cell>
          <cell r="D1027">
            <v>0</v>
          </cell>
          <cell r="E1027">
            <v>29456</v>
          </cell>
          <cell r="F1027">
            <v>4377.45</v>
          </cell>
          <cell r="G1027">
            <v>1187.5899999999999</v>
          </cell>
        </row>
        <row r="1028">
          <cell r="A1028" t="str">
            <v>ZK300.0001</v>
          </cell>
          <cell r="B1028" t="str">
            <v>ZK300</v>
          </cell>
          <cell r="C1028">
            <v>0</v>
          </cell>
          <cell r="D1028">
            <v>0</v>
          </cell>
          <cell r="E1028">
            <v>0</v>
          </cell>
          <cell r="F1028">
            <v>0</v>
          </cell>
          <cell r="G1028">
            <v>0</v>
          </cell>
        </row>
        <row r="1029">
          <cell r="A1029" t="str">
            <v>ZK300.0008</v>
          </cell>
          <cell r="B1029" t="str">
            <v>ZK300</v>
          </cell>
          <cell r="C1029">
            <v>0</v>
          </cell>
          <cell r="D1029">
            <v>0</v>
          </cell>
          <cell r="E1029">
            <v>0</v>
          </cell>
          <cell r="F1029">
            <v>0</v>
          </cell>
          <cell r="G1029">
            <v>0</v>
          </cell>
        </row>
        <row r="1030">
          <cell r="A1030" t="str">
            <v>ZK300.0009</v>
          </cell>
          <cell r="B1030" t="str">
            <v>ZK300</v>
          </cell>
          <cell r="C1030">
            <v>0</v>
          </cell>
          <cell r="D1030">
            <v>0</v>
          </cell>
          <cell r="E1030">
            <v>0</v>
          </cell>
          <cell r="F1030">
            <v>0</v>
          </cell>
          <cell r="G1030">
            <v>0</v>
          </cell>
        </row>
        <row r="1031">
          <cell r="A1031" t="str">
            <v>ZK300.K005</v>
          </cell>
          <cell r="B1031" t="str">
            <v>ZK300</v>
          </cell>
          <cell r="C1031">
            <v>0</v>
          </cell>
          <cell r="D1031">
            <v>0</v>
          </cell>
          <cell r="E1031">
            <v>0</v>
          </cell>
          <cell r="F1031">
            <v>-445</v>
          </cell>
          <cell r="G1031">
            <v>0</v>
          </cell>
        </row>
        <row r="1032">
          <cell r="A1032" t="str">
            <v>ZK300.K100</v>
          </cell>
          <cell r="B1032" t="str">
            <v>ZK300</v>
          </cell>
          <cell r="C1032">
            <v>0</v>
          </cell>
          <cell r="D1032">
            <v>69</v>
          </cell>
          <cell r="E1032">
            <v>0</v>
          </cell>
          <cell r="F1032">
            <v>0</v>
          </cell>
          <cell r="G1032">
            <v>0</v>
          </cell>
        </row>
        <row r="1033">
          <cell r="A1033" t="str">
            <v>ZK300.K102</v>
          </cell>
          <cell r="B1033" t="str">
            <v>ZK300</v>
          </cell>
          <cell r="C1033">
            <v>0</v>
          </cell>
          <cell r="D1033">
            <v>7028.5</v>
          </cell>
          <cell r="E1033">
            <v>0</v>
          </cell>
          <cell r="F1033">
            <v>0</v>
          </cell>
          <cell r="G1033">
            <v>0</v>
          </cell>
        </row>
        <row r="1034">
          <cell r="A1034" t="str">
            <v>ZK300.K115</v>
          </cell>
          <cell r="B1034" t="str">
            <v>ZK300</v>
          </cell>
          <cell r="C1034">
            <v>0</v>
          </cell>
          <cell r="D1034">
            <v>4715.16</v>
          </cell>
          <cell r="E1034">
            <v>5152.2699999999995</v>
          </cell>
          <cell r="F1034">
            <v>1741.45</v>
          </cell>
          <cell r="G1034">
            <v>0</v>
          </cell>
        </row>
        <row r="1035">
          <cell r="A1035" t="str">
            <v>ZK300.K116</v>
          </cell>
          <cell r="B1035" t="str">
            <v>ZK300</v>
          </cell>
          <cell r="C1035">
            <v>0</v>
          </cell>
          <cell r="D1035">
            <v>253.29</v>
          </cell>
          <cell r="E1035">
            <v>329.86</v>
          </cell>
          <cell r="F1035">
            <v>0</v>
          </cell>
          <cell r="G1035">
            <v>0</v>
          </cell>
        </row>
        <row r="1036">
          <cell r="A1036" t="str">
            <v>ZK300.K117</v>
          </cell>
          <cell r="B1036" t="str">
            <v>ZK300</v>
          </cell>
          <cell r="C1036">
            <v>0</v>
          </cell>
          <cell r="D1036">
            <v>410.2</v>
          </cell>
          <cell r="E1036">
            <v>202.49</v>
          </cell>
          <cell r="F1036">
            <v>57.26</v>
          </cell>
          <cell r="G1036">
            <v>0</v>
          </cell>
        </row>
        <row r="1037">
          <cell r="A1037" t="str">
            <v>ZK300.K118</v>
          </cell>
          <cell r="B1037" t="str">
            <v>ZK300</v>
          </cell>
          <cell r="C1037">
            <v>0</v>
          </cell>
          <cell r="D1037">
            <v>0</v>
          </cell>
          <cell r="E1037">
            <v>0</v>
          </cell>
          <cell r="F1037">
            <v>303</v>
          </cell>
          <cell r="G1037">
            <v>0</v>
          </cell>
        </row>
        <row r="1038">
          <cell r="A1038" t="str">
            <v>ZK300.K120</v>
          </cell>
          <cell r="B1038" t="str">
            <v>ZK300</v>
          </cell>
          <cell r="C1038">
            <v>0</v>
          </cell>
          <cell r="D1038">
            <v>376.84</v>
          </cell>
          <cell r="E1038">
            <v>0</v>
          </cell>
          <cell r="F1038">
            <v>450.5</v>
          </cell>
          <cell r="G1038">
            <v>0</v>
          </cell>
        </row>
        <row r="1039">
          <cell r="A1039" t="str">
            <v>ZK300.K130</v>
          </cell>
          <cell r="B1039" t="str">
            <v>ZK300</v>
          </cell>
          <cell r="C1039">
            <v>0</v>
          </cell>
          <cell r="D1039">
            <v>664</v>
          </cell>
          <cell r="E1039">
            <v>116.62</v>
          </cell>
          <cell r="F1039">
            <v>0</v>
          </cell>
          <cell r="G1039">
            <v>0</v>
          </cell>
        </row>
        <row r="1040">
          <cell r="A1040" t="str">
            <v>ZK300.K133</v>
          </cell>
          <cell r="B1040" t="str">
            <v>ZK300</v>
          </cell>
          <cell r="C1040">
            <v>0</v>
          </cell>
          <cell r="D1040">
            <v>26.59</v>
          </cell>
          <cell r="E1040">
            <v>75.34</v>
          </cell>
          <cell r="F1040">
            <v>2.7</v>
          </cell>
          <cell r="G1040">
            <v>7.5</v>
          </cell>
        </row>
        <row r="1041">
          <cell r="A1041" t="str">
            <v>ZK300.K138</v>
          </cell>
          <cell r="B1041" t="str">
            <v>ZK300</v>
          </cell>
          <cell r="C1041">
            <v>0</v>
          </cell>
          <cell r="D1041">
            <v>503</v>
          </cell>
          <cell r="E1041">
            <v>866</v>
          </cell>
          <cell r="F1041">
            <v>442.53</v>
          </cell>
          <cell r="G1041">
            <v>0</v>
          </cell>
        </row>
        <row r="1042">
          <cell r="A1042" t="str">
            <v>ZK300.K146</v>
          </cell>
          <cell r="B1042" t="str">
            <v>ZK300</v>
          </cell>
          <cell r="C1042">
            <v>0</v>
          </cell>
          <cell r="D1042">
            <v>20.73</v>
          </cell>
          <cell r="E1042">
            <v>0</v>
          </cell>
          <cell r="F1042">
            <v>0</v>
          </cell>
          <cell r="G1042">
            <v>0</v>
          </cell>
        </row>
        <row r="1043">
          <cell r="A1043" t="str">
            <v>ZK300.K158</v>
          </cell>
          <cell r="B1043" t="str">
            <v>ZK300</v>
          </cell>
          <cell r="C1043">
            <v>0</v>
          </cell>
          <cell r="D1043">
            <v>268</v>
          </cell>
          <cell r="E1043">
            <v>0</v>
          </cell>
          <cell r="F1043">
            <v>0</v>
          </cell>
          <cell r="G1043">
            <v>0</v>
          </cell>
        </row>
        <row r="1044">
          <cell r="A1044" t="str">
            <v>ZK300.K160</v>
          </cell>
          <cell r="B1044" t="str">
            <v>ZK300</v>
          </cell>
          <cell r="C1044">
            <v>0</v>
          </cell>
          <cell r="D1044">
            <v>169.17</v>
          </cell>
          <cell r="E1044">
            <v>0</v>
          </cell>
          <cell r="F1044">
            <v>0</v>
          </cell>
          <cell r="G1044">
            <v>0</v>
          </cell>
        </row>
        <row r="1045">
          <cell r="A1045" t="str">
            <v>ZK300.K161</v>
          </cell>
          <cell r="B1045" t="str">
            <v>ZK300</v>
          </cell>
          <cell r="C1045">
            <v>0</v>
          </cell>
          <cell r="D1045">
            <v>34.57</v>
          </cell>
          <cell r="E1045">
            <v>0</v>
          </cell>
          <cell r="F1045">
            <v>0</v>
          </cell>
          <cell r="G1045">
            <v>0</v>
          </cell>
        </row>
        <row r="1046">
          <cell r="A1046" t="str">
            <v>ZK300.K171</v>
          </cell>
          <cell r="B1046" t="str">
            <v>ZK300</v>
          </cell>
          <cell r="C1046">
            <v>0</v>
          </cell>
          <cell r="D1046">
            <v>366.67</v>
          </cell>
          <cell r="E1046">
            <v>24503.759999999998</v>
          </cell>
          <cell r="F1046">
            <v>21219.16</v>
          </cell>
          <cell r="G1046">
            <v>1170</v>
          </cell>
        </row>
        <row r="1047">
          <cell r="A1047" t="str">
            <v>ZK300.K181</v>
          </cell>
          <cell r="B1047" t="str">
            <v>ZK300</v>
          </cell>
          <cell r="C1047">
            <v>0</v>
          </cell>
          <cell r="D1047">
            <v>0.4</v>
          </cell>
          <cell r="E1047">
            <v>0</v>
          </cell>
          <cell r="F1047">
            <v>0</v>
          </cell>
          <cell r="G1047">
            <v>0</v>
          </cell>
        </row>
        <row r="1048">
          <cell r="A1048" t="str">
            <v>ZK300.K185</v>
          </cell>
          <cell r="B1048" t="str">
            <v>ZK300</v>
          </cell>
          <cell r="C1048">
            <v>0</v>
          </cell>
          <cell r="D1048">
            <v>12935.25</v>
          </cell>
          <cell r="E1048">
            <v>22996.79</v>
          </cell>
          <cell r="F1048">
            <v>24573.759999999998</v>
          </cell>
          <cell r="G1048">
            <v>9544.39</v>
          </cell>
        </row>
        <row r="1049">
          <cell r="A1049" t="str">
            <v>ZK300.K186</v>
          </cell>
          <cell r="B1049" t="str">
            <v>ZK300</v>
          </cell>
          <cell r="C1049">
            <v>0</v>
          </cell>
          <cell r="D1049">
            <v>2567.77</v>
          </cell>
          <cell r="E1049">
            <v>2896.16</v>
          </cell>
          <cell r="F1049">
            <v>198.09</v>
          </cell>
          <cell r="G1049">
            <v>105</v>
          </cell>
        </row>
        <row r="1050">
          <cell r="A1050" t="str">
            <v>ZK400.0001</v>
          </cell>
          <cell r="B1050" t="str">
            <v>ZK400</v>
          </cell>
          <cell r="C1050">
            <v>0</v>
          </cell>
          <cell r="D1050">
            <v>0</v>
          </cell>
          <cell r="E1050">
            <v>0</v>
          </cell>
          <cell r="F1050">
            <v>0</v>
          </cell>
          <cell r="G1050">
            <v>23554.010000000002</v>
          </cell>
        </row>
        <row r="1051">
          <cell r="A1051" t="str">
            <v>ZK400.0008</v>
          </cell>
          <cell r="B1051" t="str">
            <v>ZK400</v>
          </cell>
          <cell r="C1051">
            <v>0</v>
          </cell>
          <cell r="D1051">
            <v>0</v>
          </cell>
          <cell r="E1051">
            <v>0</v>
          </cell>
          <cell r="F1051">
            <v>0</v>
          </cell>
          <cell r="G1051">
            <v>0</v>
          </cell>
        </row>
        <row r="1052">
          <cell r="A1052" t="str">
            <v>ZK400.0009</v>
          </cell>
          <cell r="B1052" t="str">
            <v>ZK400</v>
          </cell>
          <cell r="C1052">
            <v>0</v>
          </cell>
          <cell r="D1052">
            <v>0</v>
          </cell>
          <cell r="E1052">
            <v>0</v>
          </cell>
          <cell r="F1052">
            <v>0</v>
          </cell>
          <cell r="G1052">
            <v>0</v>
          </cell>
        </row>
        <row r="1053">
          <cell r="A1053" t="str">
            <v>ZK400.2460</v>
          </cell>
          <cell r="B1053" t="str">
            <v>ZK400</v>
          </cell>
          <cell r="C1053">
            <v>0</v>
          </cell>
          <cell r="D1053">
            <v>0</v>
          </cell>
          <cell r="E1053">
            <v>0</v>
          </cell>
          <cell r="F1053">
            <v>0</v>
          </cell>
          <cell r="G1053">
            <v>0</v>
          </cell>
        </row>
        <row r="1054">
          <cell r="A1054" t="str">
            <v>ZK400.K002</v>
          </cell>
          <cell r="B1054" t="str">
            <v>ZK400</v>
          </cell>
          <cell r="C1054">
            <v>0</v>
          </cell>
          <cell r="D1054">
            <v>0</v>
          </cell>
          <cell r="E1054">
            <v>0</v>
          </cell>
          <cell r="F1054">
            <v>0</v>
          </cell>
          <cell r="G1054">
            <v>0</v>
          </cell>
        </row>
        <row r="1055">
          <cell r="A1055" t="str">
            <v>ZK400.K005</v>
          </cell>
          <cell r="B1055" t="str">
            <v>ZK400</v>
          </cell>
          <cell r="C1055">
            <v>0</v>
          </cell>
          <cell r="D1055">
            <v>0</v>
          </cell>
          <cell r="E1055">
            <v>-1859.86</v>
          </cell>
          <cell r="F1055">
            <v>-97.31</v>
          </cell>
          <cell r="G1055">
            <v>0</v>
          </cell>
        </row>
        <row r="1056">
          <cell r="A1056" t="str">
            <v>ZK400.K006</v>
          </cell>
          <cell r="B1056" t="str">
            <v>ZK400</v>
          </cell>
          <cell r="C1056">
            <v>0</v>
          </cell>
          <cell r="D1056">
            <v>-1421.91</v>
          </cell>
          <cell r="E1056">
            <v>-8531.4699999999993</v>
          </cell>
          <cell r="F1056">
            <v>-11392</v>
          </cell>
          <cell r="G1056">
            <v>0</v>
          </cell>
        </row>
        <row r="1057">
          <cell r="A1057" t="str">
            <v>ZK400.K100</v>
          </cell>
          <cell r="B1057" t="str">
            <v>ZK400</v>
          </cell>
          <cell r="C1057">
            <v>0</v>
          </cell>
          <cell r="D1057">
            <v>2517.71</v>
          </cell>
          <cell r="E1057">
            <v>506.6</v>
          </cell>
          <cell r="F1057">
            <v>701.8</v>
          </cell>
          <cell r="G1057">
            <v>0</v>
          </cell>
        </row>
        <row r="1058">
          <cell r="A1058" t="str">
            <v>ZK400.K101</v>
          </cell>
          <cell r="B1058" t="str">
            <v>ZK400</v>
          </cell>
          <cell r="C1058">
            <v>0</v>
          </cell>
          <cell r="D1058">
            <v>1449.82</v>
          </cell>
          <cell r="E1058">
            <v>4903.58</v>
          </cell>
          <cell r="F1058">
            <v>350.95</v>
          </cell>
          <cell r="G1058">
            <v>0</v>
          </cell>
        </row>
        <row r="1059">
          <cell r="A1059" t="str">
            <v>ZK400.K102</v>
          </cell>
          <cell r="B1059" t="str">
            <v>ZK400</v>
          </cell>
          <cell r="C1059">
            <v>0</v>
          </cell>
          <cell r="D1059">
            <v>10562.95</v>
          </cell>
          <cell r="E1059">
            <v>10496.49</v>
          </cell>
          <cell r="F1059">
            <v>0</v>
          </cell>
          <cell r="G1059">
            <v>0</v>
          </cell>
        </row>
        <row r="1060">
          <cell r="A1060" t="str">
            <v>ZK400.K103</v>
          </cell>
          <cell r="B1060" t="str">
            <v>ZK400</v>
          </cell>
          <cell r="C1060">
            <v>0</v>
          </cell>
          <cell r="D1060">
            <v>0</v>
          </cell>
          <cell r="E1060">
            <v>119.78</v>
          </cell>
          <cell r="F1060">
            <v>0</v>
          </cell>
          <cell r="G1060">
            <v>0</v>
          </cell>
        </row>
        <row r="1061">
          <cell r="A1061" t="str">
            <v>ZK400.K104</v>
          </cell>
          <cell r="B1061" t="str">
            <v>ZK400</v>
          </cell>
          <cell r="C1061">
            <v>0</v>
          </cell>
          <cell r="D1061">
            <v>253.4</v>
          </cell>
          <cell r="E1061">
            <v>390.46</v>
          </cell>
          <cell r="F1061">
            <v>13</v>
          </cell>
          <cell r="G1061">
            <v>0</v>
          </cell>
        </row>
        <row r="1062">
          <cell r="A1062" t="str">
            <v>ZK400.K105</v>
          </cell>
          <cell r="B1062" t="str">
            <v>ZK400</v>
          </cell>
          <cell r="C1062">
            <v>0</v>
          </cell>
          <cell r="D1062">
            <v>93.1</v>
          </cell>
          <cell r="E1062">
            <v>1268</v>
          </cell>
          <cell r="F1062">
            <v>0</v>
          </cell>
          <cell r="G1062">
            <v>0</v>
          </cell>
        </row>
        <row r="1063">
          <cell r="A1063" t="str">
            <v>ZK400.K107</v>
          </cell>
          <cell r="B1063" t="str">
            <v>ZK400</v>
          </cell>
          <cell r="C1063">
            <v>0</v>
          </cell>
          <cell r="D1063">
            <v>0</v>
          </cell>
          <cell r="E1063">
            <v>0</v>
          </cell>
          <cell r="F1063">
            <v>147</v>
          </cell>
          <cell r="G1063">
            <v>0</v>
          </cell>
        </row>
        <row r="1064">
          <cell r="A1064" t="str">
            <v>ZK400.K114</v>
          </cell>
          <cell r="B1064" t="str">
            <v>ZK400</v>
          </cell>
          <cell r="C1064">
            <v>0</v>
          </cell>
          <cell r="D1064">
            <v>0</v>
          </cell>
          <cell r="E1064">
            <v>40.25</v>
          </cell>
          <cell r="F1064">
            <v>0</v>
          </cell>
          <cell r="G1064">
            <v>0</v>
          </cell>
        </row>
        <row r="1065">
          <cell r="A1065" t="str">
            <v>ZK400.K115</v>
          </cell>
          <cell r="B1065" t="str">
            <v>ZK400</v>
          </cell>
          <cell r="C1065">
            <v>0</v>
          </cell>
          <cell r="D1065">
            <v>4150.8</v>
          </cell>
          <cell r="E1065">
            <v>3713.93</v>
          </cell>
          <cell r="F1065">
            <v>1823.01</v>
          </cell>
          <cell r="G1065">
            <v>0</v>
          </cell>
        </row>
        <row r="1066">
          <cell r="A1066" t="str">
            <v>ZK400.K116</v>
          </cell>
          <cell r="B1066" t="str">
            <v>ZK400</v>
          </cell>
          <cell r="C1066">
            <v>0</v>
          </cell>
          <cell r="D1066">
            <v>7182.37</v>
          </cell>
          <cell r="E1066">
            <v>1015.88</v>
          </cell>
          <cell r="F1066">
            <v>452.93</v>
          </cell>
          <cell r="G1066">
            <v>0</v>
          </cell>
        </row>
        <row r="1067">
          <cell r="A1067" t="str">
            <v>ZK400.K117</v>
          </cell>
          <cell r="B1067" t="str">
            <v>ZK400</v>
          </cell>
          <cell r="C1067">
            <v>0</v>
          </cell>
          <cell r="D1067">
            <v>335</v>
          </cell>
          <cell r="E1067">
            <v>523.62</v>
          </cell>
          <cell r="F1067">
            <v>284.08999999999997</v>
          </cell>
          <cell r="G1067">
            <v>0</v>
          </cell>
        </row>
        <row r="1068">
          <cell r="A1068" t="str">
            <v>ZK400.K118</v>
          </cell>
          <cell r="B1068" t="str">
            <v>ZK400</v>
          </cell>
          <cell r="C1068">
            <v>0</v>
          </cell>
          <cell r="D1068">
            <v>7577.16</v>
          </cell>
          <cell r="E1068">
            <v>9861.3799999999992</v>
          </cell>
          <cell r="F1068">
            <v>2807.94</v>
          </cell>
          <cell r="G1068">
            <v>567.45000000000005</v>
          </cell>
        </row>
        <row r="1069">
          <cell r="A1069" t="str">
            <v>ZK400.K119</v>
          </cell>
          <cell r="B1069" t="str">
            <v>ZK400</v>
          </cell>
          <cell r="C1069">
            <v>0</v>
          </cell>
          <cell r="D1069">
            <v>18800.57</v>
          </cell>
          <cell r="E1069">
            <v>17367.91</v>
          </cell>
          <cell r="F1069">
            <v>107.45</v>
          </cell>
          <cell r="G1069">
            <v>0</v>
          </cell>
        </row>
        <row r="1070">
          <cell r="A1070" t="str">
            <v>ZK400.K120</v>
          </cell>
          <cell r="B1070" t="str">
            <v>ZK400</v>
          </cell>
          <cell r="C1070">
            <v>0</v>
          </cell>
          <cell r="D1070">
            <v>3026.98</v>
          </cell>
          <cell r="E1070">
            <v>614.4</v>
          </cell>
          <cell r="F1070">
            <v>297.83999999999997</v>
          </cell>
          <cell r="G1070">
            <v>0</v>
          </cell>
        </row>
        <row r="1071">
          <cell r="A1071" t="str">
            <v>ZK400.K121</v>
          </cell>
          <cell r="B1071" t="str">
            <v>ZK400</v>
          </cell>
          <cell r="C1071">
            <v>0</v>
          </cell>
          <cell r="D1071">
            <v>0</v>
          </cell>
          <cell r="E1071">
            <v>0</v>
          </cell>
          <cell r="F1071">
            <v>0</v>
          </cell>
          <cell r="G1071">
            <v>0</v>
          </cell>
        </row>
        <row r="1072">
          <cell r="A1072" t="str">
            <v>ZK400.K130</v>
          </cell>
          <cell r="B1072" t="str">
            <v>ZK400</v>
          </cell>
          <cell r="C1072">
            <v>0</v>
          </cell>
          <cell r="D1072">
            <v>327.48</v>
          </cell>
          <cell r="E1072">
            <v>50.67</v>
          </cell>
          <cell r="F1072">
            <v>0</v>
          </cell>
          <cell r="G1072">
            <v>0</v>
          </cell>
        </row>
        <row r="1073">
          <cell r="A1073" t="str">
            <v>ZK400.K131</v>
          </cell>
          <cell r="B1073" t="str">
            <v>ZK400</v>
          </cell>
          <cell r="C1073">
            <v>0</v>
          </cell>
          <cell r="D1073">
            <v>70.83</v>
          </cell>
          <cell r="E1073">
            <v>60</v>
          </cell>
          <cell r="F1073">
            <v>0</v>
          </cell>
          <cell r="G1073">
            <v>0</v>
          </cell>
        </row>
        <row r="1074">
          <cell r="A1074" t="str">
            <v>ZK400.K132</v>
          </cell>
          <cell r="B1074" t="str">
            <v>ZK400</v>
          </cell>
          <cell r="C1074">
            <v>0</v>
          </cell>
          <cell r="D1074">
            <v>317.33999999999997</v>
          </cell>
          <cell r="E1074">
            <v>264.10000000000002</v>
          </cell>
          <cell r="F1074">
            <v>77.290000000000006</v>
          </cell>
          <cell r="G1074">
            <v>22</v>
          </cell>
        </row>
        <row r="1075">
          <cell r="A1075" t="str">
            <v>ZK400.K133</v>
          </cell>
          <cell r="B1075" t="str">
            <v>ZK400</v>
          </cell>
          <cell r="C1075">
            <v>0</v>
          </cell>
          <cell r="D1075">
            <v>3134.2</v>
          </cell>
          <cell r="E1075">
            <v>4958.68</v>
          </cell>
          <cell r="F1075">
            <v>2324.9299999999998</v>
          </cell>
          <cell r="G1075">
            <v>254.26</v>
          </cell>
        </row>
        <row r="1076">
          <cell r="A1076" t="str">
            <v>ZK400.K135</v>
          </cell>
          <cell r="B1076" t="str">
            <v>ZK400</v>
          </cell>
          <cell r="C1076">
            <v>0</v>
          </cell>
          <cell r="D1076">
            <v>-1857.01</v>
          </cell>
          <cell r="E1076">
            <v>158.31</v>
          </cell>
          <cell r="F1076">
            <v>109.15</v>
          </cell>
          <cell r="G1076">
            <v>0</v>
          </cell>
        </row>
        <row r="1077">
          <cell r="A1077" t="str">
            <v>ZK400.K138</v>
          </cell>
          <cell r="B1077" t="str">
            <v>ZK400</v>
          </cell>
          <cell r="C1077">
            <v>0</v>
          </cell>
          <cell r="D1077">
            <v>0</v>
          </cell>
          <cell r="E1077">
            <v>1802.05</v>
          </cell>
          <cell r="F1077">
            <v>1019.9</v>
          </cell>
          <cell r="G1077">
            <v>0</v>
          </cell>
        </row>
        <row r="1078">
          <cell r="A1078" t="str">
            <v>ZK400.K145</v>
          </cell>
          <cell r="B1078" t="str">
            <v>ZK400</v>
          </cell>
          <cell r="C1078">
            <v>0</v>
          </cell>
          <cell r="D1078">
            <v>811.55</v>
          </cell>
          <cell r="E1078">
            <v>1198.01</v>
          </cell>
          <cell r="F1078">
            <v>82.95</v>
          </cell>
          <cell r="G1078">
            <v>0</v>
          </cell>
        </row>
        <row r="1079">
          <cell r="A1079" t="str">
            <v>ZK400.K146</v>
          </cell>
          <cell r="B1079" t="str">
            <v>ZK400</v>
          </cell>
          <cell r="C1079">
            <v>0</v>
          </cell>
          <cell r="D1079">
            <v>3042.14</v>
          </cell>
          <cell r="E1079">
            <v>142.47999999999999</v>
          </cell>
          <cell r="F1079">
            <v>27.95</v>
          </cell>
          <cell r="G1079">
            <v>0</v>
          </cell>
        </row>
        <row r="1080">
          <cell r="A1080" t="str">
            <v>ZK400.K148</v>
          </cell>
          <cell r="B1080" t="str">
            <v>ZK400</v>
          </cell>
          <cell r="C1080">
            <v>0</v>
          </cell>
          <cell r="D1080">
            <v>0</v>
          </cell>
          <cell r="E1080">
            <v>29771.88</v>
          </cell>
          <cell r="F1080">
            <v>1017.87</v>
          </cell>
          <cell r="G1080">
            <v>2035.7399999999998</v>
          </cell>
        </row>
        <row r="1081">
          <cell r="A1081" t="str">
            <v>ZK400.K152</v>
          </cell>
          <cell r="B1081" t="str">
            <v>ZK400</v>
          </cell>
          <cell r="C1081">
            <v>0</v>
          </cell>
          <cell r="D1081">
            <v>0</v>
          </cell>
          <cell r="E1081">
            <v>0</v>
          </cell>
          <cell r="F1081">
            <v>-17.38</v>
          </cell>
          <cell r="G1081">
            <v>0</v>
          </cell>
        </row>
        <row r="1082">
          <cell r="A1082" t="str">
            <v>ZK400.K158</v>
          </cell>
          <cell r="B1082" t="str">
            <v>ZK400</v>
          </cell>
          <cell r="C1082">
            <v>0</v>
          </cell>
          <cell r="D1082">
            <v>260</v>
          </cell>
          <cell r="E1082">
            <v>0</v>
          </cell>
          <cell r="F1082">
            <v>0</v>
          </cell>
          <cell r="G1082">
            <v>0</v>
          </cell>
        </row>
        <row r="1083">
          <cell r="A1083" t="str">
            <v>ZK400.K159</v>
          </cell>
          <cell r="B1083" t="str">
            <v>ZK400</v>
          </cell>
          <cell r="C1083">
            <v>0</v>
          </cell>
          <cell r="D1083">
            <v>42</v>
          </cell>
          <cell r="E1083">
            <v>0</v>
          </cell>
          <cell r="F1083">
            <v>0</v>
          </cell>
          <cell r="G1083">
            <v>0</v>
          </cell>
        </row>
        <row r="1084">
          <cell r="A1084" t="str">
            <v>ZK400.K160</v>
          </cell>
          <cell r="B1084" t="str">
            <v>ZK400</v>
          </cell>
          <cell r="C1084">
            <v>0</v>
          </cell>
          <cell r="D1084">
            <v>0</v>
          </cell>
          <cell r="E1084">
            <v>0</v>
          </cell>
          <cell r="F1084">
            <v>80</v>
          </cell>
          <cell r="G1084">
            <v>0</v>
          </cell>
        </row>
        <row r="1085">
          <cell r="A1085" t="str">
            <v>ZK400.K161</v>
          </cell>
          <cell r="B1085" t="str">
            <v>ZK400</v>
          </cell>
          <cell r="C1085">
            <v>0</v>
          </cell>
          <cell r="D1085">
            <v>99248.91</v>
          </cell>
          <cell r="E1085">
            <v>66953.5</v>
          </cell>
          <cell r="F1085">
            <v>37501.550000000003</v>
          </cell>
          <cell r="G1085">
            <v>35755.869999999995</v>
          </cell>
        </row>
        <row r="1086">
          <cell r="A1086" t="str">
            <v>ZK400.K162</v>
          </cell>
          <cell r="B1086" t="str">
            <v>ZK400</v>
          </cell>
          <cell r="C1086">
            <v>0</v>
          </cell>
          <cell r="D1086">
            <v>64305.2</v>
          </cell>
          <cell r="E1086">
            <v>34537.440000000002</v>
          </cell>
          <cell r="F1086">
            <v>4636.59</v>
          </cell>
          <cell r="G1086">
            <v>0</v>
          </cell>
        </row>
        <row r="1087">
          <cell r="A1087" t="str">
            <v>ZK400.K163</v>
          </cell>
          <cell r="B1087" t="str">
            <v>ZK400</v>
          </cell>
          <cell r="C1087">
            <v>0</v>
          </cell>
          <cell r="D1087">
            <v>3100</v>
          </cell>
          <cell r="E1087">
            <v>10000</v>
          </cell>
          <cell r="F1087">
            <v>0</v>
          </cell>
          <cell r="G1087">
            <v>0</v>
          </cell>
        </row>
        <row r="1088">
          <cell r="A1088" t="str">
            <v>ZK400.K175</v>
          </cell>
          <cell r="B1088" t="str">
            <v>ZK400</v>
          </cell>
          <cell r="C1088">
            <v>0</v>
          </cell>
          <cell r="D1088">
            <v>4974.2700000000004</v>
          </cell>
          <cell r="E1088">
            <v>35922.769999999997</v>
          </cell>
          <cell r="F1088">
            <v>3788.4</v>
          </cell>
          <cell r="G1088">
            <v>0</v>
          </cell>
        </row>
        <row r="1089">
          <cell r="A1089" t="str">
            <v>ZK400.K176</v>
          </cell>
          <cell r="B1089" t="str">
            <v>ZK400</v>
          </cell>
          <cell r="C1089">
            <v>0</v>
          </cell>
          <cell r="D1089">
            <v>73.14</v>
          </cell>
          <cell r="E1089">
            <v>180.34</v>
          </cell>
          <cell r="F1089">
            <v>89.24</v>
          </cell>
          <cell r="G1089">
            <v>0</v>
          </cell>
        </row>
        <row r="1090">
          <cell r="A1090" t="str">
            <v>ZK400.K177</v>
          </cell>
          <cell r="B1090" t="str">
            <v>ZK400</v>
          </cell>
          <cell r="C1090">
            <v>0</v>
          </cell>
          <cell r="D1090">
            <v>63.75</v>
          </cell>
          <cell r="E1090">
            <v>320.20999999999998</v>
          </cell>
          <cell r="F1090">
            <v>0</v>
          </cell>
          <cell r="G1090">
            <v>0</v>
          </cell>
        </row>
        <row r="1091">
          <cell r="A1091" t="str">
            <v>ZK400.K181</v>
          </cell>
          <cell r="B1091" t="str">
            <v>ZK400</v>
          </cell>
          <cell r="C1091">
            <v>0</v>
          </cell>
          <cell r="D1091">
            <v>12766.85</v>
          </cell>
          <cell r="E1091">
            <v>77302.749999999985</v>
          </cell>
          <cell r="F1091">
            <v>32717.679999999997</v>
          </cell>
          <cell r="G1091">
            <v>9147.4600000000009</v>
          </cell>
        </row>
        <row r="1092">
          <cell r="A1092" t="str">
            <v>ZK400.K182</v>
          </cell>
          <cell r="B1092" t="str">
            <v>ZK400</v>
          </cell>
          <cell r="C1092">
            <v>0</v>
          </cell>
          <cell r="D1092">
            <v>4565.21</v>
          </cell>
          <cell r="E1092">
            <v>13254.85</v>
          </cell>
          <cell r="F1092">
            <v>4672.43</v>
          </cell>
          <cell r="G1092">
            <v>1283.5999999999999</v>
          </cell>
        </row>
        <row r="1093">
          <cell r="A1093" t="str">
            <v>ZK400.K187</v>
          </cell>
          <cell r="B1093" t="str">
            <v>ZK400</v>
          </cell>
          <cell r="C1093">
            <v>0</v>
          </cell>
          <cell r="D1093">
            <v>0</v>
          </cell>
          <cell r="E1093">
            <v>30134.240000000002</v>
          </cell>
          <cell r="F1093">
            <v>0</v>
          </cell>
          <cell r="G1093">
            <v>0</v>
          </cell>
        </row>
        <row r="1094">
          <cell r="A1094" t="str">
            <v>ZK401.K005</v>
          </cell>
          <cell r="B1094" t="str">
            <v>ZK401</v>
          </cell>
          <cell r="C1094">
            <v>0</v>
          </cell>
          <cell r="D1094">
            <v>0</v>
          </cell>
          <cell r="E1094">
            <v>0</v>
          </cell>
          <cell r="F1094">
            <v>-341</v>
          </cell>
          <cell r="G1094">
            <v>0</v>
          </cell>
        </row>
        <row r="1095">
          <cell r="A1095" t="str">
            <v>ZK401.K100</v>
          </cell>
          <cell r="B1095" t="str">
            <v>ZK401</v>
          </cell>
          <cell r="C1095">
            <v>0</v>
          </cell>
          <cell r="D1095">
            <v>0</v>
          </cell>
          <cell r="E1095">
            <v>502</v>
          </cell>
          <cell r="F1095">
            <v>0</v>
          </cell>
          <cell r="G1095">
            <v>0</v>
          </cell>
        </row>
        <row r="1096">
          <cell r="A1096" t="str">
            <v>ZK401.K115</v>
          </cell>
          <cell r="B1096" t="str">
            <v>ZK401</v>
          </cell>
          <cell r="C1096">
            <v>0</v>
          </cell>
          <cell r="D1096">
            <v>0</v>
          </cell>
          <cell r="E1096">
            <v>0</v>
          </cell>
          <cell r="F1096">
            <v>96.6</v>
          </cell>
          <cell r="G1096">
            <v>0</v>
          </cell>
        </row>
        <row r="1097">
          <cell r="A1097" t="str">
            <v>ZK401.K119</v>
          </cell>
          <cell r="B1097" t="str">
            <v>ZK401</v>
          </cell>
          <cell r="C1097">
            <v>0</v>
          </cell>
          <cell r="D1097">
            <v>0</v>
          </cell>
          <cell r="E1097">
            <v>111.69</v>
          </cell>
          <cell r="F1097">
            <v>0</v>
          </cell>
          <cell r="G1097">
            <v>0</v>
          </cell>
        </row>
        <row r="1098">
          <cell r="A1098" t="str">
            <v>ZK401.K121</v>
          </cell>
          <cell r="B1098" t="str">
            <v>ZK401</v>
          </cell>
          <cell r="C1098">
            <v>0</v>
          </cell>
          <cell r="D1098">
            <v>0</v>
          </cell>
          <cell r="E1098">
            <v>0</v>
          </cell>
          <cell r="F1098">
            <v>0</v>
          </cell>
          <cell r="G1098">
            <v>27.6</v>
          </cell>
        </row>
        <row r="1099">
          <cell r="A1099" t="str">
            <v>ZK401.K134</v>
          </cell>
          <cell r="B1099" t="str">
            <v>ZK401</v>
          </cell>
          <cell r="C1099">
            <v>0</v>
          </cell>
          <cell r="D1099">
            <v>0</v>
          </cell>
          <cell r="E1099">
            <v>0</v>
          </cell>
          <cell r="F1099">
            <v>0</v>
          </cell>
          <cell r="G1099">
            <v>0</v>
          </cell>
        </row>
        <row r="1100">
          <cell r="A1100" t="str">
            <v>ZK401.K145</v>
          </cell>
          <cell r="B1100" t="str">
            <v>ZK401</v>
          </cell>
          <cell r="C1100">
            <v>0</v>
          </cell>
          <cell r="D1100">
            <v>0</v>
          </cell>
          <cell r="E1100">
            <v>2998.16</v>
          </cell>
          <cell r="F1100">
            <v>8228.64</v>
          </cell>
          <cell r="G1100">
            <v>1696.3200000000002</v>
          </cell>
        </row>
        <row r="1101">
          <cell r="A1101" t="str">
            <v>ZK401.K146</v>
          </cell>
          <cell r="B1101" t="str">
            <v>ZK401</v>
          </cell>
          <cell r="C1101">
            <v>0</v>
          </cell>
          <cell r="D1101">
            <v>0</v>
          </cell>
          <cell r="E1101">
            <v>155</v>
          </cell>
          <cell r="F1101">
            <v>361.18</v>
          </cell>
          <cell r="G1101">
            <v>123.58</v>
          </cell>
        </row>
        <row r="1102">
          <cell r="A1102" t="str">
            <v>ZK401.K147</v>
          </cell>
          <cell r="B1102" t="str">
            <v>ZK401</v>
          </cell>
          <cell r="C1102">
            <v>0</v>
          </cell>
          <cell r="D1102">
            <v>0</v>
          </cell>
          <cell r="E1102">
            <v>0</v>
          </cell>
          <cell r="F1102">
            <v>6314.45</v>
          </cell>
          <cell r="G1102">
            <v>0</v>
          </cell>
        </row>
        <row r="1103">
          <cell r="A1103" t="str">
            <v>ZK401.K148</v>
          </cell>
          <cell r="B1103" t="str">
            <v>ZK401</v>
          </cell>
          <cell r="C1103">
            <v>0</v>
          </cell>
          <cell r="D1103">
            <v>0</v>
          </cell>
          <cell r="E1103">
            <v>0</v>
          </cell>
          <cell r="F1103">
            <v>339.29</v>
          </cell>
          <cell r="G1103">
            <v>0</v>
          </cell>
        </row>
        <row r="1104">
          <cell r="A1104" t="str">
            <v>ZK401.K152</v>
          </cell>
          <cell r="B1104" t="str">
            <v>ZK401</v>
          </cell>
          <cell r="C1104">
            <v>0</v>
          </cell>
          <cell r="D1104">
            <v>0</v>
          </cell>
          <cell r="E1104">
            <v>2886.5</v>
          </cell>
          <cell r="F1104">
            <v>470.38</v>
          </cell>
          <cell r="G1104">
            <v>0</v>
          </cell>
        </row>
        <row r="1105">
          <cell r="A1105" t="str">
            <v>ZK401.K160</v>
          </cell>
          <cell r="B1105" t="str">
            <v>ZK401</v>
          </cell>
          <cell r="C1105">
            <v>0</v>
          </cell>
          <cell r="D1105">
            <v>0</v>
          </cell>
          <cell r="E1105">
            <v>0</v>
          </cell>
          <cell r="F1105">
            <v>760</v>
          </cell>
          <cell r="G1105">
            <v>0</v>
          </cell>
        </row>
        <row r="1106">
          <cell r="A1106" t="str">
            <v>ZK401.K175</v>
          </cell>
          <cell r="B1106" t="str">
            <v>ZK401</v>
          </cell>
          <cell r="C1106">
            <v>0</v>
          </cell>
          <cell r="D1106">
            <v>0</v>
          </cell>
          <cell r="E1106">
            <v>3032.5</v>
          </cell>
          <cell r="F1106">
            <v>0</v>
          </cell>
          <cell r="G1106">
            <v>0</v>
          </cell>
        </row>
        <row r="1107">
          <cell r="A1107" t="str">
            <v>ZK401.K181</v>
          </cell>
          <cell r="B1107" t="str">
            <v>ZK401</v>
          </cell>
          <cell r="C1107">
            <v>0</v>
          </cell>
          <cell r="D1107">
            <v>0</v>
          </cell>
          <cell r="E1107">
            <v>0</v>
          </cell>
          <cell r="F1107">
            <v>0</v>
          </cell>
          <cell r="G1107">
            <v>160</v>
          </cell>
        </row>
        <row r="1108">
          <cell r="A1108" t="str">
            <v>ZK401.K190</v>
          </cell>
          <cell r="B1108" t="str">
            <v>ZK401</v>
          </cell>
          <cell r="C1108">
            <v>0</v>
          </cell>
          <cell r="D1108">
            <v>0</v>
          </cell>
          <cell r="E1108">
            <v>1904.92</v>
          </cell>
          <cell r="F1108">
            <v>447.79</v>
          </cell>
          <cell r="G1108">
            <v>0</v>
          </cell>
        </row>
        <row r="1109">
          <cell r="A1109" t="str">
            <v>ZK401.K191</v>
          </cell>
          <cell r="B1109" t="str">
            <v>ZK401</v>
          </cell>
          <cell r="C1109">
            <v>0</v>
          </cell>
          <cell r="D1109">
            <v>0</v>
          </cell>
          <cell r="E1109">
            <v>1622.82</v>
          </cell>
          <cell r="F1109">
            <v>10127.290000000001</v>
          </cell>
          <cell r="G1109">
            <v>806.00000000000011</v>
          </cell>
        </row>
        <row r="1110">
          <cell r="A1110" t="str">
            <v>ZK401.K304</v>
          </cell>
          <cell r="B1110" t="str">
            <v>ZK401</v>
          </cell>
          <cell r="C1110">
            <v>0</v>
          </cell>
          <cell r="D1110">
            <v>0</v>
          </cell>
          <cell r="E1110">
            <v>15838.38</v>
          </cell>
          <cell r="F1110">
            <v>7823.92</v>
          </cell>
          <cell r="G1110">
            <v>476</v>
          </cell>
        </row>
        <row r="1111">
          <cell r="A1111" t="str">
            <v>ZK401.K309</v>
          </cell>
          <cell r="B1111" t="str">
            <v>ZK401</v>
          </cell>
          <cell r="C1111">
            <v>0</v>
          </cell>
          <cell r="D1111">
            <v>0</v>
          </cell>
          <cell r="E1111">
            <v>856.74</v>
          </cell>
          <cell r="F1111">
            <v>300.69</v>
          </cell>
          <cell r="G1111">
            <v>170</v>
          </cell>
        </row>
        <row r="1112">
          <cell r="A1112" t="str">
            <v>ZK402.K130</v>
          </cell>
          <cell r="B1112" t="str">
            <v>ZK402</v>
          </cell>
          <cell r="C1112">
            <v>0</v>
          </cell>
          <cell r="D1112">
            <v>0</v>
          </cell>
          <cell r="E1112">
            <v>803.78</v>
          </cell>
          <cell r="F1112">
            <v>0</v>
          </cell>
          <cell r="G1112">
            <v>0</v>
          </cell>
        </row>
        <row r="1113">
          <cell r="A1113" t="str">
            <v>ZK402.K133</v>
          </cell>
          <cell r="B1113" t="str">
            <v>ZK402</v>
          </cell>
          <cell r="C1113">
            <v>0</v>
          </cell>
          <cell r="D1113">
            <v>0</v>
          </cell>
          <cell r="E1113">
            <v>8.32</v>
          </cell>
          <cell r="F1113">
            <v>0</v>
          </cell>
          <cell r="G1113">
            <v>0</v>
          </cell>
        </row>
        <row r="1114">
          <cell r="A1114" t="str">
            <v>ZK402.K134</v>
          </cell>
          <cell r="B1114" t="str">
            <v>ZK402</v>
          </cell>
          <cell r="C1114">
            <v>0</v>
          </cell>
          <cell r="D1114">
            <v>0</v>
          </cell>
          <cell r="E1114">
            <v>0</v>
          </cell>
          <cell r="F1114">
            <v>382.5</v>
          </cell>
          <cell r="G1114">
            <v>0</v>
          </cell>
        </row>
        <row r="1115">
          <cell r="A1115" t="str">
            <v>ZK402.K135</v>
          </cell>
          <cell r="B1115" t="str">
            <v>ZK402</v>
          </cell>
          <cell r="C1115">
            <v>0</v>
          </cell>
          <cell r="D1115">
            <v>0</v>
          </cell>
          <cell r="E1115">
            <v>750</v>
          </cell>
          <cell r="F1115">
            <v>0</v>
          </cell>
          <cell r="G1115">
            <v>0</v>
          </cell>
        </row>
        <row r="1116">
          <cell r="A1116" t="str">
            <v>ZK402.K139</v>
          </cell>
          <cell r="B1116" t="str">
            <v>ZK402</v>
          </cell>
          <cell r="C1116">
            <v>0</v>
          </cell>
          <cell r="D1116">
            <v>0</v>
          </cell>
          <cell r="E1116">
            <v>0</v>
          </cell>
          <cell r="F1116">
            <v>2223.2600000000002</v>
          </cell>
          <cell r="G1116">
            <v>4550.04</v>
          </cell>
        </row>
        <row r="1117">
          <cell r="A1117" t="str">
            <v>ZK402.K145</v>
          </cell>
          <cell r="B1117" t="str">
            <v>ZK402</v>
          </cell>
          <cell r="C1117">
            <v>0</v>
          </cell>
          <cell r="D1117">
            <v>0</v>
          </cell>
          <cell r="E1117">
            <v>794.84</v>
          </cell>
          <cell r="F1117">
            <v>675.2</v>
          </cell>
          <cell r="G1117">
            <v>212.5</v>
          </cell>
        </row>
        <row r="1118">
          <cell r="A1118" t="str">
            <v>ZK402.K146</v>
          </cell>
          <cell r="B1118" t="str">
            <v>ZK402</v>
          </cell>
          <cell r="C1118">
            <v>0</v>
          </cell>
          <cell r="D1118">
            <v>0</v>
          </cell>
          <cell r="E1118">
            <v>1536.04</v>
          </cell>
          <cell r="F1118">
            <v>2</v>
          </cell>
          <cell r="G1118">
            <v>0</v>
          </cell>
        </row>
        <row r="1119">
          <cell r="A1119" t="str">
            <v>ZK402.K147</v>
          </cell>
          <cell r="B1119" t="str">
            <v>ZK402</v>
          </cell>
          <cell r="C1119">
            <v>0</v>
          </cell>
          <cell r="D1119">
            <v>0</v>
          </cell>
          <cell r="E1119">
            <v>0</v>
          </cell>
          <cell r="F1119">
            <v>53.07</v>
          </cell>
          <cell r="G1119">
            <v>0</v>
          </cell>
        </row>
        <row r="1120">
          <cell r="A1120" t="str">
            <v>ZK402.K148</v>
          </cell>
          <cell r="B1120" t="str">
            <v>ZK402</v>
          </cell>
          <cell r="C1120">
            <v>0</v>
          </cell>
          <cell r="D1120">
            <v>0</v>
          </cell>
          <cell r="E1120">
            <v>0</v>
          </cell>
          <cell r="F1120">
            <v>508.23</v>
          </cell>
          <cell r="G1120">
            <v>0</v>
          </cell>
        </row>
        <row r="1121">
          <cell r="A1121" t="str">
            <v>ZK402.K149</v>
          </cell>
          <cell r="B1121" t="str">
            <v>ZK402</v>
          </cell>
          <cell r="C1121">
            <v>0</v>
          </cell>
          <cell r="D1121">
            <v>0</v>
          </cell>
          <cell r="E1121">
            <v>6445.4</v>
          </cell>
          <cell r="F1121">
            <v>6455.7</v>
          </cell>
          <cell r="G1121">
            <v>1192.3800000000001</v>
          </cell>
        </row>
        <row r="1122">
          <cell r="A1122" t="str">
            <v>ZK402.K150</v>
          </cell>
          <cell r="B1122" t="str">
            <v>ZK402</v>
          </cell>
          <cell r="C1122">
            <v>0</v>
          </cell>
          <cell r="D1122">
            <v>0</v>
          </cell>
          <cell r="E1122">
            <v>0</v>
          </cell>
          <cell r="F1122">
            <v>6484.26</v>
          </cell>
          <cell r="G1122">
            <v>0</v>
          </cell>
        </row>
        <row r="1123">
          <cell r="A1123" t="str">
            <v>ZK402.K152</v>
          </cell>
          <cell r="B1123" t="str">
            <v>ZK402</v>
          </cell>
          <cell r="C1123">
            <v>0</v>
          </cell>
          <cell r="D1123">
            <v>0</v>
          </cell>
          <cell r="E1123">
            <v>0</v>
          </cell>
          <cell r="F1123">
            <v>17.38</v>
          </cell>
          <cell r="G1123">
            <v>0</v>
          </cell>
        </row>
        <row r="1124">
          <cell r="A1124" t="str">
            <v>ZK402.K175</v>
          </cell>
          <cell r="B1124" t="str">
            <v>ZK402</v>
          </cell>
          <cell r="C1124">
            <v>0</v>
          </cell>
          <cell r="D1124">
            <v>0</v>
          </cell>
          <cell r="E1124">
            <v>908.73</v>
          </cell>
          <cell r="F1124">
            <v>0</v>
          </cell>
          <cell r="G1124">
            <v>0</v>
          </cell>
        </row>
        <row r="1125">
          <cell r="A1125" t="str">
            <v>ZK402.K190</v>
          </cell>
          <cell r="B1125" t="str">
            <v>ZK402</v>
          </cell>
          <cell r="C1125">
            <v>0</v>
          </cell>
          <cell r="D1125">
            <v>0</v>
          </cell>
          <cell r="E1125">
            <v>0</v>
          </cell>
          <cell r="F1125">
            <v>14.23</v>
          </cell>
          <cell r="G1125">
            <v>0</v>
          </cell>
        </row>
        <row r="1126">
          <cell r="A1126" t="str">
            <v>ZK402.K341</v>
          </cell>
          <cell r="B1126" t="str">
            <v>ZK402</v>
          </cell>
          <cell r="C1126">
            <v>0</v>
          </cell>
          <cell r="D1126">
            <v>0</v>
          </cell>
          <cell r="E1126">
            <v>0</v>
          </cell>
          <cell r="F1126">
            <v>28.77</v>
          </cell>
          <cell r="G1126">
            <v>0</v>
          </cell>
        </row>
        <row r="1127">
          <cell r="A1127" t="str">
            <v>ZK403.K005</v>
          </cell>
          <cell r="B1127" t="str">
            <v>ZK403</v>
          </cell>
          <cell r="C1127">
            <v>0</v>
          </cell>
          <cell r="D1127">
            <v>0</v>
          </cell>
          <cell r="E1127">
            <v>0</v>
          </cell>
          <cell r="F1127">
            <v>-3000</v>
          </cell>
          <cell r="G1127">
            <v>0</v>
          </cell>
        </row>
        <row r="1128">
          <cell r="A1128" t="str">
            <v>ZK403.K115</v>
          </cell>
          <cell r="B1128" t="str">
            <v>ZK403</v>
          </cell>
          <cell r="C1128">
            <v>0</v>
          </cell>
          <cell r="D1128">
            <v>0</v>
          </cell>
          <cell r="E1128">
            <v>6.2</v>
          </cell>
          <cell r="F1128">
            <v>0</v>
          </cell>
          <cell r="G1128">
            <v>0</v>
          </cell>
        </row>
        <row r="1129">
          <cell r="A1129" t="str">
            <v>ZK403.K133</v>
          </cell>
          <cell r="B1129" t="str">
            <v>ZK403</v>
          </cell>
          <cell r="C1129">
            <v>0</v>
          </cell>
          <cell r="D1129">
            <v>0</v>
          </cell>
          <cell r="E1129">
            <v>13.6</v>
          </cell>
          <cell r="F1129">
            <v>16.78</v>
          </cell>
          <cell r="G1129">
            <v>0</v>
          </cell>
        </row>
        <row r="1130">
          <cell r="A1130" t="str">
            <v>ZK403.K160</v>
          </cell>
          <cell r="B1130" t="str">
            <v>ZK403</v>
          </cell>
          <cell r="C1130">
            <v>0</v>
          </cell>
          <cell r="D1130">
            <v>0</v>
          </cell>
          <cell r="E1130">
            <v>2000</v>
          </cell>
          <cell r="F1130">
            <v>1642.41</v>
          </cell>
          <cell r="G1130">
            <v>400</v>
          </cell>
        </row>
        <row r="1131">
          <cell r="A1131" t="str">
            <v>ZK403.K306</v>
          </cell>
          <cell r="B1131" t="str">
            <v>ZK403</v>
          </cell>
          <cell r="C1131">
            <v>0</v>
          </cell>
          <cell r="D1131">
            <v>0</v>
          </cell>
          <cell r="E1131">
            <v>0</v>
          </cell>
          <cell r="F1131">
            <v>45055.32</v>
          </cell>
          <cell r="G1131">
            <v>16900.599999999999</v>
          </cell>
        </row>
        <row r="1132">
          <cell r="A1132" t="str">
            <v>ZK403.K327</v>
          </cell>
          <cell r="B1132" t="str">
            <v>ZK403</v>
          </cell>
          <cell r="C1132">
            <v>0</v>
          </cell>
          <cell r="D1132">
            <v>0</v>
          </cell>
          <cell r="E1132">
            <v>0</v>
          </cell>
          <cell r="F1132">
            <v>365.74</v>
          </cell>
          <cell r="G1132">
            <v>0</v>
          </cell>
        </row>
        <row r="1133">
          <cell r="A1133" t="str">
            <v>ZK600.0001</v>
          </cell>
          <cell r="B1133" t="str">
            <v>ZK600</v>
          </cell>
          <cell r="C1133">
            <v>0</v>
          </cell>
          <cell r="D1133">
            <v>0</v>
          </cell>
          <cell r="E1133">
            <v>0</v>
          </cell>
          <cell r="F1133">
            <v>0</v>
          </cell>
          <cell r="G1133">
            <v>0</v>
          </cell>
        </row>
        <row r="1134">
          <cell r="A1134" t="str">
            <v>ZK600.0008</v>
          </cell>
          <cell r="B1134" t="str">
            <v>ZK600</v>
          </cell>
          <cell r="C1134">
            <v>0</v>
          </cell>
          <cell r="D1134">
            <v>0</v>
          </cell>
          <cell r="E1134">
            <v>0</v>
          </cell>
          <cell r="F1134">
            <v>0</v>
          </cell>
          <cell r="G1134">
            <v>0</v>
          </cell>
        </row>
        <row r="1135">
          <cell r="A1135" t="str">
            <v>ZK600.K102</v>
          </cell>
          <cell r="B1135" t="str">
            <v>ZK600</v>
          </cell>
          <cell r="C1135">
            <v>0</v>
          </cell>
          <cell r="D1135">
            <v>0</v>
          </cell>
          <cell r="E1135">
            <v>177.59</v>
          </cell>
          <cell r="F1135">
            <v>0</v>
          </cell>
          <cell r="G1135">
            <v>300</v>
          </cell>
        </row>
        <row r="1136">
          <cell r="A1136" t="str">
            <v>ZK600.K115</v>
          </cell>
          <cell r="B1136" t="str">
            <v>ZK600</v>
          </cell>
          <cell r="C1136">
            <v>0</v>
          </cell>
          <cell r="D1136">
            <v>0</v>
          </cell>
          <cell r="E1136">
            <v>542.91999999999996</v>
          </cell>
          <cell r="F1136">
            <v>14.2</v>
          </cell>
          <cell r="G1136">
            <v>0</v>
          </cell>
        </row>
        <row r="1137">
          <cell r="A1137" t="str">
            <v>ZK600.K120</v>
          </cell>
          <cell r="B1137" t="str">
            <v>ZK600</v>
          </cell>
          <cell r="C1137">
            <v>0</v>
          </cell>
          <cell r="D1137">
            <v>0</v>
          </cell>
          <cell r="E1137">
            <v>0</v>
          </cell>
          <cell r="F1137">
            <v>30.9</v>
          </cell>
          <cell r="G1137">
            <v>0</v>
          </cell>
        </row>
        <row r="1138">
          <cell r="A1138" t="str">
            <v>ZK600.K133</v>
          </cell>
          <cell r="B1138" t="str">
            <v>ZK600</v>
          </cell>
          <cell r="C1138">
            <v>0</v>
          </cell>
          <cell r="D1138">
            <v>0</v>
          </cell>
          <cell r="E1138">
            <v>11.63</v>
          </cell>
          <cell r="F1138">
            <v>0</v>
          </cell>
          <cell r="G1138">
            <v>0</v>
          </cell>
        </row>
        <row r="1139">
          <cell r="A1139" t="str">
            <v>ZK777.6999</v>
          </cell>
          <cell r="B1139" t="str">
            <v>ZK777</v>
          </cell>
          <cell r="C1139">
            <v>0</v>
          </cell>
          <cell r="D1139">
            <v>0</v>
          </cell>
          <cell r="E1139">
            <v>0</v>
          </cell>
          <cell r="F1139">
            <v>0</v>
          </cell>
          <cell r="G1139">
            <v>0</v>
          </cell>
        </row>
        <row r="1140">
          <cell r="A1140" t="str">
            <v>ZK777.8999</v>
          </cell>
          <cell r="B1140" t="str">
            <v>ZK777</v>
          </cell>
          <cell r="C1140">
            <v>0</v>
          </cell>
          <cell r="D1140">
            <v>0</v>
          </cell>
          <cell r="E1140">
            <v>0</v>
          </cell>
          <cell r="F1140">
            <v>0</v>
          </cell>
          <cell r="G1140">
            <v>0</v>
          </cell>
        </row>
        <row r="1141">
          <cell r="A1141" t="str">
            <v>ZK777.K999</v>
          </cell>
          <cell r="B1141" t="str">
            <v>ZK777</v>
          </cell>
          <cell r="C1141">
            <v>0</v>
          </cell>
          <cell r="D1141">
            <v>0</v>
          </cell>
          <cell r="E1141">
            <v>0</v>
          </cell>
          <cell r="F1141">
            <v>0</v>
          </cell>
          <cell r="G1141">
            <v>0</v>
          </cell>
        </row>
        <row r="1142">
          <cell r="A1142" t="str">
            <v>ZK800.K002</v>
          </cell>
          <cell r="B1142" t="str">
            <v>ZK800</v>
          </cell>
          <cell r="C1142">
            <v>0</v>
          </cell>
          <cell r="D1142">
            <v>0</v>
          </cell>
          <cell r="E1142">
            <v>0</v>
          </cell>
          <cell r="F1142">
            <v>0</v>
          </cell>
          <cell r="G1142">
            <v>0</v>
          </cell>
        </row>
        <row r="1143">
          <cell r="A1143" t="str">
            <v>ZK800.K005</v>
          </cell>
          <cell r="B1143" t="str">
            <v>ZK800</v>
          </cell>
          <cell r="C1143">
            <v>0</v>
          </cell>
          <cell r="D1143">
            <v>0</v>
          </cell>
          <cell r="E1143">
            <v>-10000</v>
          </cell>
          <cell r="F1143">
            <v>-59287.090000000004</v>
          </cell>
          <cell r="G1143">
            <v>0</v>
          </cell>
        </row>
        <row r="1144">
          <cell r="A1144" t="str">
            <v>ZK800.K009</v>
          </cell>
          <cell r="B1144" t="str">
            <v>ZK800</v>
          </cell>
          <cell r="C1144">
            <v>0</v>
          </cell>
          <cell r="D1144">
            <v>0</v>
          </cell>
          <cell r="E1144">
            <v>-49724</v>
          </cell>
          <cell r="F1144">
            <v>0</v>
          </cell>
          <cell r="G1144">
            <v>0</v>
          </cell>
        </row>
        <row r="1145">
          <cell r="A1145" t="str">
            <v>ZK800.K010</v>
          </cell>
          <cell r="B1145" t="str">
            <v>ZK800</v>
          </cell>
          <cell r="C1145">
            <v>0</v>
          </cell>
          <cell r="D1145">
            <v>0</v>
          </cell>
          <cell r="E1145">
            <v>-9641.7000000000007</v>
          </cell>
          <cell r="F1145">
            <v>-2579.34</v>
          </cell>
          <cell r="G1145">
            <v>0</v>
          </cell>
        </row>
        <row r="1146">
          <cell r="A1146" t="str">
            <v>ZK800.K012</v>
          </cell>
          <cell r="B1146" t="str">
            <v>ZK800</v>
          </cell>
          <cell r="C1146">
            <v>0</v>
          </cell>
          <cell r="D1146">
            <v>0</v>
          </cell>
          <cell r="E1146">
            <v>0</v>
          </cell>
          <cell r="F1146">
            <v>-650734.32999999996</v>
          </cell>
          <cell r="G1146">
            <v>0</v>
          </cell>
        </row>
        <row r="1147">
          <cell r="A1147" t="str">
            <v>ZK800.K018</v>
          </cell>
          <cell r="B1147" t="str">
            <v>ZK800</v>
          </cell>
          <cell r="C1147">
            <v>0</v>
          </cell>
          <cell r="D1147">
            <v>0</v>
          </cell>
          <cell r="E1147">
            <v>-3000</v>
          </cell>
          <cell r="F1147">
            <v>-7150</v>
          </cell>
          <cell r="G1147">
            <v>0</v>
          </cell>
        </row>
        <row r="1148">
          <cell r="A1148" t="str">
            <v>ZK800.K019</v>
          </cell>
          <cell r="B1148" t="str">
            <v>ZK800</v>
          </cell>
          <cell r="C1148">
            <v>0</v>
          </cell>
          <cell r="D1148">
            <v>0</v>
          </cell>
          <cell r="E1148">
            <v>-11532.06</v>
          </cell>
          <cell r="F1148">
            <v>-5682.83</v>
          </cell>
          <cell r="G1148">
            <v>0</v>
          </cell>
        </row>
        <row r="1149">
          <cell r="A1149" t="str">
            <v>ZK800.K115</v>
          </cell>
          <cell r="B1149" t="str">
            <v>ZK800</v>
          </cell>
          <cell r="C1149">
            <v>0</v>
          </cell>
          <cell r="D1149">
            <v>0</v>
          </cell>
          <cell r="E1149">
            <v>0</v>
          </cell>
          <cell r="F1149">
            <v>30858</v>
          </cell>
          <cell r="G1149">
            <v>0</v>
          </cell>
        </row>
        <row r="1150">
          <cell r="A1150" t="str">
            <v>ZK800.K116</v>
          </cell>
          <cell r="B1150" t="str">
            <v>ZK800</v>
          </cell>
          <cell r="C1150">
            <v>0</v>
          </cell>
          <cell r="D1150">
            <v>0</v>
          </cell>
          <cell r="E1150">
            <v>0</v>
          </cell>
          <cell r="F1150">
            <v>150122</v>
          </cell>
          <cell r="G1150">
            <v>0</v>
          </cell>
        </row>
        <row r="1151">
          <cell r="A1151" t="str">
            <v>ZK800.K176</v>
          </cell>
          <cell r="B1151" t="str">
            <v>ZK800</v>
          </cell>
          <cell r="C1151">
            <v>0</v>
          </cell>
          <cell r="D1151">
            <v>0</v>
          </cell>
          <cell r="E1151">
            <v>27.5</v>
          </cell>
          <cell r="F1151">
            <v>27.5</v>
          </cell>
          <cell r="G1151">
            <v>0</v>
          </cell>
        </row>
        <row r="1152">
          <cell r="A1152" t="str">
            <v>ZK800.K198</v>
          </cell>
          <cell r="B1152" t="str">
            <v>ZK800</v>
          </cell>
          <cell r="C1152">
            <v>0</v>
          </cell>
          <cell r="D1152">
            <v>0</v>
          </cell>
          <cell r="E1152">
            <v>2160501</v>
          </cell>
          <cell r="F1152">
            <v>0</v>
          </cell>
          <cell r="G1152">
            <v>0</v>
          </cell>
        </row>
        <row r="1153">
          <cell r="A1153" t="str">
            <v>ZK800.K199</v>
          </cell>
          <cell r="B1153" t="str">
            <v>ZK800</v>
          </cell>
          <cell r="C1153">
            <v>0</v>
          </cell>
          <cell r="D1153">
            <v>0</v>
          </cell>
          <cell r="E1153">
            <v>115045.08</v>
          </cell>
          <cell r="F1153">
            <v>38348.36</v>
          </cell>
          <cell r="G1153">
            <v>0</v>
          </cell>
        </row>
        <row r="1154">
          <cell r="A1154" t="str">
            <v>ZK800.K203</v>
          </cell>
          <cell r="B1154" t="str">
            <v>ZK800</v>
          </cell>
          <cell r="C1154">
            <v>0</v>
          </cell>
          <cell r="D1154">
            <v>0</v>
          </cell>
          <cell r="E1154">
            <v>0</v>
          </cell>
          <cell r="F1154">
            <v>15920</v>
          </cell>
          <cell r="G1154">
            <v>0</v>
          </cell>
        </row>
        <row r="1155">
          <cell r="A1155" t="str">
            <v>ZK800.K257</v>
          </cell>
          <cell r="B1155" t="str">
            <v>ZK800</v>
          </cell>
          <cell r="C1155">
            <v>0</v>
          </cell>
          <cell r="D1155">
            <v>0</v>
          </cell>
          <cell r="E1155">
            <v>0</v>
          </cell>
          <cell r="F1155">
            <v>62475</v>
          </cell>
          <cell r="G1155">
            <v>0</v>
          </cell>
        </row>
        <row r="1156">
          <cell r="A1156" t="str">
            <v>ZK800.K260</v>
          </cell>
          <cell r="B1156" t="str">
            <v>ZK800</v>
          </cell>
          <cell r="C1156">
            <v>0</v>
          </cell>
          <cell r="D1156">
            <v>0</v>
          </cell>
          <cell r="E1156">
            <v>0</v>
          </cell>
          <cell r="F1156">
            <v>12300</v>
          </cell>
          <cell r="G1156">
            <v>0</v>
          </cell>
        </row>
        <row r="1157">
          <cell r="A1157" t="str">
            <v>ZK800.K299</v>
          </cell>
          <cell r="B1157" t="str">
            <v>ZK800</v>
          </cell>
          <cell r="C1157">
            <v>0</v>
          </cell>
          <cell r="D1157">
            <v>0</v>
          </cell>
          <cell r="E1157">
            <v>0</v>
          </cell>
          <cell r="F1157">
            <v>74680.710000000006</v>
          </cell>
          <cell r="G1157">
            <v>0</v>
          </cell>
        </row>
        <row r="1158">
          <cell r="A1158" t="str">
            <v>ZK877.8999</v>
          </cell>
          <cell r="B1158" t="str">
            <v>ZK877</v>
          </cell>
          <cell r="C1158">
            <v>0</v>
          </cell>
          <cell r="D1158">
            <v>0</v>
          </cell>
          <cell r="E1158">
            <v>0</v>
          </cell>
          <cell r="F1158">
            <v>0</v>
          </cell>
          <cell r="G1158">
            <v>0</v>
          </cell>
        </row>
        <row r="1159">
          <cell r="A1159" t="str">
            <v>ZK877.K999</v>
          </cell>
          <cell r="B1159" t="str">
            <v>ZK877</v>
          </cell>
          <cell r="C1159">
            <v>0</v>
          </cell>
          <cell r="D1159">
            <v>0</v>
          </cell>
          <cell r="E1159">
            <v>0</v>
          </cell>
          <cell r="F1159">
            <v>0</v>
          </cell>
          <cell r="G1159">
            <v>0</v>
          </cell>
        </row>
        <row r="1160">
          <cell r="A1160" t="str">
            <v>ZK900.A006</v>
          </cell>
          <cell r="B1160" t="str">
            <v>ZK900</v>
          </cell>
          <cell r="C1160">
            <v>0</v>
          </cell>
          <cell r="D1160">
            <v>0</v>
          </cell>
          <cell r="E1160">
            <v>0</v>
          </cell>
          <cell r="F1160">
            <v>0</v>
          </cell>
          <cell r="G1160">
            <v>1793.9299999999998</v>
          </cell>
        </row>
        <row r="1161">
          <cell r="A1161" t="str">
            <v>ZK901.A006</v>
          </cell>
          <cell r="B1161" t="str">
            <v>ZK901</v>
          </cell>
          <cell r="C1161">
            <v>0</v>
          </cell>
          <cell r="D1161">
            <v>0</v>
          </cell>
          <cell r="E1161">
            <v>0</v>
          </cell>
          <cell r="F1161">
            <v>0</v>
          </cell>
          <cell r="G1161">
            <v>5626.43</v>
          </cell>
        </row>
        <row r="1162">
          <cell r="A1162" t="str">
            <v>ZK902.A006</v>
          </cell>
          <cell r="B1162" t="str">
            <v>ZK902</v>
          </cell>
          <cell r="C1162">
            <v>0</v>
          </cell>
          <cell r="D1162">
            <v>0</v>
          </cell>
          <cell r="E1162">
            <v>0</v>
          </cell>
          <cell r="F1162">
            <v>0</v>
          </cell>
          <cell r="G1162">
            <v>0</v>
          </cell>
        </row>
        <row r="1163">
          <cell r="A1163" t="str">
            <v>ZK905.A015</v>
          </cell>
          <cell r="B1163" t="str">
            <v>ZK905</v>
          </cell>
          <cell r="C1163">
            <v>0</v>
          </cell>
          <cell r="D1163">
            <v>0</v>
          </cell>
          <cell r="E1163">
            <v>0</v>
          </cell>
          <cell r="F1163">
            <v>0</v>
          </cell>
          <cell r="G1163">
            <v>0</v>
          </cell>
        </row>
        <row r="1164">
          <cell r="A1164" t="str">
            <v>ZK906.A015</v>
          </cell>
          <cell r="B1164" t="str">
            <v>ZK906</v>
          </cell>
          <cell r="C1164">
            <v>0</v>
          </cell>
          <cell r="D1164">
            <v>0</v>
          </cell>
          <cell r="E1164">
            <v>0</v>
          </cell>
          <cell r="F1164">
            <v>0</v>
          </cell>
          <cell r="G1164">
            <v>0</v>
          </cell>
        </row>
        <row r="1165">
          <cell r="A1165" t="str">
            <v>ZK907.A015</v>
          </cell>
          <cell r="B1165" t="str">
            <v>ZK907</v>
          </cell>
          <cell r="C1165">
            <v>0</v>
          </cell>
          <cell r="D1165">
            <v>0</v>
          </cell>
          <cell r="E1165">
            <v>0</v>
          </cell>
          <cell r="F1165">
            <v>0</v>
          </cell>
          <cell r="G1165">
            <v>0</v>
          </cell>
        </row>
        <row r="1166">
          <cell r="A1166" t="str">
            <v>ZK910.A006</v>
          </cell>
          <cell r="B1166" t="str">
            <v>ZK910</v>
          </cell>
          <cell r="C1166">
            <v>0</v>
          </cell>
          <cell r="D1166">
            <v>0</v>
          </cell>
          <cell r="E1166">
            <v>0</v>
          </cell>
          <cell r="F1166">
            <v>0</v>
          </cell>
          <cell r="G1166">
            <v>0</v>
          </cell>
        </row>
        <row r="1167">
          <cell r="A1167" t="str">
            <v>ZK930.A050</v>
          </cell>
          <cell r="B1167" t="str">
            <v>ZK930</v>
          </cell>
          <cell r="C1167">
            <v>0</v>
          </cell>
          <cell r="D1167">
            <v>0</v>
          </cell>
          <cell r="E1167">
            <v>0</v>
          </cell>
          <cell r="F1167">
            <v>0</v>
          </cell>
          <cell r="G1167">
            <v>0</v>
          </cell>
        </row>
        <row r="1168">
          <cell r="A1168" t="str">
            <v>ZK930.A059</v>
          </cell>
          <cell r="B1168" t="str">
            <v>ZK930</v>
          </cell>
          <cell r="C1168">
            <v>0</v>
          </cell>
          <cell r="D1168">
            <v>0</v>
          </cell>
          <cell r="E1168">
            <v>0</v>
          </cell>
          <cell r="F1168">
            <v>0</v>
          </cell>
          <cell r="G1168">
            <v>0</v>
          </cell>
        </row>
        <row r="1169">
          <cell r="A1169" t="str">
            <v>ZK930.A060</v>
          </cell>
          <cell r="B1169" t="str">
            <v>ZK930</v>
          </cell>
          <cell r="C1169">
            <v>0</v>
          </cell>
          <cell r="D1169">
            <v>0</v>
          </cell>
          <cell r="E1169">
            <v>0</v>
          </cell>
          <cell r="F1169">
            <v>0</v>
          </cell>
          <cell r="G1169">
            <v>0</v>
          </cell>
        </row>
        <row r="1170">
          <cell r="A1170" t="str">
            <v>ZK931.A042</v>
          </cell>
          <cell r="B1170" t="str">
            <v>ZK931</v>
          </cell>
          <cell r="C1170">
            <v>0</v>
          </cell>
          <cell r="D1170">
            <v>0</v>
          </cell>
          <cell r="E1170">
            <v>0</v>
          </cell>
          <cell r="F1170">
            <v>0</v>
          </cell>
          <cell r="G1170">
            <v>0</v>
          </cell>
        </row>
        <row r="1171">
          <cell r="A1171" t="str">
            <v>ZK932.A042</v>
          </cell>
          <cell r="B1171" t="str">
            <v>ZK932</v>
          </cell>
          <cell r="C1171">
            <v>0</v>
          </cell>
          <cell r="D1171">
            <v>0</v>
          </cell>
          <cell r="E1171">
            <v>0</v>
          </cell>
          <cell r="F1171">
            <v>0</v>
          </cell>
          <cell r="G1171">
            <v>0</v>
          </cell>
        </row>
        <row r="1172">
          <cell r="A1172" t="str">
            <v>ZK940.A210</v>
          </cell>
          <cell r="B1172" t="str">
            <v>ZK940</v>
          </cell>
          <cell r="C1172">
            <v>0</v>
          </cell>
          <cell r="D1172">
            <v>0</v>
          </cell>
          <cell r="E1172">
            <v>0</v>
          </cell>
          <cell r="F1172">
            <v>0</v>
          </cell>
          <cell r="G1172">
            <v>0</v>
          </cell>
        </row>
        <row r="1173">
          <cell r="A1173" t="str">
            <v>ZK940.A211</v>
          </cell>
          <cell r="B1173" t="str">
            <v>ZK940</v>
          </cell>
          <cell r="C1173">
            <v>0</v>
          </cell>
          <cell r="D1173">
            <v>0</v>
          </cell>
          <cell r="E1173">
            <v>0</v>
          </cell>
          <cell r="F1173">
            <v>0</v>
          </cell>
          <cell r="G1173">
            <v>0</v>
          </cell>
        </row>
        <row r="1174">
          <cell r="A1174" t="str">
            <v>ZK950.A240</v>
          </cell>
          <cell r="B1174" t="str">
            <v>ZK950</v>
          </cell>
          <cell r="C1174">
            <v>0</v>
          </cell>
          <cell r="D1174">
            <v>0</v>
          </cell>
          <cell r="E1174">
            <v>0</v>
          </cell>
          <cell r="F1174">
            <v>0</v>
          </cell>
          <cell r="G1174">
            <v>0</v>
          </cell>
        </row>
        <row r="1175">
          <cell r="A1175" t="str">
            <v>ZK950.A241</v>
          </cell>
          <cell r="B1175" t="str">
            <v>ZK950</v>
          </cell>
          <cell r="C1175">
            <v>0</v>
          </cell>
          <cell r="D1175">
            <v>0</v>
          </cell>
          <cell r="E1175">
            <v>0</v>
          </cell>
          <cell r="F1175">
            <v>0</v>
          </cell>
          <cell r="G1175">
            <v>0</v>
          </cell>
        </row>
        <row r="1176">
          <cell r="A1176" t="str">
            <v>ZK950.A242</v>
          </cell>
          <cell r="B1176" t="str">
            <v>ZK950</v>
          </cell>
          <cell r="C1176">
            <v>0</v>
          </cell>
          <cell r="D1176">
            <v>0</v>
          </cell>
          <cell r="E1176">
            <v>0</v>
          </cell>
          <cell r="F1176">
            <v>0</v>
          </cell>
          <cell r="G1176">
            <v>0</v>
          </cell>
        </row>
        <row r="1177">
          <cell r="A1177" t="str">
            <v>ZK951.A240</v>
          </cell>
          <cell r="B1177" t="str">
            <v>ZK951</v>
          </cell>
          <cell r="C1177">
            <v>0</v>
          </cell>
          <cell r="D1177">
            <v>0</v>
          </cell>
          <cell r="E1177">
            <v>0</v>
          </cell>
          <cell r="F1177">
            <v>0</v>
          </cell>
          <cell r="G1177">
            <v>0</v>
          </cell>
        </row>
        <row r="1178">
          <cell r="A1178" t="str">
            <v>ZK951.A241</v>
          </cell>
          <cell r="B1178" t="str">
            <v>ZK951</v>
          </cell>
          <cell r="C1178">
            <v>0</v>
          </cell>
          <cell r="D1178">
            <v>0</v>
          </cell>
          <cell r="E1178">
            <v>0</v>
          </cell>
          <cell r="F1178">
            <v>0</v>
          </cell>
          <cell r="G1178">
            <v>0</v>
          </cell>
        </row>
        <row r="1179">
          <cell r="A1179" t="str">
            <v>ZK952.A240</v>
          </cell>
          <cell r="B1179" t="str">
            <v>ZK952</v>
          </cell>
          <cell r="C1179">
            <v>0</v>
          </cell>
          <cell r="D1179">
            <v>0</v>
          </cell>
          <cell r="E1179">
            <v>0</v>
          </cell>
          <cell r="F1179">
            <v>0</v>
          </cell>
          <cell r="G1179">
            <v>0</v>
          </cell>
        </row>
        <row r="1180">
          <cell r="A1180" t="str">
            <v>ZK952.A241</v>
          </cell>
          <cell r="B1180" t="str">
            <v>ZK952</v>
          </cell>
          <cell r="C1180">
            <v>0</v>
          </cell>
          <cell r="D1180">
            <v>0</v>
          </cell>
          <cell r="E1180">
            <v>0</v>
          </cell>
          <cell r="F1180">
            <v>0</v>
          </cell>
          <cell r="G1180">
            <v>0</v>
          </cell>
        </row>
        <row r="1181">
          <cell r="A1181" t="str">
            <v>ZK955.A042</v>
          </cell>
          <cell r="B1181" t="str">
            <v>ZK955</v>
          </cell>
          <cell r="C1181">
            <v>0</v>
          </cell>
          <cell r="D1181">
            <v>0</v>
          </cell>
          <cell r="E1181">
            <v>0</v>
          </cell>
          <cell r="F1181">
            <v>0</v>
          </cell>
          <cell r="G1181">
            <v>0</v>
          </cell>
        </row>
        <row r="1182">
          <cell r="A1182" t="str">
            <v>ZK960.A100</v>
          </cell>
          <cell r="B1182" t="str">
            <v>ZK960</v>
          </cell>
          <cell r="C1182">
            <v>0</v>
          </cell>
          <cell r="D1182">
            <v>0</v>
          </cell>
          <cell r="E1182">
            <v>0</v>
          </cell>
          <cell r="F1182">
            <v>0</v>
          </cell>
          <cell r="G1182">
            <v>0</v>
          </cell>
        </row>
        <row r="1183">
          <cell r="A1183" t="str">
            <v>ZK960.A210</v>
          </cell>
          <cell r="B1183" t="str">
            <v>ZK960</v>
          </cell>
          <cell r="C1183">
            <v>0</v>
          </cell>
          <cell r="D1183">
            <v>0</v>
          </cell>
          <cell r="E1183">
            <v>0</v>
          </cell>
          <cell r="F1183">
            <v>0</v>
          </cell>
          <cell r="G1183">
            <v>0</v>
          </cell>
        </row>
        <row r="1184">
          <cell r="A1184" t="str">
            <v>ZK970.A210</v>
          </cell>
          <cell r="B1184" t="str">
            <v>ZK970</v>
          </cell>
          <cell r="C1184">
            <v>0</v>
          </cell>
          <cell r="D1184">
            <v>0</v>
          </cell>
          <cell r="E1184">
            <v>0</v>
          </cell>
          <cell r="F1184">
            <v>0</v>
          </cell>
          <cell r="G1184">
            <v>0</v>
          </cell>
        </row>
        <row r="1185">
          <cell r="A1185" t="str">
            <v>ZK970.A211</v>
          </cell>
          <cell r="B1185" t="str">
            <v>ZK970</v>
          </cell>
          <cell r="C1185">
            <v>0</v>
          </cell>
          <cell r="D1185">
            <v>0</v>
          </cell>
          <cell r="E1185">
            <v>0</v>
          </cell>
          <cell r="F1185">
            <v>0</v>
          </cell>
          <cell r="G1185">
            <v>0</v>
          </cell>
        </row>
        <row r="1186">
          <cell r="A1186" t="str">
            <v>ZK972.A203</v>
          </cell>
          <cell r="B1186" t="str">
            <v>ZK972</v>
          </cell>
          <cell r="C1186">
            <v>0</v>
          </cell>
          <cell r="D1186">
            <v>0</v>
          </cell>
          <cell r="E1186">
            <v>0</v>
          </cell>
          <cell r="F1186">
            <v>0</v>
          </cell>
          <cell r="G1186">
            <v>0</v>
          </cell>
        </row>
        <row r="1187">
          <cell r="A1187" t="str">
            <v>ZK972.A204</v>
          </cell>
          <cell r="B1187" t="str">
            <v>ZK972</v>
          </cell>
          <cell r="C1187">
            <v>0</v>
          </cell>
          <cell r="D1187">
            <v>0</v>
          </cell>
          <cell r="E1187">
            <v>0</v>
          </cell>
          <cell r="F1187">
            <v>0</v>
          </cell>
          <cell r="G1187">
            <v>0</v>
          </cell>
        </row>
        <row r="1188">
          <cell r="A1188" t="str">
            <v>ZK974.A212</v>
          </cell>
          <cell r="B1188" t="str">
            <v>ZK974</v>
          </cell>
          <cell r="C1188">
            <v>0</v>
          </cell>
          <cell r="D1188">
            <v>0</v>
          </cell>
          <cell r="E1188">
            <v>0</v>
          </cell>
          <cell r="F1188">
            <v>0</v>
          </cell>
          <cell r="G1188">
            <v>0</v>
          </cell>
        </row>
        <row r="1189">
          <cell r="A1189" t="str">
            <v>ZK975.A220</v>
          </cell>
          <cell r="B1189" t="str">
            <v>ZK975</v>
          </cell>
          <cell r="C1189">
            <v>0</v>
          </cell>
          <cell r="D1189">
            <v>0</v>
          </cell>
          <cell r="E1189">
            <v>0</v>
          </cell>
          <cell r="F1189">
            <v>0</v>
          </cell>
          <cell r="G1189">
            <v>0</v>
          </cell>
        </row>
        <row r="1190">
          <cell r="A1190" t="str">
            <v>ZK975.A221</v>
          </cell>
          <cell r="B1190" t="str">
            <v>ZK975</v>
          </cell>
          <cell r="C1190">
            <v>0</v>
          </cell>
          <cell r="D1190">
            <v>0</v>
          </cell>
          <cell r="E1190">
            <v>0</v>
          </cell>
          <cell r="F1190">
            <v>0</v>
          </cell>
          <cell r="G1190">
            <v>0</v>
          </cell>
        </row>
        <row r="1191">
          <cell r="A1191" t="str">
            <v>ZK976.A210</v>
          </cell>
          <cell r="B1191" t="str">
            <v>ZK976</v>
          </cell>
          <cell r="C1191">
            <v>0</v>
          </cell>
          <cell r="D1191">
            <v>0</v>
          </cell>
          <cell r="E1191">
            <v>0</v>
          </cell>
          <cell r="F1191">
            <v>0</v>
          </cell>
          <cell r="G1191">
            <v>0</v>
          </cell>
        </row>
        <row r="1192">
          <cell r="A1192" t="str">
            <v>ZK976.A211</v>
          </cell>
          <cell r="B1192" t="str">
            <v>ZK976</v>
          </cell>
          <cell r="C1192">
            <v>0</v>
          </cell>
          <cell r="D1192">
            <v>0</v>
          </cell>
          <cell r="E1192">
            <v>0</v>
          </cell>
          <cell r="F1192">
            <v>0</v>
          </cell>
          <cell r="G1192">
            <v>0</v>
          </cell>
        </row>
        <row r="1193">
          <cell r="A1193" t="str">
            <v>ZK980.A210</v>
          </cell>
          <cell r="B1193" t="str">
            <v>ZK980</v>
          </cell>
          <cell r="C1193">
            <v>0</v>
          </cell>
          <cell r="D1193">
            <v>0</v>
          </cell>
          <cell r="E1193">
            <v>0</v>
          </cell>
          <cell r="F1193">
            <v>0</v>
          </cell>
          <cell r="G1193">
            <v>0</v>
          </cell>
        </row>
        <row r="1194">
          <cell r="A1194" t="str">
            <v>ZK980.A211</v>
          </cell>
          <cell r="B1194" t="str">
            <v>ZK980</v>
          </cell>
          <cell r="C1194">
            <v>0</v>
          </cell>
          <cell r="D1194">
            <v>0</v>
          </cell>
          <cell r="E1194">
            <v>0</v>
          </cell>
          <cell r="F1194">
            <v>0</v>
          </cell>
          <cell r="G1194">
            <v>0</v>
          </cell>
        </row>
        <row r="1195">
          <cell r="A1195" t="str">
            <v>ZK981.A006</v>
          </cell>
          <cell r="B1195" t="str">
            <v>ZK981</v>
          </cell>
          <cell r="C1195">
            <v>0</v>
          </cell>
          <cell r="D1195">
            <v>0</v>
          </cell>
          <cell r="E1195">
            <v>0</v>
          </cell>
          <cell r="F1195">
            <v>0</v>
          </cell>
          <cell r="G1195">
            <v>0</v>
          </cell>
        </row>
        <row r="1196">
          <cell r="A1196" t="str">
            <v>ZK981.A213</v>
          </cell>
          <cell r="B1196" t="str">
            <v>ZK981</v>
          </cell>
          <cell r="C1196">
            <v>0</v>
          </cell>
          <cell r="D1196">
            <v>0</v>
          </cell>
          <cell r="E1196">
            <v>0</v>
          </cell>
          <cell r="F1196">
            <v>0</v>
          </cell>
          <cell r="G1196">
            <v>0</v>
          </cell>
        </row>
        <row r="1197">
          <cell r="A1197" t="str">
            <v>ZK985.A210</v>
          </cell>
          <cell r="B1197" t="str">
            <v>ZK985</v>
          </cell>
          <cell r="C1197">
            <v>0</v>
          </cell>
          <cell r="D1197">
            <v>0</v>
          </cell>
          <cell r="E1197">
            <v>0</v>
          </cell>
          <cell r="F1197">
            <v>0</v>
          </cell>
          <cell r="G1197">
            <v>0</v>
          </cell>
        </row>
        <row r="1198">
          <cell r="A1198" t="str">
            <v>ZK990.A240</v>
          </cell>
          <cell r="B1198" t="str">
            <v>ZK990</v>
          </cell>
          <cell r="C1198">
            <v>0</v>
          </cell>
          <cell r="D1198">
            <v>0</v>
          </cell>
          <cell r="E1198">
            <v>0</v>
          </cell>
          <cell r="F1198">
            <v>0</v>
          </cell>
          <cell r="G1198">
            <v>0</v>
          </cell>
        </row>
        <row r="1199">
          <cell r="A1199" t="str">
            <v>ZK990.A241</v>
          </cell>
          <cell r="B1199" t="str">
            <v>ZK990</v>
          </cell>
          <cell r="C1199">
            <v>0</v>
          </cell>
          <cell r="D1199">
            <v>0</v>
          </cell>
          <cell r="E1199">
            <v>0</v>
          </cell>
          <cell r="F1199">
            <v>0</v>
          </cell>
          <cell r="G1199">
            <v>0</v>
          </cell>
        </row>
        <row r="1200">
          <cell r="A1200" t="str">
            <v>ZK991.A240</v>
          </cell>
          <cell r="B1200" t="str">
            <v>ZK991</v>
          </cell>
          <cell r="C1200">
            <v>0</v>
          </cell>
          <cell r="D1200">
            <v>0</v>
          </cell>
          <cell r="E1200">
            <v>0</v>
          </cell>
          <cell r="F1200">
            <v>0</v>
          </cell>
          <cell r="G1200">
            <v>0</v>
          </cell>
        </row>
        <row r="1201">
          <cell r="A1201" t="str">
            <v>ZK991.A241</v>
          </cell>
          <cell r="B1201" t="str">
            <v>ZK991</v>
          </cell>
          <cell r="C1201">
            <v>0</v>
          </cell>
          <cell r="D1201">
            <v>0</v>
          </cell>
          <cell r="E1201">
            <v>0</v>
          </cell>
          <cell r="F1201">
            <v>0</v>
          </cell>
          <cell r="G1201">
            <v>0</v>
          </cell>
        </row>
        <row r="1202">
          <cell r="A1202" t="str">
            <v>ZK992.A240</v>
          </cell>
          <cell r="B1202" t="str">
            <v>ZK992</v>
          </cell>
          <cell r="C1202">
            <v>0</v>
          </cell>
          <cell r="D1202">
            <v>0</v>
          </cell>
          <cell r="E1202">
            <v>0</v>
          </cell>
          <cell r="F1202">
            <v>0</v>
          </cell>
          <cell r="G1202">
            <v>0</v>
          </cell>
        </row>
        <row r="1203">
          <cell r="A1203" t="str">
            <v>ZK992.A241</v>
          </cell>
          <cell r="B1203" t="str">
            <v>ZK992</v>
          </cell>
          <cell r="C1203">
            <v>0</v>
          </cell>
          <cell r="D1203">
            <v>0</v>
          </cell>
          <cell r="E1203">
            <v>0</v>
          </cell>
          <cell r="F1203">
            <v>0</v>
          </cell>
          <cell r="G1203">
            <v>0</v>
          </cell>
        </row>
        <row r="1204">
          <cell r="A1204" t="str">
            <v>ZK993.A050</v>
          </cell>
          <cell r="B1204" t="str">
            <v>ZK993</v>
          </cell>
          <cell r="C1204">
            <v>0</v>
          </cell>
          <cell r="D1204">
            <v>0</v>
          </cell>
          <cell r="E1204">
            <v>0</v>
          </cell>
          <cell r="F1204">
            <v>0</v>
          </cell>
          <cell r="G1204">
            <v>0</v>
          </cell>
        </row>
        <row r="1205">
          <cell r="A1205" t="str">
            <v>ZK993.A060</v>
          </cell>
          <cell r="B1205" t="str">
            <v>ZK993</v>
          </cell>
          <cell r="C1205">
            <v>0</v>
          </cell>
          <cell r="D1205">
            <v>0</v>
          </cell>
          <cell r="E1205">
            <v>0</v>
          </cell>
          <cell r="F1205">
            <v>0</v>
          </cell>
          <cell r="G1205">
            <v>0</v>
          </cell>
        </row>
        <row r="1206">
          <cell r="A1206" t="str">
            <v>ZK994.A042</v>
          </cell>
          <cell r="B1206" t="str">
            <v>ZK994</v>
          </cell>
          <cell r="C1206">
            <v>0</v>
          </cell>
          <cell r="D1206">
            <v>0</v>
          </cell>
          <cell r="E1206">
            <v>0</v>
          </cell>
          <cell r="F1206">
            <v>0</v>
          </cell>
          <cell r="G1206">
            <v>0</v>
          </cell>
        </row>
        <row r="1207">
          <cell r="A1207" t="str">
            <v>ZK994.A050</v>
          </cell>
          <cell r="B1207" t="str">
            <v>ZK994</v>
          </cell>
          <cell r="C1207">
            <v>0</v>
          </cell>
          <cell r="D1207">
            <v>0</v>
          </cell>
          <cell r="E1207">
            <v>0</v>
          </cell>
          <cell r="F1207">
            <v>0</v>
          </cell>
          <cell r="G1207">
            <v>0</v>
          </cell>
        </row>
        <row r="1208">
          <cell r="A1208" t="str">
            <v>ZK994.A060</v>
          </cell>
          <cell r="B1208" t="str">
            <v>ZK994</v>
          </cell>
          <cell r="C1208">
            <v>0</v>
          </cell>
          <cell r="D1208">
            <v>0</v>
          </cell>
          <cell r="E1208">
            <v>0</v>
          </cell>
          <cell r="F1208">
            <v>0</v>
          </cell>
          <cell r="G1208">
            <v>0</v>
          </cell>
        </row>
        <row r="1209">
          <cell r="A1209" t="str">
            <v>ZK995.A212</v>
          </cell>
          <cell r="B1209" t="str">
            <v>ZK995</v>
          </cell>
          <cell r="C1209">
            <v>0</v>
          </cell>
          <cell r="D1209">
            <v>0</v>
          </cell>
          <cell r="E1209">
            <v>0</v>
          </cell>
          <cell r="F1209">
            <v>0</v>
          </cell>
          <cell r="G1209">
            <v>0</v>
          </cell>
        </row>
        <row r="1210">
          <cell r="A1210" t="str">
            <v>ZK995.A213</v>
          </cell>
          <cell r="B1210" t="str">
            <v>ZK995</v>
          </cell>
          <cell r="C1210">
            <v>0</v>
          </cell>
          <cell r="D1210">
            <v>0</v>
          </cell>
          <cell r="E1210">
            <v>0</v>
          </cell>
          <cell r="F1210">
            <v>0</v>
          </cell>
          <cell r="G1210">
            <v>0</v>
          </cell>
        </row>
        <row r="1211">
          <cell r="A1211" t="str">
            <v>ZK996.A100</v>
          </cell>
          <cell r="B1211" t="str">
            <v>ZK996</v>
          </cell>
          <cell r="C1211">
            <v>0</v>
          </cell>
          <cell r="D1211">
            <v>0</v>
          </cell>
          <cell r="E1211">
            <v>0</v>
          </cell>
          <cell r="F1211">
            <v>0</v>
          </cell>
          <cell r="G1211">
            <v>0</v>
          </cell>
        </row>
        <row r="1212">
          <cell r="A1212" t="str">
            <v>ZK996.A210</v>
          </cell>
          <cell r="B1212" t="str">
            <v>ZK996</v>
          </cell>
          <cell r="C1212">
            <v>0</v>
          </cell>
          <cell r="D1212">
            <v>0</v>
          </cell>
          <cell r="E1212">
            <v>0</v>
          </cell>
          <cell r="F1212">
            <v>0</v>
          </cell>
          <cell r="G1212">
            <v>0</v>
          </cell>
        </row>
        <row r="1213">
          <cell r="A1213" t="str">
            <v>ZK997.A210</v>
          </cell>
          <cell r="B1213" t="str">
            <v>ZK997</v>
          </cell>
          <cell r="C1213">
            <v>0</v>
          </cell>
          <cell r="D1213">
            <v>0</v>
          </cell>
          <cell r="E1213">
            <v>0</v>
          </cell>
          <cell r="F1213">
            <v>0</v>
          </cell>
          <cell r="G1213">
            <v>0</v>
          </cell>
        </row>
        <row r="1214">
          <cell r="A1214" t="str">
            <v>ZK998.A210</v>
          </cell>
          <cell r="B1214" t="str">
            <v>ZK998</v>
          </cell>
          <cell r="C1214">
            <v>0</v>
          </cell>
          <cell r="D1214">
            <v>0</v>
          </cell>
          <cell r="E1214">
            <v>0</v>
          </cell>
          <cell r="F1214">
            <v>0</v>
          </cell>
          <cell r="G1214">
            <v>0</v>
          </cell>
        </row>
        <row r="1215">
          <cell r="A1215" t="str">
            <v>ZK999.A210</v>
          </cell>
          <cell r="B1215" t="str">
            <v>ZK999</v>
          </cell>
          <cell r="C1215">
            <v>0</v>
          </cell>
          <cell r="D1215">
            <v>0</v>
          </cell>
          <cell r="E1215">
            <v>0</v>
          </cell>
          <cell r="F1215">
            <v>0</v>
          </cell>
          <cell r="G1215">
            <v>0</v>
          </cell>
        </row>
        <row r="1216">
          <cell r="D1216">
            <v>959870.5499999997</v>
          </cell>
          <cell r="E1216">
            <v>10310211.9</v>
          </cell>
          <cell r="F1216">
            <v>4246956.2900000038</v>
          </cell>
          <cell r="G1216">
            <v>1768168.6647671994</v>
          </cell>
        </row>
        <row r="1217">
          <cell r="D1217">
            <v>959870.5499999997</v>
          </cell>
          <cell r="E1217">
            <v>10310211.900000004</v>
          </cell>
          <cell r="F1217">
            <v>4246956.2900000038</v>
          </cell>
          <cell r="G1217">
            <v>1748448.0199999979</v>
          </cell>
        </row>
        <row r="1218">
          <cell r="D1218">
            <v>0</v>
          </cell>
          <cell r="E1218">
            <v>0</v>
          </cell>
          <cell r="F1218">
            <v>0</v>
          </cell>
          <cell r="G1218">
            <v>-19720.644767201506</v>
          </cell>
        </row>
        <row r="1219">
          <cell r="G1219">
            <v>19720.644767199999</v>
          </cell>
        </row>
        <row r="1220">
          <cell r="G1220">
            <v>-1.5061232261359692E-9</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51" activePane="bottomRight" state="frozen"/>
      <selection activeCell="B23" sqref="B23"/>
      <selection pane="topRight" activeCell="B23" sqref="B23"/>
      <selection pane="bottomLeft" activeCell="B23" sqref="B23"/>
      <selection pane="bottomRight" activeCell="D78" sqref="D7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6" width="7.42578125" style="489" hidden="1" customWidth="1"/>
    <col min="27" max="27" width="7.42578125" style="489" hidden="1" customWidth="1" collapsed="1"/>
    <col min="28" max="28" width="7.42578125" style="489" hidden="1" customWidth="1"/>
    <col min="29"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RIBA Competition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C042</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ZK102.K201.C042</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f>10000-10000</f>
        <v>0</v>
      </c>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5">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5">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ZK102.K201.C042</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ZK102.K115.C042</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ZK102.K115.C042</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ZK102.K116.C042</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ZK102.K116.C042</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ZK102.K202.C042</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ZK102.K202.C042</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ZK102.K203.C042</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ZK102.K203.C042</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ZK102.K117.C042</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ZK102.K117.C042</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ZK102..C042</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ZK102..C042</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ZK102..C042</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ZK102..C042</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ZK102..C042</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ZK102..C042</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algorithmName="SHA-512" hashValue="iOjmyeFzkwZpCA8xQ2IoERXWj5gRNkQUG3Ag24ortjFx5Bhn8ys2l7WajvGe9bjuPbdBEFNB7CZKHj8+CHzyPg==" saltValue="q9y6iX5NKhBxS+AJvMO1sA==" spinCount="100000"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76"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6" width="7.42578125" style="489" hidden="1" customWidth="1"/>
    <col min="27" max="27" width="7.42578125" style="489" hidden="1" customWidth="1" collapsed="1"/>
    <col min="28" max="28" width="7.42578125" style="489" hidden="1" customWidth="1"/>
    <col min="29"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 - RIBA Competition</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C042</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ZK103.K161.C042</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5">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5">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ZK103.K161.C042</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ZK103.K223.C042</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ZK103.K224.C042</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ZK103.K224.C042</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ZK103.K225.C042</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ZK103.K226.C042</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ZK103.K227.C042</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ZK103..C042</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RIBA Competition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C042</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ZK104.K231.C042</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ZK104.K231.C042</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ZK104.K232.C042</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ZK104.K232.C042</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ZK104.K233.C042</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ZK104.K233.C042</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32"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RIBA Competition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C042</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ZK105.K237.C042</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5">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5">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ZK105.K237.C042</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ZK105.K238.C042</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ZK105.K238.C042</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ZK105.K239.C042</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ZK105.K239.C042</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ZK105.K240.C042</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ZK105.K240.C042</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122"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6" width="7.42578125" style="23" hidden="1" customWidth="1"/>
    <col min="27" max="27" width="7.42578125" style="23" hidden="1" customWidth="1" collapsed="1"/>
    <col min="28" max="28" width="7.42578125" style="23" hidden="1" customWidth="1"/>
    <col min="29"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 - RIBA Competition</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C042</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ZK106.K244.C042</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5">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ZK106.K244.C042</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ZK106.K245.C042</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ZK106.K245.C042</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ZK106.K246.C042</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ZK106.K246.C042</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ZK106.K247.C042</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ZK106.K247.C042</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ZK106.K247.C042</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ZK106.K128.C042</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ZK106.K128.C042</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ZK106.K248.C042</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ZK106.K248.C042</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ZK106.K249.C042</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ZK106.K249.C042</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ZK106.K249.C042</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ZK106.K250.C042</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ZK106.K250.C042</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ZK106.K251.C042</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ZK106.K251.C042</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ZK106.K252.C042</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ZK106.K252.C042</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ZK106.K253.C042</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ZK106.K253.C042</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algorithmName="SHA-512" hashValue="VPQEa78m4s26Px4Vb1bHgjhK0b0vR5Rqe8atsoeH1znrE58breHvtlbqSefjLAPfNeNFHAVcIU3d0c4oWNPiBw==" saltValue="EtfBSiBA1iRCWGlBQNLuPw==" spinCount="100000"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BB99"/>
  <sheetViews>
    <sheetView zoomScaleNormal="100" workbookViewId="0">
      <pane xSplit="3" ySplit="7" topLeftCell="D44" activePane="bottomRight" state="frozen"/>
      <selection activeCell="B23" sqref="B23"/>
      <selection pane="topRight" activeCell="B23" sqref="B23"/>
      <selection pane="bottomLeft" activeCell="B23" sqref="B23"/>
      <selection pane="bottomRight" activeCell="G56" sqref="G56"/>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7" width="7.5703125" style="522" customWidth="1"/>
    <col min="18" max="18" width="9" style="489" hidden="1" customWidth="1"/>
    <col min="19" max="28" width="7.42578125" style="489" hidden="1" customWidth="1"/>
    <col min="29" max="29" width="9.140625" style="489" hidden="1" customWidth="1" collapsed="1"/>
    <col min="30" max="30" width="6" style="489" hidden="1" customWidth="1"/>
    <col min="31" max="31" width="5.42578125" style="489" hidden="1" customWidth="1"/>
    <col min="32" max="32" width="9.140625" style="489" hidden="1" customWidth="1" collapsed="1"/>
    <col min="33" max="33" width="5.42578125" style="489" customWidth="1"/>
    <col min="34" max="34" width="5.85546875" style="489" customWidth="1"/>
    <col min="35" max="35" width="5.85546875" style="489" customWidth="1" collapsed="1"/>
    <col min="36" max="36" width="4.85546875" style="489" customWidth="1"/>
    <col min="37" max="37" width="5.5703125" style="489" customWidth="1"/>
    <col min="38" max="38" width="6.85546875" style="489" bestFit="1" customWidth="1" collapsed="1"/>
    <col min="39" max="40" width="6.85546875" style="489" bestFit="1" customWidth="1"/>
    <col min="41" max="41" width="6" style="489" customWidth="1" collapsed="1"/>
    <col min="42" max="42" width="5.140625" style="489" customWidth="1"/>
    <col min="43" max="43" width="5.42578125" style="489" customWidth="1"/>
    <col min="44" max="44" width="5.85546875" style="489" customWidth="1" collapsed="1"/>
    <col min="45" max="45" width="5.42578125" style="489" hidden="1" customWidth="1"/>
    <col min="46" max="46" width="5.85546875" style="489" hidden="1" customWidth="1"/>
    <col min="47" max="47" width="9" style="489" bestFit="1" customWidth="1" collapsed="1"/>
    <col min="48" max="48" width="4.85546875" style="489" hidden="1" customWidth="1"/>
    <col min="49" max="49" width="5.5703125" style="489" hidden="1" customWidth="1"/>
    <col min="50" max="50" width="8.5703125" style="489" bestFit="1" customWidth="1" collapsed="1"/>
    <col min="51" max="51" width="9" style="4" bestFit="1" customWidth="1"/>
    <col min="52" max="52" width="9" style="140" bestFit="1" customWidth="1"/>
    <col min="53" max="53" width="9.5703125" style="140" customWidth="1"/>
    <col min="54" max="54" width="20.5703125" style="140" customWidth="1"/>
    <col min="55" max="16384" width="7.28515625" style="140"/>
  </cols>
  <sheetData>
    <row r="1" spans="1:54" x14ac:dyDescent="0.25">
      <c r="A1" s="447"/>
      <c r="B1" s="447"/>
      <c r="C1" s="446" t="s">
        <v>15</v>
      </c>
      <c r="D1" s="446"/>
      <c r="E1" s="515" t="str">
        <f>'Cover Sheet'!$C$3</f>
        <v>Look Up - RIBA Competition</v>
      </c>
      <c r="F1" s="516"/>
      <c r="G1" s="517"/>
      <c r="H1" s="518" t="s">
        <v>55</v>
      </c>
      <c r="I1" s="518"/>
      <c r="J1" s="518"/>
      <c r="K1" s="518"/>
      <c r="L1" s="519"/>
      <c r="M1" s="519"/>
      <c r="N1" s="519"/>
      <c r="O1" s="519"/>
      <c r="P1" s="519"/>
      <c r="Q1" s="519"/>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c r="AX1" s="472"/>
    </row>
    <row r="2" spans="1:54" x14ac:dyDescent="0.25">
      <c r="A2" s="447"/>
      <c r="B2" s="447"/>
      <c r="C2" s="447"/>
      <c r="D2" s="447"/>
      <c r="E2" s="520"/>
      <c r="F2" s="520"/>
      <c r="G2" s="521"/>
      <c r="I2" s="519"/>
      <c r="J2" s="519"/>
      <c r="K2" s="519"/>
      <c r="L2" s="519"/>
      <c r="M2" s="519"/>
      <c r="N2" s="519"/>
      <c r="O2" s="519"/>
      <c r="P2" s="519"/>
      <c r="Q2" s="519"/>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c r="AX2" s="472"/>
    </row>
    <row r="3" spans="1:54" x14ac:dyDescent="0.25">
      <c r="A3" s="447"/>
      <c r="B3" s="447"/>
      <c r="C3" s="446" t="s">
        <v>10</v>
      </c>
      <c r="D3" s="446"/>
      <c r="E3" s="523" t="str">
        <f>+'Cover Sheet'!$C$5</f>
        <v>C042</v>
      </c>
      <c r="F3" s="521"/>
      <c r="G3" s="521"/>
      <c r="H3" s="855" t="str">
        <f>IF(G93&gt;E93,"Budget Revisions add cost.",":)")</f>
        <v>:)</v>
      </c>
      <c r="I3" s="855"/>
      <c r="J3" s="855"/>
      <c r="K3" s="855"/>
      <c r="L3" s="855"/>
      <c r="M3" s="856"/>
      <c r="N3" s="223"/>
      <c r="O3" s="223"/>
      <c r="P3" s="223"/>
      <c r="Q3" s="223"/>
      <c r="R3" s="857"/>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c r="AW3" s="858"/>
      <c r="AX3" s="858"/>
    </row>
    <row r="4" spans="1:54" x14ac:dyDescent="0.25">
      <c r="A4" s="447"/>
      <c r="B4" s="447"/>
      <c r="C4" s="446"/>
      <c r="D4" s="446"/>
      <c r="E4" s="524"/>
      <c r="F4" s="521"/>
      <c r="G4" s="521"/>
      <c r="H4" s="855" t="str">
        <f>IF(BA93&lt;0,"Actual plus expected cost is more than forecast",":)")</f>
        <v>:)</v>
      </c>
      <c r="I4" s="855"/>
      <c r="J4" s="855"/>
      <c r="K4" s="855"/>
      <c r="L4" s="855"/>
      <c r="M4" s="856"/>
      <c r="N4" s="223"/>
      <c r="O4" s="223"/>
      <c r="P4" s="223"/>
      <c r="Q4" s="223"/>
      <c r="R4" s="496"/>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row>
    <row r="5" spans="1:54" x14ac:dyDescent="0.25">
      <c r="A5" s="447"/>
      <c r="B5" s="447"/>
      <c r="C5" s="446" t="s">
        <v>67</v>
      </c>
      <c r="D5" s="446"/>
      <c r="E5" s="525" t="str">
        <f>+SUMMARY!A17</f>
        <v>ZK107 - Venue &amp; Logistics</v>
      </c>
      <c r="F5" s="526"/>
      <c r="G5" s="527"/>
      <c r="H5" s="528"/>
      <c r="I5" s="529"/>
      <c r="J5" s="519"/>
      <c r="K5" s="519"/>
      <c r="L5" s="519"/>
      <c r="M5" s="519"/>
      <c r="N5" s="223"/>
      <c r="O5" s="223"/>
      <c r="P5" s="223"/>
      <c r="Q5" s="223"/>
      <c r="R5" s="859" t="s">
        <v>9</v>
      </c>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c r="AX5" s="860"/>
    </row>
    <row r="6" spans="1:54" x14ac:dyDescent="0.25">
      <c r="A6" s="447"/>
      <c r="B6" s="447"/>
      <c r="C6" s="447"/>
      <c r="D6" s="447"/>
      <c r="E6" s="861" t="s">
        <v>21</v>
      </c>
      <c r="F6" s="862"/>
      <c r="G6" s="862"/>
      <c r="H6" s="863"/>
      <c r="I6" s="864" t="s">
        <v>22</v>
      </c>
      <c r="J6" s="865"/>
      <c r="K6" s="865"/>
      <c r="L6" s="865"/>
      <c r="M6" s="866"/>
      <c r="N6" s="223"/>
      <c r="O6" s="223"/>
      <c r="P6" s="223"/>
      <c r="Q6" s="223"/>
      <c r="R6" s="867" t="s">
        <v>56</v>
      </c>
      <c r="S6" s="868"/>
      <c r="T6" s="868"/>
      <c r="U6" s="868"/>
      <c r="V6" s="868"/>
      <c r="W6" s="868"/>
      <c r="X6" s="868"/>
      <c r="Y6" s="868"/>
      <c r="Z6" s="868"/>
      <c r="AA6" s="868"/>
      <c r="AB6" s="868"/>
      <c r="AC6" s="868"/>
      <c r="AD6" s="868"/>
      <c r="AE6" s="868"/>
      <c r="AF6" s="868"/>
      <c r="AG6" s="868" t="s">
        <v>57</v>
      </c>
      <c r="AH6" s="868"/>
      <c r="AI6" s="868"/>
      <c r="AJ6" s="868"/>
      <c r="AK6" s="868"/>
      <c r="AL6" s="868"/>
      <c r="AM6" s="868"/>
      <c r="AN6" s="868"/>
      <c r="AO6" s="868"/>
      <c r="AP6" s="868"/>
      <c r="AQ6" s="868"/>
      <c r="AR6" s="868"/>
      <c r="AS6" s="868" t="s">
        <v>266</v>
      </c>
      <c r="AT6" s="868"/>
      <c r="AU6" s="868"/>
      <c r="AV6" s="868"/>
      <c r="AW6" s="868"/>
      <c r="AX6" s="868"/>
      <c r="AY6" s="530"/>
    </row>
    <row r="7" spans="1:54"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35" t="s">
        <v>5133</v>
      </c>
      <c r="Q7" s="535" t="s">
        <v>5089</v>
      </c>
      <c r="R7" s="475" t="str">
        <f>+'Cash flow summary'!E7</f>
        <v>Jan 16</v>
      </c>
      <c r="S7" s="476" t="str">
        <f>+'Cash flow summary'!F7</f>
        <v>Feb 16</v>
      </c>
      <c r="T7" s="477" t="str">
        <f>+'Cash flow summary'!G7</f>
        <v>Mar 16</v>
      </c>
      <c r="U7" s="476" t="str">
        <f>+'Cash flow summary'!H7</f>
        <v>Apr 16</v>
      </c>
      <c r="V7" s="476" t="str">
        <f>+'Cash flow summary'!I7</f>
        <v>May 16</v>
      </c>
      <c r="W7" s="476" t="str">
        <f>+'Cash flow summary'!J7</f>
        <v>Jun 16</v>
      </c>
      <c r="X7" s="476" t="str">
        <f>+'Cash flow summary'!K7</f>
        <v>Jul 16</v>
      </c>
      <c r="Y7" s="476" t="str">
        <f>+'Cash flow summary'!L7</f>
        <v>Aug 16</v>
      </c>
      <c r="Z7" s="476" t="str">
        <f>+'Cash flow summary'!M7</f>
        <v>Sep 16</v>
      </c>
      <c r="AA7" s="476" t="str">
        <f>+'Cash flow summary'!N7</f>
        <v>Oct 16</v>
      </c>
      <c r="AB7" s="476" t="str">
        <f>+'Cash flow summary'!O7</f>
        <v>Nov 16</v>
      </c>
      <c r="AC7" s="799">
        <v>42705</v>
      </c>
      <c r="AD7" s="476" t="str">
        <f>+'Cash flow summary'!Q7</f>
        <v>Jan 17</v>
      </c>
      <c r="AE7" s="476" t="str">
        <f>+'Cash flow summary'!R7</f>
        <v>Feb 17</v>
      </c>
      <c r="AF7" s="800">
        <v>42795</v>
      </c>
      <c r="AG7" s="476" t="str">
        <f>+'Cash flow summary'!T7</f>
        <v>Apr 17</v>
      </c>
      <c r="AH7" s="476" t="str">
        <f>+'Cash flow summary'!U7</f>
        <v>May 17</v>
      </c>
      <c r="AI7" s="478" t="str">
        <f>+'Cash flow summary'!V7</f>
        <v>Q1 Apr - Jun</v>
      </c>
      <c r="AJ7" s="476" t="str">
        <f>+'Cash flow summary'!W7</f>
        <v>Jul 17</v>
      </c>
      <c r="AK7" s="476" t="str">
        <f>+'Cash flow summary'!X7</f>
        <v>Aug 17</v>
      </c>
      <c r="AL7" s="478" t="str">
        <f>+'Cash flow summary'!Y7</f>
        <v>Q2 Jul - Sep</v>
      </c>
      <c r="AM7" s="476" t="str">
        <f>+'Cash flow summary'!Z7</f>
        <v>Oct 17</v>
      </c>
      <c r="AN7" s="476" t="str">
        <f>+'Cash flow summary'!AA7</f>
        <v>Nov 17</v>
      </c>
      <c r="AO7" s="478" t="str">
        <f>+'Cash flow summary'!AB7</f>
        <v>Q3 Oct - Dec</v>
      </c>
      <c r="AP7" s="476" t="str">
        <f>+'Cash flow summary'!AC7</f>
        <v>Jan 18</v>
      </c>
      <c r="AQ7" s="476" t="str">
        <f>+'Cash flow summary'!AD7</f>
        <v>Feb 18</v>
      </c>
      <c r="AR7" s="479" t="str">
        <f>+'Cash flow summary'!AE7</f>
        <v>Q4 Jan - Mar</v>
      </c>
      <c r="AS7" s="476" t="str">
        <f>+'Cash flow summary'!AF7</f>
        <v>Apr 18</v>
      </c>
      <c r="AT7" s="476" t="str">
        <f>+'Cash flow summary'!AG7</f>
        <v>May 18</v>
      </c>
      <c r="AU7" s="478" t="str">
        <f>+'Cash flow summary'!AH7</f>
        <v>Q1 Apr - Jun</v>
      </c>
      <c r="AV7" s="476" t="str">
        <f>+'Cash flow summary'!AI7</f>
        <v>Jul 18</v>
      </c>
      <c r="AW7" s="476" t="str">
        <f>+'Cash flow summary'!AJ7</f>
        <v>Aug 18</v>
      </c>
      <c r="AX7" s="478" t="str">
        <f>+'Cash flow summary'!AK7</f>
        <v>Q2 Jul - Sep</v>
      </c>
      <c r="AY7" s="545" t="s">
        <v>52</v>
      </c>
      <c r="AZ7" s="546" t="s">
        <v>53</v>
      </c>
      <c r="BA7" s="547" t="s">
        <v>54</v>
      </c>
      <c r="BB7" s="546" t="s">
        <v>35</v>
      </c>
    </row>
    <row r="8" spans="1:54" s="4" customFormat="1" ht="15" customHeight="1" x14ac:dyDescent="0.2">
      <c r="A8" s="349" t="s">
        <v>165</v>
      </c>
      <c r="B8" s="458" t="str">
        <f>+LEFT($E$5,5)&amp;"."&amp;A8&amp;"."&amp;$E$3</f>
        <v>ZK107.K136.C042</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X8" si="1">SUM(N9:N25)</f>
        <v>0</v>
      </c>
      <c r="O8" s="198">
        <f t="shared" ref="O8:Q8" si="2">SUM(O9:O25)</f>
        <v>0</v>
      </c>
      <c r="P8" s="198">
        <f t="shared" si="2"/>
        <v>0</v>
      </c>
      <c r="Q8" s="198">
        <f t="shared" si="2"/>
        <v>0</v>
      </c>
      <c r="R8" s="198">
        <f t="shared" si="1"/>
        <v>0</v>
      </c>
      <c r="S8" s="200">
        <f t="shared" si="1"/>
        <v>0</v>
      </c>
      <c r="T8" s="398">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200">
        <f t="shared" si="1"/>
        <v>0</v>
      </c>
      <c r="AF8" s="398">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200">
        <f t="shared" si="1"/>
        <v>0</v>
      </c>
      <c r="AQ8" s="200">
        <f t="shared" si="1"/>
        <v>0</v>
      </c>
      <c r="AR8" s="398">
        <f t="shared" si="1"/>
        <v>0</v>
      </c>
      <c r="AS8" s="200">
        <f t="shared" si="1"/>
        <v>0</v>
      </c>
      <c r="AT8" s="200">
        <f t="shared" si="1"/>
        <v>0</v>
      </c>
      <c r="AU8" s="200">
        <f t="shared" si="1"/>
        <v>0</v>
      </c>
      <c r="AV8" s="200"/>
      <c r="AW8" s="200"/>
      <c r="AX8" s="200">
        <f t="shared" si="1"/>
        <v>0</v>
      </c>
      <c r="AY8" s="198">
        <f>SUM(R8:AX8)</f>
        <v>0</v>
      </c>
      <c r="AZ8" s="200">
        <f>+AY8+N8</f>
        <v>0</v>
      </c>
      <c r="BA8" s="440">
        <f t="shared" ref="BA8:BA85" si="3">+G8-AZ8</f>
        <v>0</v>
      </c>
    </row>
    <row r="9" spans="1:54" s="4" customFormat="1" ht="15" customHeight="1" x14ac:dyDescent="0.2">
      <c r="A9" s="339"/>
      <c r="B9" s="468"/>
      <c r="C9" s="340"/>
      <c r="D9" s="351"/>
      <c r="E9" s="249"/>
      <c r="F9" s="370">
        <f>-E9+G9</f>
        <v>0</v>
      </c>
      <c r="G9" s="249"/>
      <c r="H9" s="572">
        <f>SUM(N9:AX9)</f>
        <v>0</v>
      </c>
      <c r="I9" s="221"/>
      <c r="J9" s="370">
        <f>-I9+K9</f>
        <v>0</v>
      </c>
      <c r="K9" s="249">
        <v>0</v>
      </c>
      <c r="L9" s="222"/>
      <c r="M9" s="249"/>
      <c r="N9" s="235"/>
      <c r="O9" s="235"/>
      <c r="P9" s="235"/>
      <c r="Q9" s="235"/>
      <c r="R9" s="253"/>
      <c r="S9" s="250"/>
      <c r="T9" s="400"/>
      <c r="U9" s="395"/>
      <c r="V9" s="250"/>
      <c r="W9" s="250"/>
      <c r="X9" s="250"/>
      <c r="Y9" s="250"/>
      <c r="Z9" s="250"/>
      <c r="AA9" s="250"/>
      <c r="AB9" s="250"/>
      <c r="AC9" s="250"/>
      <c r="AD9" s="250"/>
      <c r="AE9" s="250"/>
      <c r="AF9" s="400"/>
      <c r="AG9" s="395"/>
      <c r="AH9" s="250"/>
      <c r="AI9" s="250"/>
      <c r="AJ9" s="250"/>
      <c r="AK9" s="250"/>
      <c r="AL9" s="250"/>
      <c r="AM9" s="250"/>
      <c r="AN9" s="250"/>
      <c r="AO9" s="250"/>
      <c r="AP9" s="250"/>
      <c r="AQ9" s="250"/>
      <c r="AR9" s="400"/>
      <c r="AS9" s="395"/>
      <c r="AT9" s="250"/>
      <c r="AU9" s="250"/>
      <c r="AV9" s="250"/>
      <c r="AW9" s="250"/>
      <c r="AX9" s="250"/>
      <c r="AY9" s="441">
        <f>SUM(R9:AX9)</f>
        <v>0</v>
      </c>
      <c r="AZ9" s="442">
        <f>+AY9+N9</f>
        <v>0</v>
      </c>
      <c r="BA9" s="443">
        <f t="shared" si="3"/>
        <v>0</v>
      </c>
    </row>
    <row r="10" spans="1:54" s="4" customFormat="1" ht="15" customHeight="1" x14ac:dyDescent="0.2">
      <c r="A10" s="339"/>
      <c r="B10" s="468"/>
      <c r="C10" s="340"/>
      <c r="D10" s="351"/>
      <c r="E10" s="256"/>
      <c r="F10" s="370">
        <f t="shared" ref="F10:F74" si="4">-E10+G10</f>
        <v>0</v>
      </c>
      <c r="G10" s="256"/>
      <c r="H10" s="572">
        <f t="shared" ref="H10:H74" si="5">SUM(N10:AX10)</f>
        <v>0</v>
      </c>
      <c r="I10" s="224"/>
      <c r="J10" s="370">
        <f t="shared" ref="J10:J72" si="6">-I10+K10</f>
        <v>0</v>
      </c>
      <c r="K10" s="249">
        <v>0</v>
      </c>
      <c r="L10" s="225"/>
      <c r="M10" s="249"/>
      <c r="N10" s="223"/>
      <c r="O10" s="223"/>
      <c r="P10" s="223"/>
      <c r="Q10" s="223"/>
      <c r="R10" s="253"/>
      <c r="S10" s="250"/>
      <c r="T10" s="400"/>
      <c r="U10" s="395"/>
      <c r="V10" s="250"/>
      <c r="W10" s="250"/>
      <c r="X10" s="250"/>
      <c r="Y10" s="250"/>
      <c r="Z10" s="250"/>
      <c r="AA10" s="250"/>
      <c r="AB10" s="250"/>
      <c r="AC10" s="250"/>
      <c r="AD10" s="250"/>
      <c r="AE10" s="250"/>
      <c r="AF10" s="400"/>
      <c r="AG10" s="395"/>
      <c r="AH10" s="250"/>
      <c r="AI10" s="250"/>
      <c r="AJ10" s="250"/>
      <c r="AK10" s="250"/>
      <c r="AL10" s="250"/>
      <c r="AM10" s="250"/>
      <c r="AN10" s="250"/>
      <c r="AO10" s="250"/>
      <c r="AP10" s="250"/>
      <c r="AQ10" s="250"/>
      <c r="AR10" s="400"/>
      <c r="AS10" s="395"/>
      <c r="AT10" s="250"/>
      <c r="AU10" s="250"/>
      <c r="AV10" s="250"/>
      <c r="AW10" s="250"/>
      <c r="AX10" s="250"/>
      <c r="AY10" s="441">
        <f t="shared" ref="AY10:AY87" si="7">SUM(R10:AX10)</f>
        <v>0</v>
      </c>
      <c r="AZ10" s="442">
        <f t="shared" ref="AZ10:AZ87" si="8">+AY10+N10</f>
        <v>0</v>
      </c>
      <c r="BA10" s="443">
        <f t="shared" si="3"/>
        <v>0</v>
      </c>
    </row>
    <row r="11" spans="1:54"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23"/>
      <c r="Q11" s="223"/>
      <c r="R11" s="253"/>
      <c r="S11" s="250"/>
      <c r="T11" s="400"/>
      <c r="U11" s="395"/>
      <c r="V11" s="250"/>
      <c r="W11" s="250"/>
      <c r="X11" s="250"/>
      <c r="Y11" s="250"/>
      <c r="Z11" s="250"/>
      <c r="AA11" s="250"/>
      <c r="AB11" s="250"/>
      <c r="AC11" s="250"/>
      <c r="AD11" s="250"/>
      <c r="AE11" s="250"/>
      <c r="AF11" s="400"/>
      <c r="AG11" s="395"/>
      <c r="AH11" s="250"/>
      <c r="AI11" s="250"/>
      <c r="AJ11" s="250"/>
      <c r="AK11" s="250"/>
      <c r="AL11" s="250"/>
      <c r="AM11" s="250"/>
      <c r="AN11" s="250"/>
      <c r="AO11" s="250"/>
      <c r="AP11" s="250"/>
      <c r="AQ11" s="250"/>
      <c r="AR11" s="400"/>
      <c r="AS11" s="395"/>
      <c r="AT11" s="250"/>
      <c r="AU11" s="250"/>
      <c r="AV11" s="250"/>
      <c r="AW11" s="250"/>
      <c r="AX11" s="250"/>
      <c r="AY11" s="441">
        <f t="shared" si="7"/>
        <v>0</v>
      </c>
      <c r="AZ11" s="442">
        <f t="shared" si="8"/>
        <v>0</v>
      </c>
      <c r="BA11" s="443">
        <f t="shared" si="3"/>
        <v>0</v>
      </c>
    </row>
    <row r="12" spans="1:54"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23"/>
      <c r="Q12" s="223"/>
      <c r="R12" s="253"/>
      <c r="S12" s="250"/>
      <c r="T12" s="400"/>
      <c r="U12" s="395"/>
      <c r="V12" s="250"/>
      <c r="W12" s="250"/>
      <c r="X12" s="250"/>
      <c r="Y12" s="250"/>
      <c r="Z12" s="250"/>
      <c r="AA12" s="250"/>
      <c r="AB12" s="250"/>
      <c r="AC12" s="250"/>
      <c r="AD12" s="250"/>
      <c r="AE12" s="250"/>
      <c r="AF12" s="400"/>
      <c r="AG12" s="395"/>
      <c r="AH12" s="250"/>
      <c r="AI12" s="250"/>
      <c r="AJ12" s="250"/>
      <c r="AK12" s="250"/>
      <c r="AL12" s="250"/>
      <c r="AM12" s="250"/>
      <c r="AN12" s="250"/>
      <c r="AO12" s="250"/>
      <c r="AP12" s="250"/>
      <c r="AQ12" s="250"/>
      <c r="AR12" s="400"/>
      <c r="AS12" s="395"/>
      <c r="AT12" s="250"/>
      <c r="AU12" s="250"/>
      <c r="AV12" s="250"/>
      <c r="AW12" s="250"/>
      <c r="AX12" s="250"/>
      <c r="AY12" s="441">
        <f t="shared" si="7"/>
        <v>0</v>
      </c>
      <c r="AZ12" s="442">
        <f t="shared" si="8"/>
        <v>0</v>
      </c>
      <c r="BA12" s="443">
        <f t="shared" si="3"/>
        <v>0</v>
      </c>
    </row>
    <row r="13" spans="1:54"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23"/>
      <c r="Q13" s="223"/>
      <c r="R13" s="253"/>
      <c r="S13" s="250"/>
      <c r="T13" s="400"/>
      <c r="U13" s="395"/>
      <c r="V13" s="250"/>
      <c r="W13" s="250"/>
      <c r="X13" s="250"/>
      <c r="Y13" s="250"/>
      <c r="Z13" s="250"/>
      <c r="AA13" s="250"/>
      <c r="AB13" s="250"/>
      <c r="AC13" s="250"/>
      <c r="AD13" s="250"/>
      <c r="AE13" s="250"/>
      <c r="AF13" s="400"/>
      <c r="AG13" s="395"/>
      <c r="AH13" s="250"/>
      <c r="AI13" s="250"/>
      <c r="AJ13" s="250"/>
      <c r="AK13" s="250"/>
      <c r="AL13" s="250"/>
      <c r="AM13" s="250"/>
      <c r="AN13" s="250"/>
      <c r="AO13" s="250"/>
      <c r="AP13" s="250"/>
      <c r="AQ13" s="250"/>
      <c r="AR13" s="400"/>
      <c r="AS13" s="395"/>
      <c r="AT13" s="250"/>
      <c r="AU13" s="250"/>
      <c r="AV13" s="250"/>
      <c r="AW13" s="250"/>
      <c r="AX13" s="250"/>
      <c r="AY13" s="441">
        <f t="shared" si="7"/>
        <v>0</v>
      </c>
      <c r="AZ13" s="442">
        <f t="shared" si="8"/>
        <v>0</v>
      </c>
      <c r="BA13" s="443">
        <f t="shared" si="3"/>
        <v>0</v>
      </c>
    </row>
    <row r="14" spans="1:54"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23"/>
      <c r="Q14" s="223"/>
      <c r="R14" s="253"/>
      <c r="S14" s="250"/>
      <c r="T14" s="400"/>
      <c r="U14" s="395"/>
      <c r="V14" s="250"/>
      <c r="W14" s="250"/>
      <c r="X14" s="250"/>
      <c r="Y14" s="250"/>
      <c r="Z14" s="250"/>
      <c r="AA14" s="250"/>
      <c r="AB14" s="250"/>
      <c r="AC14" s="250"/>
      <c r="AD14" s="250"/>
      <c r="AE14" s="250"/>
      <c r="AF14" s="400"/>
      <c r="AG14" s="395"/>
      <c r="AH14" s="250"/>
      <c r="AI14" s="250"/>
      <c r="AJ14" s="250"/>
      <c r="AK14" s="250"/>
      <c r="AL14" s="250"/>
      <c r="AM14" s="250"/>
      <c r="AN14" s="250"/>
      <c r="AO14" s="250"/>
      <c r="AP14" s="250"/>
      <c r="AQ14" s="250"/>
      <c r="AR14" s="400"/>
      <c r="AS14" s="395"/>
      <c r="AT14" s="250"/>
      <c r="AU14" s="250"/>
      <c r="AV14" s="250"/>
      <c r="AW14" s="250"/>
      <c r="AX14" s="250"/>
      <c r="AY14" s="441">
        <f t="shared" si="7"/>
        <v>0</v>
      </c>
      <c r="AZ14" s="442">
        <f t="shared" si="8"/>
        <v>0</v>
      </c>
      <c r="BA14" s="443">
        <f t="shared" si="3"/>
        <v>0</v>
      </c>
    </row>
    <row r="15" spans="1:54"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23"/>
      <c r="Q15" s="223"/>
      <c r="R15" s="253"/>
      <c r="S15" s="250"/>
      <c r="T15" s="400"/>
      <c r="U15" s="395"/>
      <c r="V15" s="250"/>
      <c r="W15" s="250"/>
      <c r="X15" s="250"/>
      <c r="Y15" s="250"/>
      <c r="Z15" s="250"/>
      <c r="AA15" s="250"/>
      <c r="AB15" s="250"/>
      <c r="AC15" s="250"/>
      <c r="AD15" s="250"/>
      <c r="AE15" s="250"/>
      <c r="AF15" s="400"/>
      <c r="AG15" s="395"/>
      <c r="AH15" s="250"/>
      <c r="AI15" s="250"/>
      <c r="AJ15" s="250"/>
      <c r="AK15" s="250"/>
      <c r="AL15" s="250"/>
      <c r="AM15" s="250"/>
      <c r="AN15" s="250"/>
      <c r="AO15" s="250"/>
      <c r="AP15" s="250"/>
      <c r="AQ15" s="250"/>
      <c r="AR15" s="400"/>
      <c r="AS15" s="395"/>
      <c r="AT15" s="250"/>
      <c r="AU15" s="250"/>
      <c r="AV15" s="250"/>
      <c r="AW15" s="250"/>
      <c r="AX15" s="250"/>
      <c r="AY15" s="441">
        <f t="shared" si="7"/>
        <v>0</v>
      </c>
      <c r="AZ15" s="442">
        <f t="shared" si="8"/>
        <v>0</v>
      </c>
      <c r="BA15" s="443">
        <f t="shared" si="3"/>
        <v>0</v>
      </c>
    </row>
    <row r="16" spans="1:54"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23"/>
      <c r="Q16" s="223"/>
      <c r="R16" s="253"/>
      <c r="S16" s="250"/>
      <c r="T16" s="400"/>
      <c r="U16" s="395"/>
      <c r="V16" s="250"/>
      <c r="W16" s="250"/>
      <c r="X16" s="250"/>
      <c r="Y16" s="250"/>
      <c r="Z16" s="250"/>
      <c r="AA16" s="250"/>
      <c r="AB16" s="250"/>
      <c r="AC16" s="250"/>
      <c r="AD16" s="250"/>
      <c r="AE16" s="250"/>
      <c r="AF16" s="400"/>
      <c r="AG16" s="395"/>
      <c r="AH16" s="250"/>
      <c r="AI16" s="250"/>
      <c r="AJ16" s="250"/>
      <c r="AK16" s="250"/>
      <c r="AL16" s="250"/>
      <c r="AM16" s="250"/>
      <c r="AN16" s="250"/>
      <c r="AO16" s="250"/>
      <c r="AP16" s="250"/>
      <c r="AQ16" s="250"/>
      <c r="AR16" s="400"/>
      <c r="AS16" s="395"/>
      <c r="AT16" s="250"/>
      <c r="AU16" s="250"/>
      <c r="AV16" s="250"/>
      <c r="AW16" s="250"/>
      <c r="AX16" s="250"/>
      <c r="AY16" s="441">
        <f t="shared" si="7"/>
        <v>0</v>
      </c>
      <c r="AZ16" s="442">
        <f t="shared" si="8"/>
        <v>0</v>
      </c>
      <c r="BA16" s="443">
        <f t="shared" si="3"/>
        <v>0</v>
      </c>
    </row>
    <row r="17" spans="1:53"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23"/>
      <c r="Q17" s="223"/>
      <c r="R17" s="253"/>
      <c r="S17" s="250"/>
      <c r="T17" s="400"/>
      <c r="U17" s="395"/>
      <c r="V17" s="250"/>
      <c r="W17" s="250"/>
      <c r="X17" s="250"/>
      <c r="Y17" s="250"/>
      <c r="Z17" s="250"/>
      <c r="AA17" s="250"/>
      <c r="AB17" s="250"/>
      <c r="AC17" s="250"/>
      <c r="AD17" s="250"/>
      <c r="AE17" s="250"/>
      <c r="AF17" s="400"/>
      <c r="AG17" s="395"/>
      <c r="AH17" s="250"/>
      <c r="AI17" s="250"/>
      <c r="AJ17" s="250"/>
      <c r="AK17" s="250"/>
      <c r="AL17" s="250"/>
      <c r="AM17" s="250"/>
      <c r="AN17" s="250"/>
      <c r="AO17" s="250"/>
      <c r="AP17" s="250"/>
      <c r="AQ17" s="250"/>
      <c r="AR17" s="400"/>
      <c r="AS17" s="395"/>
      <c r="AT17" s="250"/>
      <c r="AU17" s="250"/>
      <c r="AV17" s="250"/>
      <c r="AW17" s="250"/>
      <c r="AX17" s="250"/>
      <c r="AY17" s="441">
        <f t="shared" si="7"/>
        <v>0</v>
      </c>
      <c r="AZ17" s="442">
        <f t="shared" si="8"/>
        <v>0</v>
      </c>
      <c r="BA17" s="443">
        <f t="shared" si="3"/>
        <v>0</v>
      </c>
    </row>
    <row r="18" spans="1:53"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23"/>
      <c r="Q18" s="223"/>
      <c r="R18" s="253"/>
      <c r="S18" s="250"/>
      <c r="T18" s="400"/>
      <c r="U18" s="395"/>
      <c r="V18" s="250"/>
      <c r="W18" s="250"/>
      <c r="X18" s="250"/>
      <c r="Y18" s="250"/>
      <c r="Z18" s="250"/>
      <c r="AA18" s="250"/>
      <c r="AB18" s="250"/>
      <c r="AC18" s="250"/>
      <c r="AD18" s="250"/>
      <c r="AE18" s="250"/>
      <c r="AF18" s="400"/>
      <c r="AG18" s="395"/>
      <c r="AH18" s="250"/>
      <c r="AI18" s="250"/>
      <c r="AJ18" s="250"/>
      <c r="AK18" s="250"/>
      <c r="AL18" s="250"/>
      <c r="AM18" s="250"/>
      <c r="AN18" s="250"/>
      <c r="AO18" s="250"/>
      <c r="AP18" s="250"/>
      <c r="AQ18" s="250"/>
      <c r="AR18" s="400"/>
      <c r="AS18" s="395"/>
      <c r="AT18" s="250"/>
      <c r="AU18" s="250"/>
      <c r="AV18" s="250"/>
      <c r="AW18" s="250"/>
      <c r="AX18" s="250"/>
      <c r="AY18" s="441">
        <f t="shared" si="7"/>
        <v>0</v>
      </c>
      <c r="AZ18" s="442">
        <f t="shared" si="8"/>
        <v>0</v>
      </c>
      <c r="BA18" s="443">
        <f t="shared" si="3"/>
        <v>0</v>
      </c>
    </row>
    <row r="19" spans="1:53"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23"/>
      <c r="Q19" s="223"/>
      <c r="R19" s="253"/>
      <c r="S19" s="250"/>
      <c r="T19" s="400"/>
      <c r="U19" s="395"/>
      <c r="V19" s="250"/>
      <c r="W19" s="250"/>
      <c r="X19" s="250"/>
      <c r="Y19" s="250"/>
      <c r="Z19" s="250"/>
      <c r="AA19" s="250"/>
      <c r="AB19" s="250"/>
      <c r="AC19" s="250"/>
      <c r="AD19" s="250"/>
      <c r="AE19" s="250"/>
      <c r="AF19" s="400"/>
      <c r="AG19" s="395"/>
      <c r="AH19" s="250"/>
      <c r="AI19" s="250"/>
      <c r="AJ19" s="250"/>
      <c r="AK19" s="250"/>
      <c r="AL19" s="250"/>
      <c r="AM19" s="250"/>
      <c r="AN19" s="250"/>
      <c r="AO19" s="250"/>
      <c r="AP19" s="250"/>
      <c r="AQ19" s="250"/>
      <c r="AR19" s="400"/>
      <c r="AS19" s="395"/>
      <c r="AT19" s="250"/>
      <c r="AU19" s="250"/>
      <c r="AV19" s="250"/>
      <c r="AW19" s="250"/>
      <c r="AX19" s="250"/>
      <c r="AY19" s="441">
        <f t="shared" si="7"/>
        <v>0</v>
      </c>
      <c r="AZ19" s="442">
        <f t="shared" si="8"/>
        <v>0</v>
      </c>
      <c r="BA19" s="443">
        <f t="shared" si="3"/>
        <v>0</v>
      </c>
    </row>
    <row r="20" spans="1:53"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23"/>
      <c r="Q20" s="223"/>
      <c r="R20" s="253"/>
      <c r="S20" s="250"/>
      <c r="T20" s="400"/>
      <c r="U20" s="395"/>
      <c r="V20" s="250"/>
      <c r="W20" s="250"/>
      <c r="X20" s="250"/>
      <c r="Y20" s="250"/>
      <c r="Z20" s="250"/>
      <c r="AA20" s="250"/>
      <c r="AB20" s="250"/>
      <c r="AC20" s="250"/>
      <c r="AD20" s="250"/>
      <c r="AE20" s="250"/>
      <c r="AF20" s="400"/>
      <c r="AG20" s="395"/>
      <c r="AH20" s="250"/>
      <c r="AI20" s="250"/>
      <c r="AJ20" s="250"/>
      <c r="AK20" s="250"/>
      <c r="AL20" s="250"/>
      <c r="AM20" s="250"/>
      <c r="AN20" s="250"/>
      <c r="AO20" s="250"/>
      <c r="AP20" s="250"/>
      <c r="AQ20" s="250"/>
      <c r="AR20" s="400"/>
      <c r="AS20" s="395"/>
      <c r="AT20" s="250"/>
      <c r="AU20" s="250"/>
      <c r="AV20" s="250"/>
      <c r="AW20" s="250"/>
      <c r="AX20" s="250"/>
      <c r="AY20" s="441">
        <f t="shared" si="7"/>
        <v>0</v>
      </c>
      <c r="AZ20" s="442">
        <f t="shared" si="8"/>
        <v>0</v>
      </c>
      <c r="BA20" s="443">
        <f t="shared" si="3"/>
        <v>0</v>
      </c>
    </row>
    <row r="21" spans="1:53" s="4" customFormat="1" ht="15" hidden="1" customHeight="1" thickBot="1" x14ac:dyDescent="0.25">
      <c r="A21" s="150"/>
      <c r="B21" s="459"/>
      <c r="C21" s="262"/>
      <c r="D21" s="373"/>
      <c r="E21" s="256"/>
      <c r="F21" s="370">
        <f t="shared" si="4"/>
        <v>0</v>
      </c>
      <c r="G21" s="256"/>
      <c r="H21" s="572">
        <f t="shared" si="5"/>
        <v>0</v>
      </c>
      <c r="I21" s="224"/>
      <c r="J21" s="370">
        <f t="shared" si="6"/>
        <v>0</v>
      </c>
      <c r="K21" s="256"/>
      <c r="L21" s="225"/>
      <c r="M21" s="256"/>
      <c r="N21" s="223"/>
      <c r="O21" s="223"/>
      <c r="P21" s="223"/>
      <c r="Q21" s="223"/>
      <c r="R21" s="253"/>
      <c r="S21" s="250"/>
      <c r="T21" s="400"/>
      <c r="U21" s="395"/>
      <c r="V21" s="250"/>
      <c r="W21" s="250"/>
      <c r="X21" s="250"/>
      <c r="Y21" s="250"/>
      <c r="Z21" s="250"/>
      <c r="AA21" s="250"/>
      <c r="AB21" s="250"/>
      <c r="AC21" s="250"/>
      <c r="AD21" s="250"/>
      <c r="AE21" s="250"/>
      <c r="AF21" s="400"/>
      <c r="AG21" s="395"/>
      <c r="AH21" s="250"/>
      <c r="AI21" s="250"/>
      <c r="AJ21" s="250"/>
      <c r="AK21" s="250"/>
      <c r="AL21" s="250"/>
      <c r="AM21" s="250"/>
      <c r="AN21" s="250"/>
      <c r="AO21" s="250"/>
      <c r="AP21" s="250"/>
      <c r="AQ21" s="250"/>
      <c r="AR21" s="400"/>
      <c r="AS21" s="395"/>
      <c r="AT21" s="250"/>
      <c r="AU21" s="250"/>
      <c r="AV21" s="250"/>
      <c r="AW21" s="250"/>
      <c r="AX21" s="250"/>
      <c r="AY21" s="441">
        <f t="shared" si="7"/>
        <v>0</v>
      </c>
      <c r="AZ21" s="442">
        <f t="shared" si="8"/>
        <v>0</v>
      </c>
      <c r="BA21" s="443">
        <f t="shared" si="3"/>
        <v>0</v>
      </c>
    </row>
    <row r="22" spans="1:53" s="4" customFormat="1" ht="15" hidden="1" customHeight="1" thickBot="1" x14ac:dyDescent="0.25">
      <c r="A22" s="150"/>
      <c r="B22" s="459"/>
      <c r="C22" s="262"/>
      <c r="D22" s="373"/>
      <c r="E22" s="256"/>
      <c r="F22" s="370">
        <f t="shared" si="4"/>
        <v>0</v>
      </c>
      <c r="G22" s="256"/>
      <c r="H22" s="572">
        <f t="shared" si="5"/>
        <v>0</v>
      </c>
      <c r="I22" s="224"/>
      <c r="J22" s="370">
        <f t="shared" si="6"/>
        <v>0</v>
      </c>
      <c r="K22" s="256"/>
      <c r="L22" s="225"/>
      <c r="M22" s="256"/>
      <c r="N22" s="223"/>
      <c r="O22" s="223"/>
      <c r="P22" s="223"/>
      <c r="Q22" s="223"/>
      <c r="R22" s="253"/>
      <c r="S22" s="250"/>
      <c r="T22" s="400"/>
      <c r="U22" s="395"/>
      <c r="V22" s="250"/>
      <c r="W22" s="250"/>
      <c r="X22" s="250"/>
      <c r="Y22" s="250"/>
      <c r="Z22" s="250"/>
      <c r="AA22" s="250"/>
      <c r="AB22" s="250"/>
      <c r="AC22" s="250"/>
      <c r="AD22" s="250"/>
      <c r="AE22" s="250"/>
      <c r="AF22" s="400"/>
      <c r="AG22" s="395"/>
      <c r="AH22" s="250"/>
      <c r="AI22" s="250"/>
      <c r="AJ22" s="250"/>
      <c r="AK22" s="250"/>
      <c r="AL22" s="250"/>
      <c r="AM22" s="250"/>
      <c r="AN22" s="250"/>
      <c r="AO22" s="250"/>
      <c r="AP22" s="250"/>
      <c r="AQ22" s="250"/>
      <c r="AR22" s="400"/>
      <c r="AS22" s="395"/>
      <c r="AT22" s="250"/>
      <c r="AU22" s="250"/>
      <c r="AV22" s="250"/>
      <c r="AW22" s="250"/>
      <c r="AX22" s="250"/>
      <c r="AY22" s="441">
        <f t="shared" si="7"/>
        <v>0</v>
      </c>
      <c r="AZ22" s="442">
        <f t="shared" si="8"/>
        <v>0</v>
      </c>
      <c r="BA22" s="443">
        <f t="shared" si="3"/>
        <v>0</v>
      </c>
    </row>
    <row r="23" spans="1:53"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23"/>
      <c r="Q23" s="223"/>
      <c r="R23" s="253"/>
      <c r="S23" s="250"/>
      <c r="T23" s="400"/>
      <c r="U23" s="395"/>
      <c r="V23" s="250"/>
      <c r="W23" s="250"/>
      <c r="X23" s="250"/>
      <c r="Y23" s="250"/>
      <c r="Z23" s="250"/>
      <c r="AA23" s="250"/>
      <c r="AB23" s="250"/>
      <c r="AC23" s="250"/>
      <c r="AD23" s="250"/>
      <c r="AE23" s="250"/>
      <c r="AF23" s="400"/>
      <c r="AG23" s="395"/>
      <c r="AH23" s="250"/>
      <c r="AI23" s="250"/>
      <c r="AJ23" s="250"/>
      <c r="AK23" s="250"/>
      <c r="AL23" s="250"/>
      <c r="AM23" s="250"/>
      <c r="AN23" s="250"/>
      <c r="AO23" s="250"/>
      <c r="AP23" s="250"/>
      <c r="AQ23" s="250"/>
      <c r="AR23" s="400"/>
      <c r="AS23" s="395"/>
      <c r="AT23" s="250"/>
      <c r="AU23" s="250"/>
      <c r="AV23" s="250"/>
      <c r="AW23" s="250"/>
      <c r="AX23" s="250"/>
      <c r="AY23" s="441">
        <f t="shared" si="7"/>
        <v>0</v>
      </c>
      <c r="AZ23" s="442">
        <f t="shared" si="8"/>
        <v>0</v>
      </c>
      <c r="BA23" s="443">
        <f t="shared" si="3"/>
        <v>0</v>
      </c>
    </row>
    <row r="24" spans="1:53" s="4" customFormat="1" ht="15" customHeight="1" x14ac:dyDescent="0.2">
      <c r="A24" s="150"/>
      <c r="B24" s="459" t="str">
        <f>+B8</f>
        <v>ZK107.K136.C042</v>
      </c>
      <c r="C24" s="262"/>
      <c r="D24" s="373"/>
      <c r="E24" s="256"/>
      <c r="F24" s="370">
        <f t="shared" si="4"/>
        <v>0</v>
      </c>
      <c r="G24" s="256"/>
      <c r="H24" s="572">
        <f t="shared" si="5"/>
        <v>0</v>
      </c>
      <c r="I24" s="224"/>
      <c r="J24" s="370">
        <f t="shared" si="6"/>
        <v>0</v>
      </c>
      <c r="K24" s="256"/>
      <c r="L24" s="225"/>
      <c r="M24" s="256"/>
      <c r="N24" s="223"/>
      <c r="O24" s="223"/>
      <c r="P24" s="223"/>
      <c r="Q24" s="223"/>
      <c r="R24" s="253"/>
      <c r="S24" s="250"/>
      <c r="T24" s="400"/>
      <c r="U24" s="395"/>
      <c r="V24" s="250"/>
      <c r="W24" s="250"/>
      <c r="X24" s="250"/>
      <c r="Y24" s="250"/>
      <c r="Z24" s="250"/>
      <c r="AA24" s="250"/>
      <c r="AB24" s="250"/>
      <c r="AC24" s="250"/>
      <c r="AD24" s="250"/>
      <c r="AE24" s="250"/>
      <c r="AF24" s="400"/>
      <c r="AG24" s="395"/>
      <c r="AH24" s="250"/>
      <c r="AI24" s="250"/>
      <c r="AJ24" s="250"/>
      <c r="AK24" s="250"/>
      <c r="AL24" s="250"/>
      <c r="AM24" s="250"/>
      <c r="AN24" s="250"/>
      <c r="AO24" s="250"/>
      <c r="AP24" s="250"/>
      <c r="AQ24" s="250"/>
      <c r="AR24" s="400"/>
      <c r="AS24" s="395"/>
      <c r="AT24" s="250"/>
      <c r="AU24" s="250"/>
      <c r="AV24" s="250"/>
      <c r="AW24" s="250"/>
      <c r="AX24" s="250"/>
      <c r="AY24" s="441">
        <f t="shared" si="7"/>
        <v>0</v>
      </c>
      <c r="AZ24" s="442">
        <f t="shared" si="8"/>
        <v>0</v>
      </c>
      <c r="BA24" s="443">
        <f t="shared" si="3"/>
        <v>0</v>
      </c>
    </row>
    <row r="25" spans="1:53"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611">
        <f>+IFERROR(VLOOKUP(B24,Sheet1!B:D,3,FALSE),0)</f>
        <v>0</v>
      </c>
      <c r="P25" s="611">
        <f>+IFERROR(VLOOKUP(B24,Sheet1!B:E,4,FALSE),0)</f>
        <v>0</v>
      </c>
      <c r="Q25" s="611">
        <f>+IFERROR(VLOOKUP(B24,Sheet1!B:F,5,FALSE),0)</f>
        <v>0</v>
      </c>
      <c r="R25" s="264"/>
      <c r="S25" s="250"/>
      <c r="T25" s="400"/>
      <c r="U25" s="395"/>
      <c r="V25" s="250"/>
      <c r="W25" s="250"/>
      <c r="X25" s="250"/>
      <c r="Y25" s="250"/>
      <c r="Z25" s="250"/>
      <c r="AA25" s="250"/>
      <c r="AB25" s="250"/>
      <c r="AC25" s="250"/>
      <c r="AD25" s="250"/>
      <c r="AE25" s="250"/>
      <c r="AF25" s="400"/>
      <c r="AG25" s="395"/>
      <c r="AH25" s="250"/>
      <c r="AI25" s="250"/>
      <c r="AJ25" s="250"/>
      <c r="AK25" s="250"/>
      <c r="AL25" s="250"/>
      <c r="AM25" s="250"/>
      <c r="AN25" s="250"/>
      <c r="AO25" s="250"/>
      <c r="AP25" s="250"/>
      <c r="AQ25" s="250"/>
      <c r="AR25" s="400"/>
      <c r="AS25" s="395"/>
      <c r="AT25" s="250"/>
      <c r="AU25" s="250"/>
      <c r="AV25" s="250"/>
      <c r="AW25" s="250"/>
      <c r="AX25" s="250"/>
      <c r="AY25" s="441">
        <f t="shared" si="7"/>
        <v>0</v>
      </c>
      <c r="AZ25" s="442">
        <f t="shared" si="8"/>
        <v>0</v>
      </c>
      <c r="BA25" s="443">
        <f t="shared" si="3"/>
        <v>0</v>
      </c>
    </row>
    <row r="26" spans="1:53" s="4" customFormat="1" ht="15" customHeight="1" x14ac:dyDescent="0.2">
      <c r="A26" s="348" t="s">
        <v>167</v>
      </c>
      <c r="B26" s="458" t="str">
        <f>+LEFT($E$5,5)&amp;"."&amp;A26&amp;"."&amp;$E$3</f>
        <v>ZK107.K257.C042</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198">
        <f t="shared" ref="P26:Q26" si="10">SUM(P27:P29)</f>
        <v>0</v>
      </c>
      <c r="Q26" s="198">
        <f t="shared" si="10"/>
        <v>0</v>
      </c>
      <c r="R26" s="265">
        <f>SUM(R27:R29)</f>
        <v>0</v>
      </c>
      <c r="S26" s="269">
        <f>SUM(S27:S29)</f>
        <v>0</v>
      </c>
      <c r="T26" s="401">
        <f t="shared" ref="T26:Z26" si="11">SUM(T27:T29)</f>
        <v>0</v>
      </c>
      <c r="U26" s="411">
        <f t="shared" si="11"/>
        <v>0</v>
      </c>
      <c r="V26" s="269">
        <f t="shared" si="11"/>
        <v>0</v>
      </c>
      <c r="W26" s="269">
        <f t="shared" si="11"/>
        <v>0</v>
      </c>
      <c r="X26" s="269">
        <f t="shared" si="11"/>
        <v>0</v>
      </c>
      <c r="Y26" s="269">
        <f t="shared" si="11"/>
        <v>0</v>
      </c>
      <c r="Z26" s="269">
        <f t="shared" si="11"/>
        <v>0</v>
      </c>
      <c r="AA26" s="269">
        <f t="shared" ref="AA26:AX26" si="12">SUM(AA27:AA29)</f>
        <v>0</v>
      </c>
      <c r="AB26" s="269">
        <f t="shared" si="12"/>
        <v>0</v>
      </c>
      <c r="AC26" s="269">
        <f t="shared" si="12"/>
        <v>0</v>
      </c>
      <c r="AD26" s="269">
        <f t="shared" si="12"/>
        <v>0</v>
      </c>
      <c r="AE26" s="269">
        <f t="shared" si="12"/>
        <v>0</v>
      </c>
      <c r="AF26" s="401">
        <f t="shared" si="12"/>
        <v>0</v>
      </c>
      <c r="AG26" s="411">
        <f t="shared" si="12"/>
        <v>0</v>
      </c>
      <c r="AH26" s="269">
        <f t="shared" si="12"/>
        <v>0</v>
      </c>
      <c r="AI26" s="269">
        <f t="shared" si="12"/>
        <v>0</v>
      </c>
      <c r="AJ26" s="269">
        <f t="shared" si="12"/>
        <v>0</v>
      </c>
      <c r="AK26" s="269">
        <f t="shared" si="12"/>
        <v>0</v>
      </c>
      <c r="AL26" s="269">
        <f t="shared" si="12"/>
        <v>0</v>
      </c>
      <c r="AM26" s="269">
        <f t="shared" si="12"/>
        <v>0</v>
      </c>
      <c r="AN26" s="269">
        <f t="shared" si="12"/>
        <v>0</v>
      </c>
      <c r="AO26" s="269">
        <f t="shared" si="12"/>
        <v>0</v>
      </c>
      <c r="AP26" s="269">
        <f t="shared" si="12"/>
        <v>0</v>
      </c>
      <c r="AQ26" s="269">
        <f t="shared" si="12"/>
        <v>0</v>
      </c>
      <c r="AR26" s="401">
        <f t="shared" si="12"/>
        <v>0</v>
      </c>
      <c r="AS26" s="411">
        <f t="shared" si="12"/>
        <v>0</v>
      </c>
      <c r="AT26" s="269">
        <f t="shared" si="12"/>
        <v>0</v>
      </c>
      <c r="AU26" s="269">
        <f t="shared" si="12"/>
        <v>0</v>
      </c>
      <c r="AV26" s="269"/>
      <c r="AW26" s="269"/>
      <c r="AX26" s="269">
        <f t="shared" si="12"/>
        <v>0</v>
      </c>
      <c r="AY26" s="441">
        <f t="shared" si="7"/>
        <v>0</v>
      </c>
      <c r="AZ26" s="442">
        <f t="shared" si="8"/>
        <v>0</v>
      </c>
      <c r="BA26" s="443">
        <f t="shared" si="3"/>
        <v>0</v>
      </c>
    </row>
    <row r="27" spans="1:53"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235"/>
      <c r="Q27" s="235"/>
      <c r="R27" s="362"/>
      <c r="S27" s="363"/>
      <c r="T27" s="402"/>
      <c r="U27" s="412"/>
      <c r="V27" s="363"/>
      <c r="W27" s="363"/>
      <c r="X27" s="363"/>
      <c r="Y27" s="363"/>
      <c r="Z27" s="363"/>
      <c r="AA27" s="363"/>
      <c r="AB27" s="363"/>
      <c r="AC27" s="363"/>
      <c r="AD27" s="363"/>
      <c r="AE27" s="363"/>
      <c r="AF27" s="402"/>
      <c r="AG27" s="412"/>
      <c r="AH27" s="363"/>
      <c r="AI27" s="363"/>
      <c r="AJ27" s="363"/>
      <c r="AK27" s="363"/>
      <c r="AL27" s="363"/>
      <c r="AM27" s="363"/>
      <c r="AN27" s="363"/>
      <c r="AO27" s="363"/>
      <c r="AP27" s="363"/>
      <c r="AQ27" s="363"/>
      <c r="AR27" s="402"/>
      <c r="AS27" s="412"/>
      <c r="AT27" s="363"/>
      <c r="AU27" s="363"/>
      <c r="AV27" s="363"/>
      <c r="AW27" s="363"/>
      <c r="AX27" s="363"/>
      <c r="AY27" s="441">
        <f t="shared" si="7"/>
        <v>0</v>
      </c>
      <c r="AZ27" s="442">
        <f t="shared" si="8"/>
        <v>0</v>
      </c>
      <c r="BA27" s="443">
        <f t="shared" si="3"/>
        <v>0</v>
      </c>
    </row>
    <row r="28" spans="1:53" s="4" customFormat="1" ht="15" customHeight="1" x14ac:dyDescent="0.2">
      <c r="A28" s="345"/>
      <c r="B28" s="470" t="str">
        <f>+B26</f>
        <v>ZK107.K257.C042</v>
      </c>
      <c r="C28" s="346"/>
      <c r="D28" s="346"/>
      <c r="E28" s="249"/>
      <c r="F28" s="370">
        <f t="shared" si="4"/>
        <v>0</v>
      </c>
      <c r="G28" s="249">
        <v>0</v>
      </c>
      <c r="H28" s="572">
        <f t="shared" si="5"/>
        <v>0</v>
      </c>
      <c r="I28" s="231"/>
      <c r="J28" s="370">
        <f t="shared" si="6"/>
        <v>0</v>
      </c>
      <c r="K28" s="249">
        <v>0</v>
      </c>
      <c r="L28" s="232"/>
      <c r="M28" s="249"/>
      <c r="N28" s="266"/>
      <c r="O28" s="266"/>
      <c r="P28" s="266"/>
      <c r="Q28" s="266"/>
      <c r="R28" s="362"/>
      <c r="S28" s="363"/>
      <c r="T28" s="402"/>
      <c r="U28" s="412"/>
      <c r="V28" s="363"/>
      <c r="W28" s="363"/>
      <c r="X28" s="363"/>
      <c r="Y28" s="363"/>
      <c r="Z28" s="363"/>
      <c r="AA28" s="363"/>
      <c r="AB28" s="363"/>
      <c r="AC28" s="363"/>
      <c r="AD28" s="363"/>
      <c r="AE28" s="363"/>
      <c r="AF28" s="402"/>
      <c r="AG28" s="412"/>
      <c r="AH28" s="363"/>
      <c r="AI28" s="363"/>
      <c r="AJ28" s="363"/>
      <c r="AK28" s="363"/>
      <c r="AL28" s="363"/>
      <c r="AM28" s="363"/>
      <c r="AN28" s="363"/>
      <c r="AO28" s="363"/>
      <c r="AP28" s="363"/>
      <c r="AQ28" s="363"/>
      <c r="AR28" s="402"/>
      <c r="AS28" s="412"/>
      <c r="AT28" s="363"/>
      <c r="AU28" s="363"/>
      <c r="AV28" s="363"/>
      <c r="AW28" s="363"/>
      <c r="AX28" s="363"/>
      <c r="AY28" s="441">
        <f>SUM(R28:AX28)</f>
        <v>0</v>
      </c>
      <c r="AZ28" s="442">
        <f>+AY28+N28</f>
        <v>0</v>
      </c>
      <c r="BA28" s="443">
        <f>+G28-AZ28</f>
        <v>0</v>
      </c>
    </row>
    <row r="29" spans="1:53"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611">
        <f>+IFERROR(VLOOKUP(B28,Sheet1!B:D,3,FALSE),0)</f>
        <v>0</v>
      </c>
      <c r="P29" s="611">
        <f>+IFERROR(VLOOKUP(B28,Sheet1!B:E,4,FALSE),0)</f>
        <v>0</v>
      </c>
      <c r="Q29" s="611">
        <f>+IFERROR(VLOOKUP(B28,Sheet1!B:F,5,FALSE),0)</f>
        <v>0</v>
      </c>
      <c r="R29" s="364"/>
      <c r="S29" s="365"/>
      <c r="T29" s="403"/>
      <c r="U29" s="413"/>
      <c r="V29" s="365"/>
      <c r="W29" s="365"/>
      <c r="X29" s="365"/>
      <c r="Y29" s="365"/>
      <c r="Z29" s="365"/>
      <c r="AA29" s="365"/>
      <c r="AB29" s="365"/>
      <c r="AC29" s="365"/>
      <c r="AD29" s="365"/>
      <c r="AE29" s="365"/>
      <c r="AF29" s="403"/>
      <c r="AG29" s="413"/>
      <c r="AH29" s="365"/>
      <c r="AI29" s="365"/>
      <c r="AJ29" s="365"/>
      <c r="AK29" s="365"/>
      <c r="AL29" s="365"/>
      <c r="AM29" s="365"/>
      <c r="AN29" s="365"/>
      <c r="AO29" s="365"/>
      <c r="AP29" s="365"/>
      <c r="AQ29" s="365"/>
      <c r="AR29" s="403"/>
      <c r="AS29" s="413"/>
      <c r="AT29" s="365"/>
      <c r="AU29" s="365"/>
      <c r="AV29" s="365"/>
      <c r="AW29" s="365"/>
      <c r="AX29" s="365"/>
      <c r="AY29" s="441">
        <f t="shared" si="7"/>
        <v>0</v>
      </c>
      <c r="AZ29" s="442">
        <f t="shared" si="8"/>
        <v>0</v>
      </c>
      <c r="BA29" s="443">
        <f t="shared" si="3"/>
        <v>0</v>
      </c>
    </row>
    <row r="30" spans="1:53" s="4" customFormat="1" ht="15" customHeight="1" x14ac:dyDescent="0.2">
      <c r="A30" s="196" t="s">
        <v>169</v>
      </c>
      <c r="B30" s="458" t="str">
        <f>+LEFT($E$5,5)&amp;"."&amp;A30&amp;"."&amp;$E$3</f>
        <v>ZK107.K258.C042</v>
      </c>
      <c r="C30" s="343" t="s">
        <v>170</v>
      </c>
      <c r="D30" s="343"/>
      <c r="E30" s="229">
        <f t="shared" ref="E30:L30" si="13">SUM(E31:E41)</f>
        <v>0</v>
      </c>
      <c r="F30" s="433">
        <f t="shared" si="13"/>
        <v>0</v>
      </c>
      <c r="G30" s="229">
        <f t="shared" si="13"/>
        <v>0</v>
      </c>
      <c r="H30" s="229">
        <f t="shared" si="13"/>
        <v>0</v>
      </c>
      <c r="I30" s="203">
        <f t="shared" si="13"/>
        <v>0</v>
      </c>
      <c r="J30" s="321">
        <f t="shared" si="13"/>
        <v>0</v>
      </c>
      <c r="K30" s="203">
        <f t="shared" si="13"/>
        <v>0</v>
      </c>
      <c r="L30" s="219">
        <f t="shared" si="13"/>
        <v>0</v>
      </c>
      <c r="M30" s="219"/>
      <c r="N30" s="198">
        <f>SUM(N31:N41)</f>
        <v>0</v>
      </c>
      <c r="O30" s="198">
        <f>SUM(O31:O41)</f>
        <v>0</v>
      </c>
      <c r="P30" s="198">
        <f t="shared" ref="P30:Q30" si="14">SUM(P31:P41)</f>
        <v>0</v>
      </c>
      <c r="Q30" s="198">
        <f t="shared" si="14"/>
        <v>0</v>
      </c>
      <c r="R30" s="265">
        <f>SUM(R31:R41)</f>
        <v>0</v>
      </c>
      <c r="S30" s="269">
        <f>SUM(S31:S41)</f>
        <v>0</v>
      </c>
      <c r="T30" s="401">
        <f t="shared" ref="T30:Z30" si="15">SUM(T31:T41)</f>
        <v>0</v>
      </c>
      <c r="U30" s="411">
        <f t="shared" si="15"/>
        <v>0</v>
      </c>
      <c r="V30" s="269">
        <f t="shared" si="15"/>
        <v>0</v>
      </c>
      <c r="W30" s="269">
        <f t="shared" si="15"/>
        <v>0</v>
      </c>
      <c r="X30" s="269">
        <f t="shared" si="15"/>
        <v>0</v>
      </c>
      <c r="Y30" s="269">
        <f t="shared" si="15"/>
        <v>0</v>
      </c>
      <c r="Z30" s="269">
        <f t="shared" si="15"/>
        <v>0</v>
      </c>
      <c r="AA30" s="269">
        <f t="shared" ref="AA30:AX30" si="16">SUM(AA31:AA41)</f>
        <v>0</v>
      </c>
      <c r="AB30" s="269">
        <f t="shared" si="16"/>
        <v>0</v>
      </c>
      <c r="AC30" s="269">
        <f t="shared" si="16"/>
        <v>0</v>
      </c>
      <c r="AD30" s="269">
        <f t="shared" si="16"/>
        <v>0</v>
      </c>
      <c r="AE30" s="269">
        <f t="shared" si="16"/>
        <v>0</v>
      </c>
      <c r="AF30" s="401">
        <f t="shared" si="16"/>
        <v>0</v>
      </c>
      <c r="AG30" s="411">
        <f t="shared" si="16"/>
        <v>0</v>
      </c>
      <c r="AH30" s="269">
        <f t="shared" si="16"/>
        <v>0</v>
      </c>
      <c r="AI30" s="269">
        <f t="shared" si="16"/>
        <v>0</v>
      </c>
      <c r="AJ30" s="269">
        <f t="shared" si="16"/>
        <v>0</v>
      </c>
      <c r="AK30" s="269">
        <f t="shared" si="16"/>
        <v>0</v>
      </c>
      <c r="AL30" s="269">
        <f t="shared" si="16"/>
        <v>0</v>
      </c>
      <c r="AM30" s="269">
        <f t="shared" si="16"/>
        <v>0</v>
      </c>
      <c r="AN30" s="269">
        <f t="shared" si="16"/>
        <v>0</v>
      </c>
      <c r="AO30" s="269">
        <f t="shared" si="16"/>
        <v>0</v>
      </c>
      <c r="AP30" s="269">
        <f t="shared" si="16"/>
        <v>0</v>
      </c>
      <c r="AQ30" s="269">
        <f t="shared" si="16"/>
        <v>0</v>
      </c>
      <c r="AR30" s="401">
        <f t="shared" si="16"/>
        <v>0</v>
      </c>
      <c r="AS30" s="411">
        <f t="shared" si="16"/>
        <v>0</v>
      </c>
      <c r="AT30" s="269">
        <f t="shared" si="16"/>
        <v>0</v>
      </c>
      <c r="AU30" s="269">
        <f t="shared" si="16"/>
        <v>0</v>
      </c>
      <c r="AV30" s="269"/>
      <c r="AW30" s="269"/>
      <c r="AX30" s="269">
        <f t="shared" si="16"/>
        <v>0</v>
      </c>
      <c r="AY30" s="441">
        <f t="shared" si="7"/>
        <v>0</v>
      </c>
      <c r="AZ30" s="442">
        <f t="shared" si="8"/>
        <v>0</v>
      </c>
      <c r="BA30" s="443">
        <f t="shared" si="3"/>
        <v>0</v>
      </c>
    </row>
    <row r="31" spans="1:53"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235"/>
      <c r="Q31" s="235"/>
      <c r="R31" s="362"/>
      <c r="S31" s="363"/>
      <c r="T31" s="402"/>
      <c r="U31" s="412"/>
      <c r="V31" s="363"/>
      <c r="W31" s="363"/>
      <c r="X31" s="363"/>
      <c r="Y31" s="363"/>
      <c r="Z31" s="363"/>
      <c r="AA31" s="363"/>
      <c r="AB31" s="363"/>
      <c r="AC31" s="363"/>
      <c r="AD31" s="363"/>
      <c r="AE31" s="363"/>
      <c r="AF31" s="402"/>
      <c r="AG31" s="412"/>
      <c r="AH31" s="363"/>
      <c r="AI31" s="363"/>
      <c r="AJ31" s="363"/>
      <c r="AK31" s="363"/>
      <c r="AL31" s="363"/>
      <c r="AM31" s="363"/>
      <c r="AN31" s="363"/>
      <c r="AO31" s="363"/>
      <c r="AP31" s="363"/>
      <c r="AQ31" s="363"/>
      <c r="AR31" s="402"/>
      <c r="AS31" s="412"/>
      <c r="AT31" s="363"/>
      <c r="AU31" s="363"/>
      <c r="AV31" s="363"/>
      <c r="AW31" s="363"/>
      <c r="AX31" s="363"/>
      <c r="AY31" s="441">
        <f t="shared" si="7"/>
        <v>0</v>
      </c>
      <c r="AZ31" s="442">
        <f t="shared" si="8"/>
        <v>0</v>
      </c>
      <c r="BA31" s="443">
        <f t="shared" si="3"/>
        <v>0</v>
      </c>
    </row>
    <row r="32" spans="1:53"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266"/>
      <c r="Q32" s="266"/>
      <c r="R32" s="362"/>
      <c r="S32" s="363"/>
      <c r="T32" s="402"/>
      <c r="U32" s="412"/>
      <c r="V32" s="363"/>
      <c r="W32" s="363"/>
      <c r="X32" s="363"/>
      <c r="Y32" s="363"/>
      <c r="Z32" s="363"/>
      <c r="AA32" s="363"/>
      <c r="AB32" s="363"/>
      <c r="AC32" s="363"/>
      <c r="AD32" s="363"/>
      <c r="AE32" s="363"/>
      <c r="AF32" s="402"/>
      <c r="AG32" s="412"/>
      <c r="AH32" s="363"/>
      <c r="AI32" s="363"/>
      <c r="AJ32" s="363"/>
      <c r="AK32" s="363"/>
      <c r="AL32" s="363"/>
      <c r="AM32" s="363"/>
      <c r="AN32" s="363"/>
      <c r="AO32" s="363"/>
      <c r="AP32" s="363"/>
      <c r="AQ32" s="363"/>
      <c r="AR32" s="402"/>
      <c r="AS32" s="412"/>
      <c r="AT32" s="363"/>
      <c r="AU32" s="363"/>
      <c r="AV32" s="363"/>
      <c r="AW32" s="363"/>
      <c r="AX32" s="363"/>
      <c r="AY32" s="441">
        <f t="shared" ref="AY32:AY40" si="17">SUM(R32:AX32)</f>
        <v>0</v>
      </c>
      <c r="AZ32" s="442">
        <f t="shared" ref="AZ32:AZ40" si="18">+AY32+N32</f>
        <v>0</v>
      </c>
      <c r="BA32" s="443">
        <f t="shared" ref="BA32:BA40" si="19">+G32-AZ32</f>
        <v>0</v>
      </c>
    </row>
    <row r="33" spans="1:53"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266"/>
      <c r="Q33" s="266"/>
      <c r="R33" s="362"/>
      <c r="S33" s="363"/>
      <c r="T33" s="402"/>
      <c r="U33" s="412"/>
      <c r="V33" s="363"/>
      <c r="W33" s="363"/>
      <c r="X33" s="363"/>
      <c r="Y33" s="363"/>
      <c r="Z33" s="363"/>
      <c r="AA33" s="363"/>
      <c r="AB33" s="363"/>
      <c r="AC33" s="363"/>
      <c r="AD33" s="363"/>
      <c r="AE33" s="363"/>
      <c r="AF33" s="402"/>
      <c r="AG33" s="412"/>
      <c r="AH33" s="363"/>
      <c r="AI33" s="363"/>
      <c r="AJ33" s="363"/>
      <c r="AK33" s="363"/>
      <c r="AL33" s="363"/>
      <c r="AM33" s="363"/>
      <c r="AN33" s="363"/>
      <c r="AO33" s="363"/>
      <c r="AP33" s="363"/>
      <c r="AQ33" s="363"/>
      <c r="AR33" s="402"/>
      <c r="AS33" s="412"/>
      <c r="AT33" s="363"/>
      <c r="AU33" s="363"/>
      <c r="AV33" s="363"/>
      <c r="AW33" s="363"/>
      <c r="AX33" s="363"/>
      <c r="AY33" s="441">
        <f t="shared" si="17"/>
        <v>0</v>
      </c>
      <c r="AZ33" s="442">
        <f t="shared" si="18"/>
        <v>0</v>
      </c>
      <c r="BA33" s="443">
        <f t="shared" si="19"/>
        <v>0</v>
      </c>
    </row>
    <row r="34" spans="1:53"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266"/>
      <c r="Q34" s="266"/>
      <c r="R34" s="362"/>
      <c r="S34" s="363"/>
      <c r="T34" s="402"/>
      <c r="U34" s="412"/>
      <c r="V34" s="363"/>
      <c r="W34" s="363"/>
      <c r="X34" s="363"/>
      <c r="Y34" s="363"/>
      <c r="Z34" s="363"/>
      <c r="AA34" s="363"/>
      <c r="AB34" s="363"/>
      <c r="AC34" s="363"/>
      <c r="AD34" s="363"/>
      <c r="AE34" s="363"/>
      <c r="AF34" s="402"/>
      <c r="AG34" s="412"/>
      <c r="AH34" s="363"/>
      <c r="AI34" s="363"/>
      <c r="AJ34" s="363"/>
      <c r="AK34" s="363"/>
      <c r="AL34" s="363"/>
      <c r="AM34" s="363"/>
      <c r="AN34" s="363"/>
      <c r="AO34" s="363"/>
      <c r="AP34" s="363"/>
      <c r="AQ34" s="363"/>
      <c r="AR34" s="402"/>
      <c r="AS34" s="412"/>
      <c r="AT34" s="363"/>
      <c r="AU34" s="363"/>
      <c r="AV34" s="363"/>
      <c r="AW34" s="363"/>
      <c r="AX34" s="363"/>
      <c r="AY34" s="441">
        <f t="shared" si="17"/>
        <v>0</v>
      </c>
      <c r="AZ34" s="442">
        <f t="shared" si="18"/>
        <v>0</v>
      </c>
      <c r="BA34" s="443">
        <f t="shared" si="19"/>
        <v>0</v>
      </c>
    </row>
    <row r="35" spans="1:53"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266"/>
      <c r="Q35" s="266"/>
      <c r="R35" s="362"/>
      <c r="S35" s="363"/>
      <c r="T35" s="402"/>
      <c r="U35" s="412"/>
      <c r="V35" s="363"/>
      <c r="W35" s="363"/>
      <c r="X35" s="363"/>
      <c r="Y35" s="363"/>
      <c r="Z35" s="363"/>
      <c r="AA35" s="363"/>
      <c r="AB35" s="363"/>
      <c r="AC35" s="363"/>
      <c r="AD35" s="363"/>
      <c r="AE35" s="363"/>
      <c r="AF35" s="402"/>
      <c r="AG35" s="412"/>
      <c r="AH35" s="363"/>
      <c r="AI35" s="363"/>
      <c r="AJ35" s="363"/>
      <c r="AK35" s="363"/>
      <c r="AL35" s="363"/>
      <c r="AM35" s="363"/>
      <c r="AN35" s="363"/>
      <c r="AO35" s="363"/>
      <c r="AP35" s="363"/>
      <c r="AQ35" s="363"/>
      <c r="AR35" s="402"/>
      <c r="AS35" s="412"/>
      <c r="AT35" s="363"/>
      <c r="AU35" s="363"/>
      <c r="AV35" s="363"/>
      <c r="AW35" s="363"/>
      <c r="AX35" s="363"/>
      <c r="AY35" s="441">
        <f t="shared" si="17"/>
        <v>0</v>
      </c>
      <c r="AZ35" s="442">
        <f t="shared" si="18"/>
        <v>0</v>
      </c>
      <c r="BA35" s="443">
        <f t="shared" si="19"/>
        <v>0</v>
      </c>
    </row>
    <row r="36" spans="1:53"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266"/>
      <c r="Q36" s="266"/>
      <c r="R36" s="362"/>
      <c r="S36" s="363"/>
      <c r="T36" s="402"/>
      <c r="U36" s="412"/>
      <c r="V36" s="363"/>
      <c r="W36" s="363"/>
      <c r="X36" s="363"/>
      <c r="Y36" s="363"/>
      <c r="Z36" s="363"/>
      <c r="AA36" s="363"/>
      <c r="AB36" s="363"/>
      <c r="AC36" s="363"/>
      <c r="AD36" s="363"/>
      <c r="AE36" s="363"/>
      <c r="AF36" s="402"/>
      <c r="AG36" s="412"/>
      <c r="AH36" s="363"/>
      <c r="AI36" s="363"/>
      <c r="AJ36" s="363"/>
      <c r="AK36" s="363"/>
      <c r="AL36" s="363"/>
      <c r="AM36" s="363"/>
      <c r="AN36" s="363"/>
      <c r="AO36" s="363"/>
      <c r="AP36" s="363"/>
      <c r="AQ36" s="363"/>
      <c r="AR36" s="402"/>
      <c r="AS36" s="412"/>
      <c r="AT36" s="363"/>
      <c r="AU36" s="363"/>
      <c r="AV36" s="363"/>
      <c r="AW36" s="363"/>
      <c r="AX36" s="363"/>
      <c r="AY36" s="441">
        <f t="shared" si="17"/>
        <v>0</v>
      </c>
      <c r="AZ36" s="442">
        <f t="shared" si="18"/>
        <v>0</v>
      </c>
      <c r="BA36" s="443">
        <f t="shared" si="19"/>
        <v>0</v>
      </c>
    </row>
    <row r="37" spans="1:53"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266"/>
      <c r="Q37" s="266"/>
      <c r="R37" s="362"/>
      <c r="S37" s="363"/>
      <c r="T37" s="402"/>
      <c r="U37" s="412"/>
      <c r="V37" s="363"/>
      <c r="W37" s="363"/>
      <c r="X37" s="363"/>
      <c r="Y37" s="363"/>
      <c r="Z37" s="363"/>
      <c r="AA37" s="363"/>
      <c r="AB37" s="363"/>
      <c r="AC37" s="363"/>
      <c r="AD37" s="363"/>
      <c r="AE37" s="363"/>
      <c r="AF37" s="402"/>
      <c r="AG37" s="412"/>
      <c r="AH37" s="363"/>
      <c r="AI37" s="363"/>
      <c r="AJ37" s="363"/>
      <c r="AK37" s="363"/>
      <c r="AL37" s="363"/>
      <c r="AM37" s="363"/>
      <c r="AN37" s="363"/>
      <c r="AO37" s="363"/>
      <c r="AP37" s="363"/>
      <c r="AQ37" s="363"/>
      <c r="AR37" s="402"/>
      <c r="AS37" s="412"/>
      <c r="AT37" s="363"/>
      <c r="AU37" s="363"/>
      <c r="AV37" s="363"/>
      <c r="AW37" s="363"/>
      <c r="AX37" s="363"/>
      <c r="AY37" s="441">
        <f t="shared" si="17"/>
        <v>0</v>
      </c>
      <c r="AZ37" s="442">
        <f t="shared" si="18"/>
        <v>0</v>
      </c>
      <c r="BA37" s="443">
        <f t="shared" si="19"/>
        <v>0</v>
      </c>
    </row>
    <row r="38" spans="1:53"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266"/>
      <c r="Q38" s="266"/>
      <c r="R38" s="362"/>
      <c r="S38" s="363"/>
      <c r="T38" s="402"/>
      <c r="U38" s="412"/>
      <c r="V38" s="363"/>
      <c r="W38" s="363"/>
      <c r="X38" s="363"/>
      <c r="Y38" s="363"/>
      <c r="Z38" s="363"/>
      <c r="AA38" s="363"/>
      <c r="AB38" s="363"/>
      <c r="AC38" s="363"/>
      <c r="AD38" s="363"/>
      <c r="AE38" s="363"/>
      <c r="AF38" s="402"/>
      <c r="AG38" s="412"/>
      <c r="AH38" s="363"/>
      <c r="AI38" s="363"/>
      <c r="AJ38" s="363"/>
      <c r="AK38" s="363"/>
      <c r="AL38" s="363"/>
      <c r="AM38" s="363"/>
      <c r="AN38" s="363"/>
      <c r="AO38" s="363"/>
      <c r="AP38" s="363"/>
      <c r="AQ38" s="363"/>
      <c r="AR38" s="402"/>
      <c r="AS38" s="412"/>
      <c r="AT38" s="363"/>
      <c r="AU38" s="363"/>
      <c r="AV38" s="363"/>
      <c r="AW38" s="363"/>
      <c r="AX38" s="363"/>
      <c r="AY38" s="441">
        <f t="shared" si="17"/>
        <v>0</v>
      </c>
      <c r="AZ38" s="442">
        <f t="shared" si="18"/>
        <v>0</v>
      </c>
      <c r="BA38" s="443">
        <f t="shared" si="19"/>
        <v>0</v>
      </c>
    </row>
    <row r="39" spans="1:53"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235"/>
      <c r="Q39" s="235"/>
      <c r="R39" s="362"/>
      <c r="S39" s="363"/>
      <c r="T39" s="402"/>
      <c r="U39" s="412"/>
      <c r="V39" s="363"/>
      <c r="W39" s="363"/>
      <c r="X39" s="363"/>
      <c r="Y39" s="363"/>
      <c r="Z39" s="363"/>
      <c r="AA39" s="363"/>
      <c r="AB39" s="363"/>
      <c r="AC39" s="363"/>
      <c r="AD39" s="363"/>
      <c r="AE39" s="363"/>
      <c r="AF39" s="402"/>
      <c r="AG39" s="412"/>
      <c r="AH39" s="363"/>
      <c r="AI39" s="363"/>
      <c r="AJ39" s="363"/>
      <c r="AK39" s="363"/>
      <c r="AL39" s="363"/>
      <c r="AM39" s="363"/>
      <c r="AN39" s="363"/>
      <c r="AO39" s="363"/>
      <c r="AP39" s="363"/>
      <c r="AQ39" s="363"/>
      <c r="AR39" s="402"/>
      <c r="AS39" s="412"/>
      <c r="AT39" s="363"/>
      <c r="AU39" s="363"/>
      <c r="AV39" s="363"/>
      <c r="AW39" s="363"/>
      <c r="AX39" s="363"/>
      <c r="AY39" s="441">
        <f t="shared" si="17"/>
        <v>0</v>
      </c>
      <c r="AZ39" s="442">
        <f t="shared" si="18"/>
        <v>0</v>
      </c>
      <c r="BA39" s="443">
        <f t="shared" si="19"/>
        <v>0</v>
      </c>
    </row>
    <row r="40" spans="1:53" s="4" customFormat="1" ht="15" customHeight="1" x14ac:dyDescent="0.2">
      <c r="A40" s="345"/>
      <c r="B40" s="470" t="str">
        <f>+B30</f>
        <v>ZK107.K258.C042</v>
      </c>
      <c r="C40" s="346"/>
      <c r="D40" s="346"/>
      <c r="E40" s="249"/>
      <c r="F40" s="370">
        <f t="shared" si="4"/>
        <v>0</v>
      </c>
      <c r="G40" s="249">
        <v>0</v>
      </c>
      <c r="H40" s="572">
        <f t="shared" si="5"/>
        <v>0</v>
      </c>
      <c r="I40" s="231"/>
      <c r="J40" s="370">
        <f t="shared" si="6"/>
        <v>0</v>
      </c>
      <c r="K40" s="249">
        <v>0</v>
      </c>
      <c r="L40" s="232"/>
      <c r="M40" s="249"/>
      <c r="N40" s="266"/>
      <c r="O40" s="266"/>
      <c r="P40" s="266"/>
      <c r="Q40" s="266"/>
      <c r="R40" s="362"/>
      <c r="S40" s="363"/>
      <c r="T40" s="402"/>
      <c r="U40" s="412"/>
      <c r="V40" s="363"/>
      <c r="W40" s="363"/>
      <c r="X40" s="363"/>
      <c r="Y40" s="363"/>
      <c r="Z40" s="363"/>
      <c r="AA40" s="363"/>
      <c r="AB40" s="363"/>
      <c r="AC40" s="363"/>
      <c r="AD40" s="363"/>
      <c r="AE40" s="363"/>
      <c r="AF40" s="402"/>
      <c r="AG40" s="412"/>
      <c r="AH40" s="363"/>
      <c r="AI40" s="363"/>
      <c r="AJ40" s="363"/>
      <c r="AK40" s="363"/>
      <c r="AL40" s="363"/>
      <c r="AM40" s="363"/>
      <c r="AN40" s="363"/>
      <c r="AO40" s="363"/>
      <c r="AP40" s="363"/>
      <c r="AQ40" s="363"/>
      <c r="AR40" s="402"/>
      <c r="AS40" s="412"/>
      <c r="AT40" s="363"/>
      <c r="AU40" s="363"/>
      <c r="AV40" s="363"/>
      <c r="AW40" s="363"/>
      <c r="AX40" s="363"/>
      <c r="AY40" s="441">
        <f t="shared" si="17"/>
        <v>0</v>
      </c>
      <c r="AZ40" s="442">
        <f t="shared" si="18"/>
        <v>0</v>
      </c>
      <c r="BA40" s="443">
        <f t="shared" si="19"/>
        <v>0</v>
      </c>
    </row>
    <row r="41" spans="1:53"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611">
        <f>+IFERROR(VLOOKUP(B40,Sheet1!B:D,3,FALSE),0)</f>
        <v>0</v>
      </c>
      <c r="P41" s="611">
        <f>+IFERROR(VLOOKUP(B40,Sheet1!B:E,4,FALSE),0)</f>
        <v>0</v>
      </c>
      <c r="Q41" s="611">
        <f>+IFERROR(VLOOKUP(B40,Sheet1!B:F,5,FALSE),0)</f>
        <v>0</v>
      </c>
      <c r="R41" s="364"/>
      <c r="S41" s="365"/>
      <c r="T41" s="403"/>
      <c r="U41" s="413"/>
      <c r="V41" s="365"/>
      <c r="W41" s="365"/>
      <c r="X41" s="365"/>
      <c r="Y41" s="365"/>
      <c r="Z41" s="365"/>
      <c r="AA41" s="365"/>
      <c r="AB41" s="365"/>
      <c r="AC41" s="365"/>
      <c r="AD41" s="365"/>
      <c r="AE41" s="365"/>
      <c r="AF41" s="403"/>
      <c r="AG41" s="413"/>
      <c r="AH41" s="365"/>
      <c r="AI41" s="365"/>
      <c r="AJ41" s="365"/>
      <c r="AK41" s="365"/>
      <c r="AL41" s="365"/>
      <c r="AM41" s="365"/>
      <c r="AN41" s="365"/>
      <c r="AO41" s="365"/>
      <c r="AP41" s="365"/>
      <c r="AQ41" s="365"/>
      <c r="AR41" s="403"/>
      <c r="AS41" s="413"/>
      <c r="AT41" s="365"/>
      <c r="AU41" s="365"/>
      <c r="AV41" s="365"/>
      <c r="AW41" s="365"/>
      <c r="AX41" s="365"/>
      <c r="AY41" s="441">
        <f t="shared" si="7"/>
        <v>0</v>
      </c>
      <c r="AZ41" s="442">
        <f t="shared" si="8"/>
        <v>0</v>
      </c>
      <c r="BA41" s="443">
        <f t="shared" si="3"/>
        <v>0</v>
      </c>
    </row>
    <row r="42" spans="1:53" s="4" customFormat="1" ht="15" customHeight="1" x14ac:dyDescent="0.2">
      <c r="A42" s="196" t="s">
        <v>171</v>
      </c>
      <c r="B42" s="458" t="str">
        <f>+LEFT($E$5,5)&amp;"."&amp;A42&amp;"."&amp;$E$3</f>
        <v>ZK107.K259.C042</v>
      </c>
      <c r="C42" s="343" t="s">
        <v>172</v>
      </c>
      <c r="D42" s="343"/>
      <c r="E42" s="229">
        <f t="shared" ref="E42:L42" si="20">SUM(E43:E46)</f>
        <v>0</v>
      </c>
      <c r="F42" s="433">
        <f>SUM(F43:F46)</f>
        <v>0</v>
      </c>
      <c r="G42" s="229">
        <f>SUM(G43:G46)</f>
        <v>0</v>
      </c>
      <c r="H42" s="229">
        <f t="shared" si="20"/>
        <v>0</v>
      </c>
      <c r="I42" s="203">
        <f t="shared" si="20"/>
        <v>0</v>
      </c>
      <c r="J42" s="321">
        <f>SUM(J43:J46)</f>
        <v>0</v>
      </c>
      <c r="K42" s="203">
        <f t="shared" si="20"/>
        <v>0</v>
      </c>
      <c r="L42" s="219">
        <f t="shared" si="20"/>
        <v>0</v>
      </c>
      <c r="M42" s="219"/>
      <c r="N42" s="198">
        <f>SUM(N43:N46)</f>
        <v>0</v>
      </c>
      <c r="O42" s="198">
        <f>SUM(O43:O46)</f>
        <v>0</v>
      </c>
      <c r="P42" s="198">
        <f t="shared" ref="P42:Q42" si="21">SUM(P43:P46)</f>
        <v>0</v>
      </c>
      <c r="Q42" s="198">
        <f t="shared" si="21"/>
        <v>0</v>
      </c>
      <c r="R42" s="265">
        <f>SUM(R43:R46)</f>
        <v>0</v>
      </c>
      <c r="S42" s="269">
        <f>SUM(S43:S46)</f>
        <v>0</v>
      </c>
      <c r="T42" s="401">
        <f t="shared" ref="T42:Z42" si="22">SUM(T43:T46)</f>
        <v>0</v>
      </c>
      <c r="U42" s="411">
        <f t="shared" si="22"/>
        <v>0</v>
      </c>
      <c r="V42" s="269">
        <f t="shared" si="22"/>
        <v>0</v>
      </c>
      <c r="W42" s="269">
        <f t="shared" si="22"/>
        <v>0</v>
      </c>
      <c r="X42" s="269">
        <f t="shared" si="22"/>
        <v>0</v>
      </c>
      <c r="Y42" s="269">
        <f t="shared" si="22"/>
        <v>0</v>
      </c>
      <c r="Z42" s="269">
        <f t="shared" si="22"/>
        <v>0</v>
      </c>
      <c r="AA42" s="269">
        <f t="shared" ref="AA42:AX42" si="23">SUM(AA43:AA46)</f>
        <v>0</v>
      </c>
      <c r="AB42" s="269">
        <f t="shared" si="23"/>
        <v>0</v>
      </c>
      <c r="AC42" s="269">
        <f t="shared" si="23"/>
        <v>0</v>
      </c>
      <c r="AD42" s="269">
        <f t="shared" si="23"/>
        <v>0</v>
      </c>
      <c r="AE42" s="269">
        <f t="shared" si="23"/>
        <v>0</v>
      </c>
      <c r="AF42" s="401">
        <f t="shared" si="23"/>
        <v>0</v>
      </c>
      <c r="AG42" s="411">
        <f t="shared" si="23"/>
        <v>0</v>
      </c>
      <c r="AH42" s="269">
        <f t="shared" si="23"/>
        <v>0</v>
      </c>
      <c r="AI42" s="269">
        <f t="shared" si="23"/>
        <v>0</v>
      </c>
      <c r="AJ42" s="269">
        <f t="shared" si="23"/>
        <v>0</v>
      </c>
      <c r="AK42" s="269">
        <f t="shared" si="23"/>
        <v>0</v>
      </c>
      <c r="AL42" s="269">
        <f t="shared" si="23"/>
        <v>0</v>
      </c>
      <c r="AM42" s="269">
        <f t="shared" si="23"/>
        <v>0</v>
      </c>
      <c r="AN42" s="269">
        <f t="shared" si="23"/>
        <v>0</v>
      </c>
      <c r="AO42" s="269">
        <f t="shared" si="23"/>
        <v>0</v>
      </c>
      <c r="AP42" s="269">
        <f t="shared" si="23"/>
        <v>0</v>
      </c>
      <c r="AQ42" s="269">
        <f t="shared" si="23"/>
        <v>0</v>
      </c>
      <c r="AR42" s="401">
        <f t="shared" si="23"/>
        <v>0</v>
      </c>
      <c r="AS42" s="411">
        <f t="shared" si="23"/>
        <v>0</v>
      </c>
      <c r="AT42" s="269">
        <f t="shared" si="23"/>
        <v>0</v>
      </c>
      <c r="AU42" s="269">
        <f t="shared" si="23"/>
        <v>0</v>
      </c>
      <c r="AV42" s="269"/>
      <c r="AW42" s="269"/>
      <c r="AX42" s="269">
        <f t="shared" si="23"/>
        <v>0</v>
      </c>
      <c r="AY42" s="441">
        <f t="shared" si="7"/>
        <v>0</v>
      </c>
      <c r="AZ42" s="442">
        <f t="shared" si="8"/>
        <v>0</v>
      </c>
      <c r="BA42" s="443">
        <f t="shared" si="3"/>
        <v>0</v>
      </c>
    </row>
    <row r="43" spans="1:53"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235"/>
      <c r="Q43" s="235"/>
      <c r="R43" s="362"/>
      <c r="S43" s="363"/>
      <c r="T43" s="402"/>
      <c r="U43" s="412"/>
      <c r="V43" s="363"/>
      <c r="W43" s="363"/>
      <c r="X43" s="363"/>
      <c r="Y43" s="363"/>
      <c r="Z43" s="363"/>
      <c r="AA43" s="363"/>
      <c r="AB43" s="363"/>
      <c r="AC43" s="363"/>
      <c r="AD43" s="363"/>
      <c r="AE43" s="363"/>
      <c r="AF43" s="402"/>
      <c r="AG43" s="412"/>
      <c r="AH43" s="363"/>
      <c r="AI43" s="363"/>
      <c r="AJ43" s="363"/>
      <c r="AK43" s="363"/>
      <c r="AL43" s="363"/>
      <c r="AM43" s="363"/>
      <c r="AN43" s="363"/>
      <c r="AO43" s="363"/>
      <c r="AP43" s="363"/>
      <c r="AQ43" s="363"/>
      <c r="AR43" s="402"/>
      <c r="AS43" s="412"/>
      <c r="AT43" s="363"/>
      <c r="AU43" s="363"/>
      <c r="AV43" s="363"/>
      <c r="AW43" s="363"/>
      <c r="AX43" s="363"/>
      <c r="AY43" s="441">
        <f t="shared" si="7"/>
        <v>0</v>
      </c>
      <c r="AZ43" s="442">
        <f t="shared" si="8"/>
        <v>0</v>
      </c>
      <c r="BA43" s="443">
        <f t="shared" si="3"/>
        <v>0</v>
      </c>
    </row>
    <row r="44" spans="1:53"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266"/>
      <c r="Q44" s="266"/>
      <c r="R44" s="362"/>
      <c r="S44" s="363"/>
      <c r="T44" s="402"/>
      <c r="U44" s="412"/>
      <c r="V44" s="363"/>
      <c r="W44" s="363"/>
      <c r="X44" s="363"/>
      <c r="Y44" s="363"/>
      <c r="Z44" s="363"/>
      <c r="AA44" s="363"/>
      <c r="AB44" s="363"/>
      <c r="AC44" s="363"/>
      <c r="AD44" s="363"/>
      <c r="AE44" s="363"/>
      <c r="AF44" s="402"/>
      <c r="AG44" s="412"/>
      <c r="AH44" s="363"/>
      <c r="AI44" s="363"/>
      <c r="AJ44" s="363"/>
      <c r="AK44" s="363"/>
      <c r="AL44" s="363"/>
      <c r="AM44" s="363"/>
      <c r="AN44" s="363"/>
      <c r="AO44" s="363"/>
      <c r="AP44" s="363"/>
      <c r="AQ44" s="363"/>
      <c r="AR44" s="402"/>
      <c r="AS44" s="412"/>
      <c r="AT44" s="363"/>
      <c r="AU44" s="363"/>
      <c r="AV44" s="363"/>
      <c r="AW44" s="363"/>
      <c r="AX44" s="363"/>
      <c r="AY44" s="441">
        <f>SUM(R44:AX44)</f>
        <v>0</v>
      </c>
      <c r="AZ44" s="442">
        <f>+AY44+N44</f>
        <v>0</v>
      </c>
      <c r="BA44" s="443">
        <f>+G44-AZ44</f>
        <v>0</v>
      </c>
    </row>
    <row r="45" spans="1:53" s="4" customFormat="1" ht="15" customHeight="1" x14ac:dyDescent="0.2">
      <c r="A45" s="344"/>
      <c r="B45" s="469" t="str">
        <f>+B42</f>
        <v>ZK107.K259.C042</v>
      </c>
      <c r="C45" s="340"/>
      <c r="D45" s="346"/>
      <c r="E45" s="249"/>
      <c r="F45" s="370">
        <f t="shared" si="4"/>
        <v>0</v>
      </c>
      <c r="G45" s="249">
        <v>0</v>
      </c>
      <c r="H45" s="572">
        <f t="shared" si="5"/>
        <v>0</v>
      </c>
      <c r="I45" s="231"/>
      <c r="J45" s="370">
        <f t="shared" si="6"/>
        <v>0</v>
      </c>
      <c r="K45" s="249">
        <v>0</v>
      </c>
      <c r="L45" s="232"/>
      <c r="M45" s="249"/>
      <c r="N45" s="235"/>
      <c r="O45" s="235"/>
      <c r="P45" s="235"/>
      <c r="Q45" s="235"/>
      <c r="R45" s="362"/>
      <c r="S45" s="363"/>
      <c r="T45" s="402"/>
      <c r="U45" s="412"/>
      <c r="V45" s="363"/>
      <c r="W45" s="363"/>
      <c r="X45" s="363"/>
      <c r="Y45" s="363"/>
      <c r="Z45" s="363"/>
      <c r="AA45" s="363"/>
      <c r="AB45" s="363"/>
      <c r="AC45" s="363"/>
      <c r="AD45" s="363"/>
      <c r="AE45" s="363"/>
      <c r="AF45" s="402"/>
      <c r="AG45" s="412"/>
      <c r="AH45" s="363"/>
      <c r="AI45" s="363"/>
      <c r="AJ45" s="363"/>
      <c r="AK45" s="363"/>
      <c r="AL45" s="363"/>
      <c r="AM45" s="363"/>
      <c r="AN45" s="363"/>
      <c r="AO45" s="363"/>
      <c r="AP45" s="363"/>
      <c r="AQ45" s="363"/>
      <c r="AR45" s="402"/>
      <c r="AS45" s="412"/>
      <c r="AT45" s="363"/>
      <c r="AU45" s="363"/>
      <c r="AV45" s="363"/>
      <c r="AW45" s="363"/>
      <c r="AX45" s="363"/>
      <c r="AY45" s="441">
        <f>SUM(R45:AX45)</f>
        <v>0</v>
      </c>
      <c r="AZ45" s="442">
        <f>+AY45+N45</f>
        <v>0</v>
      </c>
      <c r="BA45" s="443">
        <f>+G45-AZ45</f>
        <v>0</v>
      </c>
    </row>
    <row r="46" spans="1:53"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611">
        <f>+IFERROR(VLOOKUP(B45,Sheet1!B:D,3,FALSE),0)</f>
        <v>0</v>
      </c>
      <c r="P46" s="611">
        <f>+IFERROR(VLOOKUP(B45,Sheet1!B:E,4,FALSE),0)</f>
        <v>0</v>
      </c>
      <c r="Q46" s="611">
        <f>+IFERROR(VLOOKUP(B45,Sheet1!B:F,5,FALSE),0)</f>
        <v>0</v>
      </c>
      <c r="R46" s="364"/>
      <c r="S46" s="365"/>
      <c r="T46" s="403"/>
      <c r="U46" s="413"/>
      <c r="V46" s="365"/>
      <c r="W46" s="365"/>
      <c r="X46" s="365"/>
      <c r="Y46" s="365"/>
      <c r="Z46" s="365"/>
      <c r="AA46" s="365"/>
      <c r="AB46" s="365"/>
      <c r="AC46" s="365"/>
      <c r="AD46" s="365"/>
      <c r="AE46" s="365"/>
      <c r="AF46" s="403"/>
      <c r="AG46" s="413"/>
      <c r="AH46" s="365"/>
      <c r="AI46" s="365"/>
      <c r="AJ46" s="365"/>
      <c r="AK46" s="365"/>
      <c r="AL46" s="365"/>
      <c r="AM46" s="365"/>
      <c r="AN46" s="365"/>
      <c r="AO46" s="365"/>
      <c r="AP46" s="365"/>
      <c r="AQ46" s="365"/>
      <c r="AR46" s="403"/>
      <c r="AS46" s="413"/>
      <c r="AT46" s="365"/>
      <c r="AU46" s="365"/>
      <c r="AV46" s="365"/>
      <c r="AW46" s="365"/>
      <c r="AX46" s="365"/>
      <c r="AY46" s="441">
        <f t="shared" si="7"/>
        <v>0</v>
      </c>
      <c r="AZ46" s="442">
        <f t="shared" si="8"/>
        <v>0</v>
      </c>
      <c r="BA46" s="443">
        <f t="shared" si="3"/>
        <v>0</v>
      </c>
    </row>
    <row r="47" spans="1:53" s="4" customFormat="1" ht="15" customHeight="1" x14ac:dyDescent="0.2">
      <c r="A47" s="196" t="s">
        <v>173</v>
      </c>
      <c r="B47" s="458" t="str">
        <f>+LEFT($E$5,5)&amp;"."&amp;A47&amp;"."&amp;$E$3</f>
        <v>ZK107.K260.C042</v>
      </c>
      <c r="C47" s="343" t="s">
        <v>174</v>
      </c>
      <c r="D47" s="343"/>
      <c r="E47" s="229">
        <f t="shared" ref="E47:L47" si="24">SUM(E48:E53)</f>
        <v>0</v>
      </c>
      <c r="F47" s="433">
        <f>SUM(F48:F53)</f>
        <v>0</v>
      </c>
      <c r="G47" s="229">
        <f>SUM(G48:G53)</f>
        <v>0</v>
      </c>
      <c r="H47" s="229">
        <f t="shared" si="24"/>
        <v>0</v>
      </c>
      <c r="I47" s="203">
        <f t="shared" si="24"/>
        <v>0</v>
      </c>
      <c r="J47" s="321">
        <f>SUM(J48:J53)</f>
        <v>0</v>
      </c>
      <c r="K47" s="203">
        <f t="shared" si="24"/>
        <v>0</v>
      </c>
      <c r="L47" s="219">
        <f t="shared" si="24"/>
        <v>0</v>
      </c>
      <c r="M47" s="219"/>
      <c r="N47" s="198">
        <f>SUM(N48:N53)</f>
        <v>0</v>
      </c>
      <c r="O47" s="198">
        <f t="shared" ref="O47:Q47" si="25">SUM(O48:O53)</f>
        <v>0</v>
      </c>
      <c r="P47" s="198">
        <f t="shared" si="25"/>
        <v>0</v>
      </c>
      <c r="Q47" s="198">
        <f t="shared" si="25"/>
        <v>0</v>
      </c>
      <c r="R47" s="265">
        <f>SUM(R48:R53)</f>
        <v>0</v>
      </c>
      <c r="S47" s="269">
        <f>SUM(S48:S53)</f>
        <v>0</v>
      </c>
      <c r="T47" s="401">
        <f t="shared" ref="T47:Z47" si="26">SUM(T48:T53)</f>
        <v>0</v>
      </c>
      <c r="U47" s="411">
        <f t="shared" si="26"/>
        <v>0</v>
      </c>
      <c r="V47" s="269">
        <f t="shared" si="26"/>
        <v>0</v>
      </c>
      <c r="W47" s="269">
        <f t="shared" si="26"/>
        <v>0</v>
      </c>
      <c r="X47" s="269">
        <f t="shared" si="26"/>
        <v>0</v>
      </c>
      <c r="Y47" s="269">
        <f t="shared" si="26"/>
        <v>0</v>
      </c>
      <c r="Z47" s="269">
        <f t="shared" si="26"/>
        <v>0</v>
      </c>
      <c r="AA47" s="269">
        <f t="shared" ref="AA47:AX47" si="27">SUM(AA48:AA53)</f>
        <v>0</v>
      </c>
      <c r="AB47" s="269">
        <f t="shared" si="27"/>
        <v>0</v>
      </c>
      <c r="AC47" s="269">
        <f t="shared" si="27"/>
        <v>0</v>
      </c>
      <c r="AD47" s="269">
        <f t="shared" si="27"/>
        <v>0</v>
      </c>
      <c r="AE47" s="269">
        <f t="shared" si="27"/>
        <v>0</v>
      </c>
      <c r="AF47" s="401">
        <f t="shared" si="27"/>
        <v>0</v>
      </c>
      <c r="AG47" s="411">
        <f t="shared" si="27"/>
        <v>0</v>
      </c>
      <c r="AH47" s="269">
        <f t="shared" si="27"/>
        <v>0</v>
      </c>
      <c r="AI47" s="269">
        <f t="shared" si="27"/>
        <v>0</v>
      </c>
      <c r="AJ47" s="269">
        <f t="shared" si="27"/>
        <v>0</v>
      </c>
      <c r="AK47" s="269">
        <f t="shared" si="27"/>
        <v>0</v>
      </c>
      <c r="AL47" s="269">
        <f t="shared" si="27"/>
        <v>0</v>
      </c>
      <c r="AM47" s="269">
        <f t="shared" si="27"/>
        <v>0</v>
      </c>
      <c r="AN47" s="269">
        <f t="shared" si="27"/>
        <v>0</v>
      </c>
      <c r="AO47" s="269">
        <f t="shared" si="27"/>
        <v>0</v>
      </c>
      <c r="AP47" s="269">
        <f t="shared" si="27"/>
        <v>0</v>
      </c>
      <c r="AQ47" s="269">
        <f t="shared" si="27"/>
        <v>0</v>
      </c>
      <c r="AR47" s="401">
        <f t="shared" si="27"/>
        <v>0</v>
      </c>
      <c r="AS47" s="411">
        <f t="shared" si="27"/>
        <v>0</v>
      </c>
      <c r="AT47" s="269">
        <f t="shared" si="27"/>
        <v>0</v>
      </c>
      <c r="AU47" s="269">
        <f t="shared" si="27"/>
        <v>0</v>
      </c>
      <c r="AV47" s="269"/>
      <c r="AW47" s="269"/>
      <c r="AX47" s="269">
        <f t="shared" si="27"/>
        <v>0</v>
      </c>
      <c r="AY47" s="441">
        <f t="shared" si="7"/>
        <v>0</v>
      </c>
      <c r="AZ47" s="442">
        <f t="shared" si="8"/>
        <v>0</v>
      </c>
      <c r="BA47" s="443">
        <f t="shared" si="3"/>
        <v>0</v>
      </c>
    </row>
    <row r="48" spans="1:53"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235"/>
      <c r="Q48" s="235"/>
      <c r="R48" s="362"/>
      <c r="S48" s="363"/>
      <c r="T48" s="402"/>
      <c r="U48" s="412"/>
      <c r="V48" s="363"/>
      <c r="W48" s="363"/>
      <c r="X48" s="363"/>
      <c r="Y48" s="363"/>
      <c r="Z48" s="363"/>
      <c r="AA48" s="363"/>
      <c r="AB48" s="363"/>
      <c r="AC48" s="363"/>
      <c r="AD48" s="363"/>
      <c r="AE48" s="363"/>
      <c r="AF48" s="402"/>
      <c r="AG48" s="412"/>
      <c r="AH48" s="363"/>
      <c r="AI48" s="363"/>
      <c r="AJ48" s="363"/>
      <c r="AK48" s="363"/>
      <c r="AL48" s="363"/>
      <c r="AM48" s="363"/>
      <c r="AN48" s="363"/>
      <c r="AO48" s="363"/>
      <c r="AP48" s="363"/>
      <c r="AQ48" s="363"/>
      <c r="AR48" s="402"/>
      <c r="AS48" s="412"/>
      <c r="AT48" s="363"/>
      <c r="AU48" s="363"/>
      <c r="AV48" s="363"/>
      <c r="AW48" s="363"/>
      <c r="AX48" s="363"/>
      <c r="AY48" s="441">
        <f t="shared" si="7"/>
        <v>0</v>
      </c>
      <c r="AZ48" s="442">
        <f t="shared" si="8"/>
        <v>0</v>
      </c>
      <c r="BA48" s="443">
        <f t="shared" si="3"/>
        <v>0</v>
      </c>
    </row>
    <row r="49" spans="1:53"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266"/>
      <c r="Q49" s="266"/>
      <c r="R49" s="362"/>
      <c r="S49" s="363"/>
      <c r="T49" s="402"/>
      <c r="U49" s="412"/>
      <c r="V49" s="363"/>
      <c r="W49" s="363"/>
      <c r="X49" s="363"/>
      <c r="Y49" s="363"/>
      <c r="Z49" s="363"/>
      <c r="AA49" s="363"/>
      <c r="AB49" s="363"/>
      <c r="AC49" s="363"/>
      <c r="AD49" s="363"/>
      <c r="AE49" s="363"/>
      <c r="AF49" s="402"/>
      <c r="AG49" s="412"/>
      <c r="AH49" s="363"/>
      <c r="AI49" s="363"/>
      <c r="AJ49" s="363"/>
      <c r="AK49" s="363"/>
      <c r="AL49" s="363"/>
      <c r="AM49" s="363"/>
      <c r="AN49" s="363"/>
      <c r="AO49" s="363"/>
      <c r="AP49" s="363"/>
      <c r="AQ49" s="363"/>
      <c r="AR49" s="402"/>
      <c r="AS49" s="412"/>
      <c r="AT49" s="363"/>
      <c r="AU49" s="363"/>
      <c r="AV49" s="363"/>
      <c r="AW49" s="363"/>
      <c r="AX49" s="363"/>
      <c r="AY49" s="441">
        <f>SUM(R49:AX49)</f>
        <v>0</v>
      </c>
      <c r="AZ49" s="442">
        <f>+AY49+N49</f>
        <v>0</v>
      </c>
      <c r="BA49" s="443">
        <f>+G49-AZ49</f>
        <v>0</v>
      </c>
    </row>
    <row r="50" spans="1:53"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266"/>
      <c r="Q50" s="266"/>
      <c r="R50" s="362"/>
      <c r="S50" s="363"/>
      <c r="T50" s="402"/>
      <c r="U50" s="412"/>
      <c r="V50" s="363"/>
      <c r="W50" s="363"/>
      <c r="X50" s="363"/>
      <c r="Y50" s="363"/>
      <c r="Z50" s="363"/>
      <c r="AA50" s="363"/>
      <c r="AB50" s="363"/>
      <c r="AC50" s="363"/>
      <c r="AD50" s="363"/>
      <c r="AE50" s="363"/>
      <c r="AF50" s="402"/>
      <c r="AG50" s="412"/>
      <c r="AH50" s="363"/>
      <c r="AI50" s="363"/>
      <c r="AJ50" s="363"/>
      <c r="AK50" s="363"/>
      <c r="AL50" s="363"/>
      <c r="AM50" s="363"/>
      <c r="AN50" s="363"/>
      <c r="AO50" s="363"/>
      <c r="AP50" s="363"/>
      <c r="AQ50" s="363"/>
      <c r="AR50" s="402"/>
      <c r="AS50" s="412"/>
      <c r="AT50" s="363"/>
      <c r="AU50" s="363"/>
      <c r="AV50" s="363"/>
      <c r="AW50" s="363"/>
      <c r="AX50" s="363"/>
      <c r="AY50" s="441">
        <f>SUM(R50:AX50)</f>
        <v>0</v>
      </c>
      <c r="AZ50" s="442">
        <f>+AY50+N50</f>
        <v>0</v>
      </c>
      <c r="BA50" s="443">
        <f>+G50-AZ50</f>
        <v>0</v>
      </c>
    </row>
    <row r="51" spans="1:53"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266"/>
      <c r="Q51" s="266"/>
      <c r="R51" s="362"/>
      <c r="S51" s="363"/>
      <c r="T51" s="402"/>
      <c r="U51" s="412"/>
      <c r="V51" s="363"/>
      <c r="W51" s="363"/>
      <c r="X51" s="363"/>
      <c r="Y51" s="363"/>
      <c r="Z51" s="363"/>
      <c r="AA51" s="363"/>
      <c r="AB51" s="363"/>
      <c r="AC51" s="363"/>
      <c r="AD51" s="363"/>
      <c r="AE51" s="363"/>
      <c r="AF51" s="402"/>
      <c r="AG51" s="412"/>
      <c r="AH51" s="363"/>
      <c r="AI51" s="363"/>
      <c r="AJ51" s="363"/>
      <c r="AK51" s="363"/>
      <c r="AL51" s="363"/>
      <c r="AM51" s="363"/>
      <c r="AN51" s="363"/>
      <c r="AO51" s="363"/>
      <c r="AP51" s="363"/>
      <c r="AQ51" s="363"/>
      <c r="AR51" s="402"/>
      <c r="AS51" s="412"/>
      <c r="AT51" s="363"/>
      <c r="AU51" s="363"/>
      <c r="AV51" s="363"/>
      <c r="AW51" s="363"/>
      <c r="AX51" s="363"/>
      <c r="AY51" s="441">
        <f>SUM(R51:AX51)</f>
        <v>0</v>
      </c>
      <c r="AZ51" s="442">
        <f>+AY51+N51</f>
        <v>0</v>
      </c>
      <c r="BA51" s="443">
        <f>+G51-AZ51</f>
        <v>0</v>
      </c>
    </row>
    <row r="52" spans="1:53" s="4" customFormat="1" ht="15" customHeight="1" x14ac:dyDescent="0.2">
      <c r="A52" s="344"/>
      <c r="B52" s="469" t="str">
        <f>+B47</f>
        <v>ZK107.K260.C042</v>
      </c>
      <c r="C52" s="340"/>
      <c r="D52" s="346"/>
      <c r="E52" s="249"/>
      <c r="F52" s="370">
        <f t="shared" si="4"/>
        <v>0</v>
      </c>
      <c r="G52" s="249">
        <v>0</v>
      </c>
      <c r="H52" s="572">
        <f t="shared" si="5"/>
        <v>0</v>
      </c>
      <c r="I52" s="231"/>
      <c r="J52" s="370">
        <f t="shared" si="6"/>
        <v>0</v>
      </c>
      <c r="K52" s="249">
        <v>0</v>
      </c>
      <c r="L52" s="232"/>
      <c r="M52" s="249"/>
      <c r="N52" s="235"/>
      <c r="O52" s="235"/>
      <c r="P52" s="235"/>
      <c r="Q52" s="235"/>
      <c r="R52" s="362"/>
      <c r="S52" s="363"/>
      <c r="T52" s="402"/>
      <c r="U52" s="412"/>
      <c r="V52" s="363"/>
      <c r="W52" s="363"/>
      <c r="X52" s="363"/>
      <c r="Y52" s="363"/>
      <c r="Z52" s="363"/>
      <c r="AA52" s="363"/>
      <c r="AB52" s="363"/>
      <c r="AC52" s="363"/>
      <c r="AD52" s="363"/>
      <c r="AE52" s="363"/>
      <c r="AF52" s="402"/>
      <c r="AG52" s="412"/>
      <c r="AH52" s="363"/>
      <c r="AI52" s="363"/>
      <c r="AJ52" s="363"/>
      <c r="AK52" s="363"/>
      <c r="AL52" s="363"/>
      <c r="AM52" s="363"/>
      <c r="AN52" s="363"/>
      <c r="AO52" s="363"/>
      <c r="AP52" s="363"/>
      <c r="AQ52" s="363"/>
      <c r="AR52" s="402"/>
      <c r="AS52" s="412"/>
      <c r="AT52" s="363"/>
      <c r="AU52" s="363"/>
      <c r="AV52" s="363"/>
      <c r="AW52" s="363"/>
      <c r="AX52" s="363"/>
      <c r="AY52" s="441">
        <f>SUM(R52:AX52)</f>
        <v>0</v>
      </c>
      <c r="AZ52" s="442">
        <f>+AY52+N52</f>
        <v>0</v>
      </c>
      <c r="BA52" s="443">
        <f>+G52-AZ52</f>
        <v>0</v>
      </c>
    </row>
    <row r="53" spans="1:53"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611">
        <f>+IFERROR(VLOOKUP(B52,Sheet1!B:D,3,FALSE),0)</f>
        <v>0</v>
      </c>
      <c r="P53" s="611">
        <f>+IFERROR(VLOOKUP(B52,Sheet1!B:E,4,FALSE),0)</f>
        <v>0</v>
      </c>
      <c r="Q53" s="611">
        <f>+IFERROR(VLOOKUP(B52,Sheet1!B:F,5,FALSE),0)</f>
        <v>0</v>
      </c>
      <c r="R53" s="364"/>
      <c r="S53" s="365"/>
      <c r="T53" s="403"/>
      <c r="U53" s="413"/>
      <c r="V53" s="365"/>
      <c r="W53" s="365"/>
      <c r="X53" s="365"/>
      <c r="Y53" s="365"/>
      <c r="Z53" s="365"/>
      <c r="AA53" s="365"/>
      <c r="AB53" s="365"/>
      <c r="AC53" s="365"/>
      <c r="AD53" s="365"/>
      <c r="AE53" s="365"/>
      <c r="AF53" s="403"/>
      <c r="AG53" s="413"/>
      <c r="AH53" s="365"/>
      <c r="AI53" s="365"/>
      <c r="AJ53" s="365"/>
      <c r="AK53" s="365"/>
      <c r="AL53" s="365"/>
      <c r="AM53" s="365"/>
      <c r="AN53" s="365"/>
      <c r="AO53" s="365"/>
      <c r="AP53" s="365"/>
      <c r="AQ53" s="365"/>
      <c r="AR53" s="403"/>
      <c r="AS53" s="413"/>
      <c r="AT53" s="365"/>
      <c r="AU53" s="365"/>
      <c r="AV53" s="365"/>
      <c r="AW53" s="365"/>
      <c r="AX53" s="365"/>
      <c r="AY53" s="441">
        <f t="shared" si="7"/>
        <v>0</v>
      </c>
      <c r="AZ53" s="442">
        <f t="shared" si="8"/>
        <v>0</v>
      </c>
      <c r="BA53" s="443">
        <f t="shared" si="3"/>
        <v>0</v>
      </c>
    </row>
    <row r="54" spans="1:53" s="4" customFormat="1" ht="15" customHeight="1" x14ac:dyDescent="0.2">
      <c r="A54" s="349" t="s">
        <v>175</v>
      </c>
      <c r="B54" s="599" t="str">
        <f>+LEFT($E$5,5)&amp;"."&amp;A54&amp;"."&amp;$E$3</f>
        <v>ZK107.K261.C042</v>
      </c>
      <c r="C54" s="341" t="s">
        <v>176</v>
      </c>
      <c r="D54" s="600"/>
      <c r="E54" s="229">
        <f t="shared" ref="E54:L54" si="28">SUM(E55:E63)</f>
        <v>12000</v>
      </c>
      <c r="F54" s="433">
        <f>SUM(F55:F63)</f>
        <v>0</v>
      </c>
      <c r="G54" s="229">
        <f>SUM(G55:G63)</f>
        <v>12000</v>
      </c>
      <c r="H54" s="229">
        <f t="shared" si="28"/>
        <v>12000</v>
      </c>
      <c r="I54" s="203">
        <f t="shared" si="28"/>
        <v>0</v>
      </c>
      <c r="J54" s="321">
        <f>SUM(J55:J63)</f>
        <v>0</v>
      </c>
      <c r="K54" s="203">
        <f t="shared" si="28"/>
        <v>0</v>
      </c>
      <c r="L54" s="219">
        <f t="shared" si="28"/>
        <v>0</v>
      </c>
      <c r="M54" s="219"/>
      <c r="N54" s="198">
        <f>SUM(N55:N63)</f>
        <v>0</v>
      </c>
      <c r="O54" s="198">
        <f t="shared" ref="O54:Q54" si="29">SUM(O55:O63)</f>
        <v>0</v>
      </c>
      <c r="P54" s="198">
        <f t="shared" si="29"/>
        <v>0</v>
      </c>
      <c r="Q54" s="198">
        <f t="shared" si="29"/>
        <v>0</v>
      </c>
      <c r="R54" s="265">
        <f>SUM(R55:R63)</f>
        <v>0</v>
      </c>
      <c r="S54" s="269">
        <f>SUM(S55:S63)</f>
        <v>0</v>
      </c>
      <c r="T54" s="401">
        <f t="shared" ref="T54:Z54" si="30">SUM(T55:T63)</f>
        <v>0</v>
      </c>
      <c r="U54" s="411">
        <f t="shared" si="30"/>
        <v>0</v>
      </c>
      <c r="V54" s="269">
        <f t="shared" si="30"/>
        <v>0</v>
      </c>
      <c r="W54" s="269">
        <f t="shared" si="30"/>
        <v>0</v>
      </c>
      <c r="X54" s="269">
        <f t="shared" si="30"/>
        <v>0</v>
      </c>
      <c r="Y54" s="269">
        <f t="shared" si="30"/>
        <v>0</v>
      </c>
      <c r="Z54" s="269">
        <f t="shared" si="30"/>
        <v>0</v>
      </c>
      <c r="AA54" s="269">
        <f t="shared" ref="AA54:AX54" si="31">SUM(AA55:AA63)</f>
        <v>0</v>
      </c>
      <c r="AB54" s="269">
        <f t="shared" si="31"/>
        <v>0</v>
      </c>
      <c r="AC54" s="269">
        <f t="shared" si="31"/>
        <v>0</v>
      </c>
      <c r="AD54" s="269">
        <f t="shared" si="31"/>
        <v>0</v>
      </c>
      <c r="AE54" s="269">
        <f t="shared" si="31"/>
        <v>0</v>
      </c>
      <c r="AF54" s="401">
        <f t="shared" si="31"/>
        <v>0</v>
      </c>
      <c r="AG54" s="411">
        <f t="shared" si="31"/>
        <v>0</v>
      </c>
      <c r="AH54" s="269">
        <f t="shared" si="31"/>
        <v>0</v>
      </c>
      <c r="AI54" s="269">
        <f t="shared" si="31"/>
        <v>0</v>
      </c>
      <c r="AJ54" s="269">
        <f t="shared" si="31"/>
        <v>0</v>
      </c>
      <c r="AK54" s="269">
        <f t="shared" si="31"/>
        <v>0</v>
      </c>
      <c r="AL54" s="269">
        <f t="shared" si="31"/>
        <v>3000</v>
      </c>
      <c r="AM54" s="269">
        <f t="shared" si="31"/>
        <v>6000</v>
      </c>
      <c r="AN54" s="269">
        <f t="shared" si="31"/>
        <v>3000</v>
      </c>
      <c r="AO54" s="269">
        <f t="shared" si="31"/>
        <v>0</v>
      </c>
      <c r="AP54" s="269">
        <f t="shared" si="31"/>
        <v>0</v>
      </c>
      <c r="AQ54" s="269">
        <f t="shared" si="31"/>
        <v>0</v>
      </c>
      <c r="AR54" s="401">
        <f t="shared" si="31"/>
        <v>0</v>
      </c>
      <c r="AS54" s="411">
        <f t="shared" si="31"/>
        <v>0</v>
      </c>
      <c r="AT54" s="269">
        <f t="shared" si="31"/>
        <v>0</v>
      </c>
      <c r="AU54" s="269">
        <f t="shared" si="31"/>
        <v>0</v>
      </c>
      <c r="AV54" s="269"/>
      <c r="AW54" s="269"/>
      <c r="AX54" s="269">
        <f t="shared" si="31"/>
        <v>0</v>
      </c>
      <c r="AY54" s="441">
        <f t="shared" si="7"/>
        <v>12000</v>
      </c>
      <c r="AZ54" s="442">
        <f t="shared" si="8"/>
        <v>12000</v>
      </c>
      <c r="BA54" s="443">
        <f t="shared" si="3"/>
        <v>0</v>
      </c>
    </row>
    <row r="55" spans="1:53" s="4" customFormat="1" ht="13.5" customHeight="1" x14ac:dyDescent="0.2">
      <c r="A55" s="337"/>
      <c r="B55" s="467"/>
      <c r="C55" s="338" t="s">
        <v>5135</v>
      </c>
      <c r="D55" s="338"/>
      <c r="E55" s="249">
        <v>12000</v>
      </c>
      <c r="F55" s="370">
        <f t="shared" si="4"/>
        <v>0</v>
      </c>
      <c r="G55" s="249">
        <v>12000</v>
      </c>
      <c r="H55" s="572">
        <f t="shared" si="5"/>
        <v>12000</v>
      </c>
      <c r="I55" s="231"/>
      <c r="J55" s="370">
        <f t="shared" si="6"/>
        <v>0</v>
      </c>
      <c r="K55" s="249">
        <v>0</v>
      </c>
      <c r="L55" s="232"/>
      <c r="M55" s="249"/>
      <c r="N55" s="235"/>
      <c r="O55" s="235"/>
      <c r="P55" s="235"/>
      <c r="Q55" s="235"/>
      <c r="R55" s="362"/>
      <c r="S55" s="363"/>
      <c r="T55" s="402"/>
      <c r="U55" s="412"/>
      <c r="V55" s="363"/>
      <c r="W55" s="363"/>
      <c r="X55" s="363"/>
      <c r="Y55" s="363"/>
      <c r="Z55" s="363"/>
      <c r="AA55" s="363"/>
      <c r="AB55" s="363"/>
      <c r="AC55" s="363"/>
      <c r="AD55" s="363"/>
      <c r="AE55" s="363"/>
      <c r="AF55" s="402"/>
      <c r="AG55" s="412"/>
      <c r="AH55" s="363"/>
      <c r="AI55" s="363"/>
      <c r="AJ55" s="363"/>
      <c r="AK55" s="363"/>
      <c r="AL55" s="363">
        <v>3000</v>
      </c>
      <c r="AM55" s="363">
        <v>6000</v>
      </c>
      <c r="AN55" s="363">
        <v>3000</v>
      </c>
      <c r="AO55" s="363"/>
      <c r="AP55" s="363"/>
      <c r="AQ55" s="363"/>
      <c r="AR55" s="402"/>
      <c r="AS55" s="412"/>
      <c r="AT55" s="363"/>
      <c r="AU55" s="363"/>
      <c r="AV55" s="363"/>
      <c r="AW55" s="363"/>
      <c r="AX55" s="363"/>
      <c r="AY55" s="441">
        <f t="shared" si="7"/>
        <v>12000</v>
      </c>
      <c r="AZ55" s="442">
        <f t="shared" si="8"/>
        <v>12000</v>
      </c>
      <c r="BA55" s="443">
        <f t="shared" si="3"/>
        <v>0</v>
      </c>
    </row>
    <row r="56" spans="1:53"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266"/>
      <c r="Q56" s="266"/>
      <c r="R56" s="362"/>
      <c r="S56" s="363"/>
      <c r="T56" s="402"/>
      <c r="U56" s="412"/>
      <c r="V56" s="363"/>
      <c r="W56" s="363"/>
      <c r="X56" s="363"/>
      <c r="Y56" s="363"/>
      <c r="Z56" s="363"/>
      <c r="AA56" s="363"/>
      <c r="AB56" s="363"/>
      <c r="AC56" s="363"/>
      <c r="AD56" s="363"/>
      <c r="AE56" s="363"/>
      <c r="AF56" s="402"/>
      <c r="AG56" s="412"/>
      <c r="AH56" s="363"/>
      <c r="AI56" s="363"/>
      <c r="AJ56" s="363"/>
      <c r="AK56" s="363"/>
      <c r="AL56" s="363"/>
      <c r="AM56" s="363"/>
      <c r="AN56" s="363"/>
      <c r="AO56" s="363"/>
      <c r="AP56" s="363"/>
      <c r="AQ56" s="363"/>
      <c r="AR56" s="402"/>
      <c r="AS56" s="412"/>
      <c r="AT56" s="363"/>
      <c r="AU56" s="363"/>
      <c r="AV56" s="363"/>
      <c r="AW56" s="363"/>
      <c r="AX56" s="363"/>
      <c r="AY56" s="441">
        <f t="shared" ref="AY56:AY62" si="32">SUM(R56:AX56)</f>
        <v>0</v>
      </c>
      <c r="AZ56" s="442">
        <f t="shared" ref="AZ56:AZ62" si="33">+AY56+N56</f>
        <v>0</v>
      </c>
      <c r="BA56" s="443">
        <f t="shared" ref="BA56:BA62" si="34">+G56-AZ56</f>
        <v>0</v>
      </c>
    </row>
    <row r="57" spans="1:53"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266"/>
      <c r="Q57" s="266"/>
      <c r="R57" s="362"/>
      <c r="S57" s="363"/>
      <c r="T57" s="402"/>
      <c r="U57" s="412"/>
      <c r="V57" s="363"/>
      <c r="W57" s="363"/>
      <c r="X57" s="363"/>
      <c r="Y57" s="363"/>
      <c r="Z57" s="363"/>
      <c r="AA57" s="363"/>
      <c r="AB57" s="363"/>
      <c r="AC57" s="363"/>
      <c r="AD57" s="363"/>
      <c r="AE57" s="363"/>
      <c r="AF57" s="402"/>
      <c r="AG57" s="412"/>
      <c r="AH57" s="363"/>
      <c r="AI57" s="363"/>
      <c r="AJ57" s="363"/>
      <c r="AK57" s="363"/>
      <c r="AL57" s="363"/>
      <c r="AM57" s="363"/>
      <c r="AN57" s="363"/>
      <c r="AO57" s="363"/>
      <c r="AP57" s="363"/>
      <c r="AQ57" s="363"/>
      <c r="AR57" s="402"/>
      <c r="AS57" s="412"/>
      <c r="AT57" s="363"/>
      <c r="AU57" s="363"/>
      <c r="AV57" s="363"/>
      <c r="AW57" s="363"/>
      <c r="AX57" s="363"/>
      <c r="AY57" s="441">
        <f t="shared" si="32"/>
        <v>0</v>
      </c>
      <c r="AZ57" s="442">
        <f t="shared" si="33"/>
        <v>0</v>
      </c>
      <c r="BA57" s="443">
        <f t="shared" si="34"/>
        <v>0</v>
      </c>
    </row>
    <row r="58" spans="1:53"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266"/>
      <c r="Q58" s="266"/>
      <c r="R58" s="362"/>
      <c r="S58" s="363"/>
      <c r="T58" s="402"/>
      <c r="U58" s="412"/>
      <c r="V58" s="363"/>
      <c r="W58" s="363"/>
      <c r="X58" s="363"/>
      <c r="Y58" s="363"/>
      <c r="Z58" s="363"/>
      <c r="AA58" s="363"/>
      <c r="AB58" s="363"/>
      <c r="AC58" s="363"/>
      <c r="AD58" s="363"/>
      <c r="AE58" s="363"/>
      <c r="AF58" s="402"/>
      <c r="AG58" s="412"/>
      <c r="AH58" s="363"/>
      <c r="AI58" s="363"/>
      <c r="AJ58" s="363"/>
      <c r="AK58" s="363"/>
      <c r="AL58" s="363"/>
      <c r="AM58" s="363"/>
      <c r="AN58" s="363"/>
      <c r="AO58" s="363"/>
      <c r="AP58" s="363"/>
      <c r="AQ58" s="363"/>
      <c r="AR58" s="402"/>
      <c r="AS58" s="412"/>
      <c r="AT58" s="363"/>
      <c r="AU58" s="363"/>
      <c r="AV58" s="363"/>
      <c r="AW58" s="363"/>
      <c r="AX58" s="363"/>
      <c r="AY58" s="441">
        <f t="shared" si="32"/>
        <v>0</v>
      </c>
      <c r="AZ58" s="442">
        <f t="shared" si="33"/>
        <v>0</v>
      </c>
      <c r="BA58" s="443">
        <f t="shared" si="34"/>
        <v>0</v>
      </c>
    </row>
    <row r="59" spans="1:53"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266"/>
      <c r="Q59" s="266"/>
      <c r="R59" s="362"/>
      <c r="S59" s="363"/>
      <c r="T59" s="402"/>
      <c r="U59" s="412"/>
      <c r="V59" s="363"/>
      <c r="W59" s="363"/>
      <c r="X59" s="363"/>
      <c r="Y59" s="363"/>
      <c r="Z59" s="363"/>
      <c r="AA59" s="363"/>
      <c r="AB59" s="363"/>
      <c r="AC59" s="363"/>
      <c r="AD59" s="363"/>
      <c r="AE59" s="363"/>
      <c r="AF59" s="402"/>
      <c r="AG59" s="412"/>
      <c r="AH59" s="363"/>
      <c r="AI59" s="363"/>
      <c r="AJ59" s="363"/>
      <c r="AK59" s="363"/>
      <c r="AL59" s="363"/>
      <c r="AM59" s="363"/>
      <c r="AN59" s="363"/>
      <c r="AO59" s="363"/>
      <c r="AP59" s="363"/>
      <c r="AQ59" s="363"/>
      <c r="AR59" s="402"/>
      <c r="AS59" s="412"/>
      <c r="AT59" s="363"/>
      <c r="AU59" s="363"/>
      <c r="AV59" s="363"/>
      <c r="AW59" s="363"/>
      <c r="AX59" s="363"/>
      <c r="AY59" s="441">
        <f t="shared" si="32"/>
        <v>0</v>
      </c>
      <c r="AZ59" s="442">
        <f t="shared" si="33"/>
        <v>0</v>
      </c>
      <c r="BA59" s="443">
        <f t="shared" si="34"/>
        <v>0</v>
      </c>
    </row>
    <row r="60" spans="1:53"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266"/>
      <c r="Q60" s="266"/>
      <c r="R60" s="362"/>
      <c r="S60" s="363"/>
      <c r="T60" s="402"/>
      <c r="U60" s="412"/>
      <c r="V60" s="363"/>
      <c r="W60" s="363"/>
      <c r="X60" s="363"/>
      <c r="Y60" s="363"/>
      <c r="Z60" s="363"/>
      <c r="AA60" s="363"/>
      <c r="AB60" s="363"/>
      <c r="AC60" s="363"/>
      <c r="AD60" s="363"/>
      <c r="AE60" s="363"/>
      <c r="AF60" s="402"/>
      <c r="AG60" s="412"/>
      <c r="AH60" s="363"/>
      <c r="AI60" s="363"/>
      <c r="AJ60" s="363"/>
      <c r="AK60" s="363"/>
      <c r="AL60" s="363"/>
      <c r="AM60" s="363"/>
      <c r="AN60" s="363"/>
      <c r="AO60" s="363"/>
      <c r="AP60" s="363"/>
      <c r="AQ60" s="363"/>
      <c r="AR60" s="402"/>
      <c r="AS60" s="412"/>
      <c r="AT60" s="363"/>
      <c r="AU60" s="363"/>
      <c r="AV60" s="363"/>
      <c r="AW60" s="363"/>
      <c r="AX60" s="363"/>
      <c r="AY60" s="441">
        <f t="shared" si="32"/>
        <v>0</v>
      </c>
      <c r="AZ60" s="442">
        <f t="shared" si="33"/>
        <v>0</v>
      </c>
      <c r="BA60" s="443">
        <f t="shared" si="34"/>
        <v>0</v>
      </c>
    </row>
    <row r="61" spans="1:53"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266"/>
      <c r="Q61" s="266"/>
      <c r="R61" s="362"/>
      <c r="S61" s="363"/>
      <c r="T61" s="402"/>
      <c r="U61" s="412"/>
      <c r="V61" s="363"/>
      <c r="W61" s="363"/>
      <c r="X61" s="363"/>
      <c r="Y61" s="363"/>
      <c r="Z61" s="363"/>
      <c r="AA61" s="363"/>
      <c r="AB61" s="363"/>
      <c r="AC61" s="363"/>
      <c r="AD61" s="363"/>
      <c r="AE61" s="363"/>
      <c r="AF61" s="402"/>
      <c r="AG61" s="412"/>
      <c r="AH61" s="363"/>
      <c r="AI61" s="363"/>
      <c r="AJ61" s="363"/>
      <c r="AK61" s="363"/>
      <c r="AL61" s="363"/>
      <c r="AM61" s="363"/>
      <c r="AN61" s="363"/>
      <c r="AO61" s="363"/>
      <c r="AP61" s="363"/>
      <c r="AQ61" s="363"/>
      <c r="AR61" s="402"/>
      <c r="AS61" s="412"/>
      <c r="AT61" s="363"/>
      <c r="AU61" s="363"/>
      <c r="AV61" s="363"/>
      <c r="AW61" s="363"/>
      <c r="AX61" s="363"/>
      <c r="AY61" s="441">
        <f t="shared" si="32"/>
        <v>0</v>
      </c>
      <c r="AZ61" s="442">
        <f t="shared" si="33"/>
        <v>0</v>
      </c>
      <c r="BA61" s="443">
        <f t="shared" si="34"/>
        <v>0</v>
      </c>
    </row>
    <row r="62" spans="1:53" s="4" customFormat="1" ht="13.5" customHeight="1" x14ac:dyDescent="0.2">
      <c r="A62" s="150"/>
      <c r="B62" s="459" t="str">
        <f>+B54</f>
        <v>ZK107.K261.C042</v>
      </c>
      <c r="C62" s="351"/>
      <c r="D62" s="351"/>
      <c r="E62" s="249"/>
      <c r="F62" s="370">
        <f t="shared" si="4"/>
        <v>0</v>
      </c>
      <c r="G62" s="249">
        <v>0</v>
      </c>
      <c r="H62" s="572">
        <f t="shared" si="5"/>
        <v>0</v>
      </c>
      <c r="I62" s="231"/>
      <c r="J62" s="370">
        <f t="shared" si="6"/>
        <v>0</v>
      </c>
      <c r="K62" s="249">
        <v>0</v>
      </c>
      <c r="L62" s="232"/>
      <c r="M62" s="249"/>
      <c r="N62" s="266"/>
      <c r="O62" s="266"/>
      <c r="P62" s="266"/>
      <c r="Q62" s="266"/>
      <c r="R62" s="362"/>
      <c r="S62" s="363"/>
      <c r="T62" s="402"/>
      <c r="U62" s="412"/>
      <c r="V62" s="363"/>
      <c r="W62" s="363"/>
      <c r="X62" s="363"/>
      <c r="Y62" s="363"/>
      <c r="Z62" s="363"/>
      <c r="AA62" s="363"/>
      <c r="AB62" s="363"/>
      <c r="AC62" s="363"/>
      <c r="AD62" s="363"/>
      <c r="AE62" s="363"/>
      <c r="AF62" s="402"/>
      <c r="AG62" s="412"/>
      <c r="AH62" s="363"/>
      <c r="AI62" s="363"/>
      <c r="AJ62" s="363"/>
      <c r="AK62" s="363"/>
      <c r="AL62" s="363"/>
      <c r="AM62" s="363"/>
      <c r="AN62" s="363"/>
      <c r="AO62" s="363"/>
      <c r="AP62" s="363"/>
      <c r="AQ62" s="363"/>
      <c r="AR62" s="402"/>
      <c r="AS62" s="412"/>
      <c r="AT62" s="363"/>
      <c r="AU62" s="363"/>
      <c r="AV62" s="363"/>
      <c r="AW62" s="363"/>
      <c r="AX62" s="363"/>
      <c r="AY62" s="441">
        <f t="shared" si="32"/>
        <v>0</v>
      </c>
      <c r="AZ62" s="442">
        <f t="shared" si="33"/>
        <v>0</v>
      </c>
      <c r="BA62" s="443">
        <f t="shared" si="34"/>
        <v>0</v>
      </c>
    </row>
    <row r="63" spans="1:53"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611">
        <f>+IFERROR(VLOOKUP(B62,Sheet1!B:D,3,FALSE),0)</f>
        <v>0</v>
      </c>
      <c r="P63" s="611">
        <f>+IFERROR(VLOOKUP(B62,Sheet1!B:E,4,FALSE),0)</f>
        <v>0</v>
      </c>
      <c r="Q63" s="611">
        <f>+IFERROR(VLOOKUP(B62,Sheet1!B:F,5,FALSE),0)</f>
        <v>0</v>
      </c>
      <c r="R63" s="364"/>
      <c r="S63" s="365"/>
      <c r="T63" s="403"/>
      <c r="U63" s="413"/>
      <c r="V63" s="365"/>
      <c r="W63" s="365"/>
      <c r="X63" s="365"/>
      <c r="Y63" s="365"/>
      <c r="Z63" s="365"/>
      <c r="AA63" s="365"/>
      <c r="AB63" s="365"/>
      <c r="AC63" s="365"/>
      <c r="AD63" s="365"/>
      <c r="AE63" s="365"/>
      <c r="AF63" s="403"/>
      <c r="AG63" s="413"/>
      <c r="AH63" s="365"/>
      <c r="AI63" s="365"/>
      <c r="AJ63" s="365"/>
      <c r="AK63" s="365"/>
      <c r="AL63" s="365"/>
      <c r="AM63" s="365"/>
      <c r="AN63" s="365"/>
      <c r="AO63" s="365"/>
      <c r="AP63" s="365"/>
      <c r="AQ63" s="365"/>
      <c r="AR63" s="403"/>
      <c r="AS63" s="413"/>
      <c r="AT63" s="365"/>
      <c r="AU63" s="365"/>
      <c r="AV63" s="365"/>
      <c r="AW63" s="365"/>
      <c r="AX63" s="365"/>
      <c r="AY63" s="441">
        <f t="shared" si="7"/>
        <v>0</v>
      </c>
      <c r="AZ63" s="442">
        <f t="shared" si="8"/>
        <v>0</v>
      </c>
      <c r="BA63" s="443">
        <f t="shared" si="3"/>
        <v>0</v>
      </c>
    </row>
    <row r="64" spans="1:53" s="4" customFormat="1" ht="15" customHeight="1" x14ac:dyDescent="0.2">
      <c r="A64" s="196" t="s">
        <v>178</v>
      </c>
      <c r="B64" s="458" t="str">
        <f>+LEFT($E$5,5)&amp;"."&amp;A64&amp;"."&amp;$E$3</f>
        <v>ZK107.K145.C042</v>
      </c>
      <c r="C64" s="343" t="s">
        <v>179</v>
      </c>
      <c r="D64" s="343"/>
      <c r="E64" s="229">
        <f t="shared" ref="E64:L64" si="35">SUM(E65:E69)</f>
        <v>0</v>
      </c>
      <c r="F64" s="433">
        <f t="shared" si="35"/>
        <v>0</v>
      </c>
      <c r="G64" s="229">
        <f t="shared" si="35"/>
        <v>0</v>
      </c>
      <c r="H64" s="229">
        <f t="shared" si="35"/>
        <v>0</v>
      </c>
      <c r="I64" s="203">
        <f t="shared" si="35"/>
        <v>0</v>
      </c>
      <c r="J64" s="321">
        <f t="shared" si="35"/>
        <v>0</v>
      </c>
      <c r="K64" s="203">
        <f t="shared" si="35"/>
        <v>0</v>
      </c>
      <c r="L64" s="219">
        <f t="shared" si="35"/>
        <v>0</v>
      </c>
      <c r="M64" s="219"/>
      <c r="N64" s="198">
        <f>SUM(N65:N69)</f>
        <v>0</v>
      </c>
      <c r="O64" s="198">
        <f>SUM(O65:O69)</f>
        <v>0</v>
      </c>
      <c r="P64" s="198">
        <f t="shared" ref="P64:AF64" si="36">SUM(P65:P69)</f>
        <v>0</v>
      </c>
      <c r="Q64" s="198">
        <f t="shared" si="36"/>
        <v>0</v>
      </c>
      <c r="R64" s="198">
        <f t="shared" si="36"/>
        <v>0</v>
      </c>
      <c r="S64" s="198">
        <f t="shared" si="36"/>
        <v>0</v>
      </c>
      <c r="T64" s="198">
        <f t="shared" si="36"/>
        <v>0</v>
      </c>
      <c r="U64" s="198">
        <f t="shared" si="36"/>
        <v>0</v>
      </c>
      <c r="V64" s="198">
        <f t="shared" si="36"/>
        <v>0</v>
      </c>
      <c r="W64" s="198">
        <f t="shared" si="36"/>
        <v>0</v>
      </c>
      <c r="X64" s="198">
        <f t="shared" si="36"/>
        <v>0</v>
      </c>
      <c r="Y64" s="198">
        <f t="shared" si="36"/>
        <v>0</v>
      </c>
      <c r="Z64" s="198">
        <f t="shared" si="36"/>
        <v>0</v>
      </c>
      <c r="AA64" s="198">
        <f t="shared" si="36"/>
        <v>0</v>
      </c>
      <c r="AB64" s="198">
        <f t="shared" si="36"/>
        <v>0</v>
      </c>
      <c r="AC64" s="198">
        <f t="shared" si="36"/>
        <v>0</v>
      </c>
      <c r="AD64" s="198">
        <f t="shared" si="36"/>
        <v>0</v>
      </c>
      <c r="AE64" s="198">
        <f t="shared" si="36"/>
        <v>0</v>
      </c>
      <c r="AF64" s="198">
        <f t="shared" si="36"/>
        <v>0</v>
      </c>
      <c r="AG64" s="411">
        <f t="shared" ref="AG64:AX64" si="37">SUM(AG65:AG69)</f>
        <v>0</v>
      </c>
      <c r="AH64" s="269">
        <f t="shared" si="37"/>
        <v>0</v>
      </c>
      <c r="AI64" s="269">
        <f t="shared" si="37"/>
        <v>0</v>
      </c>
      <c r="AJ64" s="269">
        <f t="shared" si="37"/>
        <v>0</v>
      </c>
      <c r="AK64" s="269">
        <f t="shared" si="37"/>
        <v>0</v>
      </c>
      <c r="AL64" s="269">
        <f t="shared" si="37"/>
        <v>0</v>
      </c>
      <c r="AM64" s="269">
        <f t="shared" si="37"/>
        <v>0</v>
      </c>
      <c r="AN64" s="269">
        <f t="shared" si="37"/>
        <v>0</v>
      </c>
      <c r="AO64" s="269">
        <f t="shared" si="37"/>
        <v>0</v>
      </c>
      <c r="AP64" s="269">
        <f t="shared" si="37"/>
        <v>0</v>
      </c>
      <c r="AQ64" s="269">
        <f t="shared" si="37"/>
        <v>0</v>
      </c>
      <c r="AR64" s="401">
        <f t="shared" si="37"/>
        <v>0</v>
      </c>
      <c r="AS64" s="411">
        <f t="shared" si="37"/>
        <v>0</v>
      </c>
      <c r="AT64" s="269">
        <f t="shared" si="37"/>
        <v>0</v>
      </c>
      <c r="AU64" s="269">
        <f t="shared" si="37"/>
        <v>0</v>
      </c>
      <c r="AV64" s="269">
        <f t="shared" si="37"/>
        <v>0</v>
      </c>
      <c r="AW64" s="269">
        <f t="shared" si="37"/>
        <v>0</v>
      </c>
      <c r="AX64" s="269">
        <f t="shared" si="37"/>
        <v>0</v>
      </c>
      <c r="AY64" s="441">
        <f t="shared" si="7"/>
        <v>0</v>
      </c>
      <c r="AZ64" s="442">
        <f t="shared" si="8"/>
        <v>0</v>
      </c>
      <c r="BA64" s="443">
        <f t="shared" si="3"/>
        <v>0</v>
      </c>
    </row>
    <row r="65" spans="1:53"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235"/>
      <c r="Q65" s="235"/>
      <c r="R65" s="362"/>
      <c r="S65" s="363"/>
      <c r="T65" s="402"/>
      <c r="U65" s="412"/>
      <c r="V65" s="363"/>
      <c r="W65" s="363"/>
      <c r="X65" s="363"/>
      <c r="Y65" s="363"/>
      <c r="Z65" s="363"/>
      <c r="AA65" s="363"/>
      <c r="AB65" s="363"/>
      <c r="AC65" s="363"/>
      <c r="AD65" s="363"/>
      <c r="AE65" s="363"/>
      <c r="AF65" s="402"/>
      <c r="AG65" s="412"/>
      <c r="AH65" s="363"/>
      <c r="AI65" s="363"/>
      <c r="AJ65" s="363"/>
      <c r="AK65" s="363"/>
      <c r="AL65" s="363"/>
      <c r="AM65" s="363"/>
      <c r="AN65" s="363"/>
      <c r="AO65" s="363"/>
      <c r="AP65" s="363"/>
      <c r="AQ65" s="363"/>
      <c r="AR65" s="402"/>
      <c r="AS65" s="412"/>
      <c r="AT65" s="363"/>
      <c r="AU65" s="363"/>
      <c r="AV65" s="363"/>
      <c r="AW65" s="363"/>
      <c r="AX65" s="363"/>
      <c r="AY65" s="441">
        <f t="shared" si="7"/>
        <v>0</v>
      </c>
      <c r="AZ65" s="442">
        <f t="shared" si="8"/>
        <v>0</v>
      </c>
      <c r="BA65" s="443">
        <f t="shared" si="3"/>
        <v>0</v>
      </c>
    </row>
    <row r="66" spans="1:53"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266"/>
      <c r="Q66" s="266"/>
      <c r="R66" s="362"/>
      <c r="S66" s="363"/>
      <c r="T66" s="402"/>
      <c r="U66" s="412"/>
      <c r="V66" s="363"/>
      <c r="W66" s="363"/>
      <c r="X66" s="363"/>
      <c r="Y66" s="363"/>
      <c r="Z66" s="363"/>
      <c r="AA66" s="363"/>
      <c r="AB66" s="363"/>
      <c r="AC66" s="363"/>
      <c r="AD66" s="363"/>
      <c r="AE66" s="363"/>
      <c r="AF66" s="402"/>
      <c r="AG66" s="412"/>
      <c r="AH66" s="363"/>
      <c r="AI66" s="363"/>
      <c r="AJ66" s="363"/>
      <c r="AK66" s="363"/>
      <c r="AL66" s="363"/>
      <c r="AM66" s="363"/>
      <c r="AN66" s="363"/>
      <c r="AO66" s="363"/>
      <c r="AP66" s="363"/>
      <c r="AQ66" s="363"/>
      <c r="AR66" s="402"/>
      <c r="AS66" s="412"/>
      <c r="AT66" s="363"/>
      <c r="AU66" s="363"/>
      <c r="AV66" s="363"/>
      <c r="AW66" s="363"/>
      <c r="AX66" s="363"/>
      <c r="AY66" s="441">
        <f>SUM(R66:AX66)</f>
        <v>0</v>
      </c>
      <c r="AZ66" s="442">
        <f>+AY66+N66</f>
        <v>0</v>
      </c>
      <c r="BA66" s="443">
        <f>+G66-AZ66</f>
        <v>0</v>
      </c>
    </row>
    <row r="67" spans="1:53"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266"/>
      <c r="Q67" s="266"/>
      <c r="R67" s="362"/>
      <c r="S67" s="363"/>
      <c r="T67" s="402"/>
      <c r="U67" s="412"/>
      <c r="V67" s="363"/>
      <c r="W67" s="363"/>
      <c r="X67" s="363"/>
      <c r="Y67" s="363"/>
      <c r="Z67" s="363"/>
      <c r="AA67" s="363"/>
      <c r="AB67" s="363"/>
      <c r="AC67" s="363"/>
      <c r="AD67" s="363"/>
      <c r="AE67" s="363"/>
      <c r="AF67" s="402"/>
      <c r="AG67" s="412"/>
      <c r="AH67" s="363"/>
      <c r="AI67" s="363"/>
      <c r="AJ67" s="363"/>
      <c r="AK67" s="363"/>
      <c r="AL67" s="363"/>
      <c r="AM67" s="363"/>
      <c r="AN67" s="363"/>
      <c r="AO67" s="363"/>
      <c r="AP67" s="363"/>
      <c r="AQ67" s="363"/>
      <c r="AR67" s="402"/>
      <c r="AS67" s="412"/>
      <c r="AT67" s="363"/>
      <c r="AU67" s="363"/>
      <c r="AV67" s="363"/>
      <c r="AW67" s="363"/>
      <c r="AX67" s="363"/>
      <c r="AY67" s="441">
        <f>SUM(R67:AX67)</f>
        <v>0</v>
      </c>
      <c r="AZ67" s="442">
        <f>+AY67+N67</f>
        <v>0</v>
      </c>
      <c r="BA67" s="443">
        <f>+G67-AZ67</f>
        <v>0</v>
      </c>
    </row>
    <row r="68" spans="1:53" s="4" customFormat="1" ht="15" customHeight="1" x14ac:dyDescent="0.2">
      <c r="A68" s="339"/>
      <c r="B68" s="468" t="str">
        <f>+B64</f>
        <v>ZK107.K145.C042</v>
      </c>
      <c r="C68" s="340"/>
      <c r="D68" s="346"/>
      <c r="E68" s="249"/>
      <c r="F68" s="370">
        <f t="shared" si="4"/>
        <v>0</v>
      </c>
      <c r="G68" s="249">
        <v>0</v>
      </c>
      <c r="H68" s="572">
        <f t="shared" si="5"/>
        <v>0</v>
      </c>
      <c r="I68" s="231"/>
      <c r="J68" s="370">
        <f t="shared" si="6"/>
        <v>0</v>
      </c>
      <c r="K68" s="249">
        <v>0</v>
      </c>
      <c r="L68" s="232"/>
      <c r="M68" s="249"/>
      <c r="N68" s="266"/>
      <c r="O68" s="266"/>
      <c r="P68" s="266"/>
      <c r="Q68" s="266"/>
      <c r="R68" s="362"/>
      <c r="S68" s="363"/>
      <c r="T68" s="402"/>
      <c r="U68" s="412"/>
      <c r="V68" s="363"/>
      <c r="W68" s="363"/>
      <c r="X68" s="363"/>
      <c r="Y68" s="363"/>
      <c r="Z68" s="363"/>
      <c r="AA68" s="363"/>
      <c r="AB68" s="363"/>
      <c r="AC68" s="363"/>
      <c r="AD68" s="363"/>
      <c r="AE68" s="363"/>
      <c r="AF68" s="402"/>
      <c r="AG68" s="412"/>
      <c r="AH68" s="363"/>
      <c r="AI68" s="363"/>
      <c r="AJ68" s="363"/>
      <c r="AK68" s="363"/>
      <c r="AL68" s="363"/>
      <c r="AM68" s="363"/>
      <c r="AN68" s="363"/>
      <c r="AO68" s="363"/>
      <c r="AP68" s="363"/>
      <c r="AQ68" s="363"/>
      <c r="AR68" s="402"/>
      <c r="AS68" s="412"/>
      <c r="AT68" s="363"/>
      <c r="AU68" s="363"/>
      <c r="AV68" s="363"/>
      <c r="AW68" s="363"/>
      <c r="AX68" s="363"/>
      <c r="AY68" s="441">
        <f>SUM(R68:AX68)</f>
        <v>0</v>
      </c>
      <c r="AZ68" s="442">
        <f>+AY68+N68</f>
        <v>0</v>
      </c>
      <c r="BA68" s="443">
        <f>+G68-AZ68</f>
        <v>0</v>
      </c>
    </row>
    <row r="69" spans="1:53"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611">
        <f>+IFERROR(VLOOKUP(B68,Sheet1!B:D,3,FALSE),0)</f>
        <v>0</v>
      </c>
      <c r="P69" s="611">
        <f>+IFERROR(VLOOKUP(B68,Sheet1!B:E,4,FALSE),0)</f>
        <v>0</v>
      </c>
      <c r="Q69" s="611">
        <f>+IFERROR(VLOOKUP(B68,Sheet1!B:F,5,FALSE),0)</f>
        <v>0</v>
      </c>
      <c r="R69" s="364"/>
      <c r="S69" s="365"/>
      <c r="T69" s="403"/>
      <c r="U69" s="413"/>
      <c r="V69" s="365"/>
      <c r="W69" s="365"/>
      <c r="X69" s="365"/>
      <c r="Y69" s="365"/>
      <c r="Z69" s="365"/>
      <c r="AA69" s="365"/>
      <c r="AB69" s="365"/>
      <c r="AC69" s="365"/>
      <c r="AD69" s="365"/>
      <c r="AE69" s="365"/>
      <c r="AF69" s="403"/>
      <c r="AG69" s="413"/>
      <c r="AH69" s="365"/>
      <c r="AI69" s="365"/>
      <c r="AJ69" s="365"/>
      <c r="AK69" s="365"/>
      <c r="AL69" s="365"/>
      <c r="AM69" s="365"/>
      <c r="AN69" s="365"/>
      <c r="AO69" s="365"/>
      <c r="AP69" s="365"/>
      <c r="AQ69" s="365"/>
      <c r="AR69" s="403"/>
      <c r="AS69" s="413"/>
      <c r="AT69" s="365"/>
      <c r="AU69" s="365"/>
      <c r="AV69" s="365"/>
      <c r="AW69" s="365"/>
      <c r="AX69" s="365"/>
      <c r="AY69" s="441">
        <f t="shared" si="7"/>
        <v>0</v>
      </c>
      <c r="AZ69" s="442">
        <f t="shared" si="8"/>
        <v>0</v>
      </c>
      <c r="BA69" s="443">
        <f t="shared" si="3"/>
        <v>0</v>
      </c>
    </row>
    <row r="70" spans="1:53" s="4" customFormat="1" ht="15" customHeight="1" x14ac:dyDescent="0.2">
      <c r="A70" s="196" t="s">
        <v>180</v>
      </c>
      <c r="B70" s="458" t="str">
        <f>+LEFT($E$5,5)&amp;"."&amp;A70&amp;"."&amp;$E$3</f>
        <v>ZK107.K137.C042</v>
      </c>
      <c r="C70" s="343" t="s">
        <v>181</v>
      </c>
      <c r="D70" s="343"/>
      <c r="E70" s="229">
        <f t="shared" ref="E70:L70" si="38">SUM(E71:E72)</f>
        <v>0</v>
      </c>
      <c r="F70" s="433">
        <f t="shared" si="38"/>
        <v>0</v>
      </c>
      <c r="G70" s="229">
        <f t="shared" si="38"/>
        <v>0</v>
      </c>
      <c r="H70" s="229">
        <f t="shared" si="38"/>
        <v>0</v>
      </c>
      <c r="I70" s="203">
        <f t="shared" si="38"/>
        <v>0</v>
      </c>
      <c r="J70" s="321">
        <f t="shared" si="38"/>
        <v>0</v>
      </c>
      <c r="K70" s="203">
        <f t="shared" si="38"/>
        <v>0</v>
      </c>
      <c r="L70" s="219">
        <f t="shared" si="38"/>
        <v>0</v>
      </c>
      <c r="M70" s="219"/>
      <c r="N70" s="198">
        <f>SUM(N71:N72)</f>
        <v>0</v>
      </c>
      <c r="O70" s="198">
        <f>SUM(O71:O72)</f>
        <v>0</v>
      </c>
      <c r="P70" s="198">
        <f t="shared" ref="P70:Q70" si="39">SUM(P71:P72)</f>
        <v>0</v>
      </c>
      <c r="Q70" s="198">
        <f t="shared" si="39"/>
        <v>0</v>
      </c>
      <c r="R70" s="265">
        <f>SUM(R71:R72)</f>
        <v>0</v>
      </c>
      <c r="S70" s="269">
        <f>SUM(S71:S72)</f>
        <v>0</v>
      </c>
      <c r="T70" s="401">
        <f t="shared" ref="T70:Z70" si="40">SUM(T71:T72)</f>
        <v>0</v>
      </c>
      <c r="U70" s="411">
        <f t="shared" si="40"/>
        <v>0</v>
      </c>
      <c r="V70" s="269">
        <f t="shared" si="40"/>
        <v>0</v>
      </c>
      <c r="W70" s="269">
        <f t="shared" si="40"/>
        <v>0</v>
      </c>
      <c r="X70" s="269">
        <f t="shared" si="40"/>
        <v>0</v>
      </c>
      <c r="Y70" s="269">
        <f t="shared" si="40"/>
        <v>0</v>
      </c>
      <c r="Z70" s="269">
        <f t="shared" si="40"/>
        <v>0</v>
      </c>
      <c r="AA70" s="269">
        <f t="shared" ref="AA70:AX70" si="41">SUM(AA71:AA72)</f>
        <v>0</v>
      </c>
      <c r="AB70" s="269">
        <f t="shared" si="41"/>
        <v>0</v>
      </c>
      <c r="AC70" s="269">
        <f t="shared" si="41"/>
        <v>0</v>
      </c>
      <c r="AD70" s="269">
        <f t="shared" si="41"/>
        <v>0</v>
      </c>
      <c r="AE70" s="269">
        <f t="shared" si="41"/>
        <v>0</v>
      </c>
      <c r="AF70" s="401">
        <f t="shared" si="41"/>
        <v>0</v>
      </c>
      <c r="AG70" s="411">
        <f t="shared" si="41"/>
        <v>0</v>
      </c>
      <c r="AH70" s="269">
        <f t="shared" si="41"/>
        <v>0</v>
      </c>
      <c r="AI70" s="269">
        <f t="shared" si="41"/>
        <v>0</v>
      </c>
      <c r="AJ70" s="269">
        <f t="shared" si="41"/>
        <v>0</v>
      </c>
      <c r="AK70" s="269">
        <f t="shared" si="41"/>
        <v>0</v>
      </c>
      <c r="AL70" s="269">
        <f t="shared" si="41"/>
        <v>0</v>
      </c>
      <c r="AM70" s="269">
        <f t="shared" si="41"/>
        <v>0</v>
      </c>
      <c r="AN70" s="269">
        <f t="shared" si="41"/>
        <v>0</v>
      </c>
      <c r="AO70" s="269">
        <f t="shared" si="41"/>
        <v>0</v>
      </c>
      <c r="AP70" s="269">
        <f t="shared" si="41"/>
        <v>0</v>
      </c>
      <c r="AQ70" s="269">
        <f t="shared" si="41"/>
        <v>0</v>
      </c>
      <c r="AR70" s="401">
        <f t="shared" si="41"/>
        <v>0</v>
      </c>
      <c r="AS70" s="411">
        <f t="shared" si="41"/>
        <v>0</v>
      </c>
      <c r="AT70" s="269">
        <f t="shared" si="41"/>
        <v>0</v>
      </c>
      <c r="AU70" s="269">
        <f t="shared" si="41"/>
        <v>0</v>
      </c>
      <c r="AV70" s="269">
        <f t="shared" si="41"/>
        <v>0</v>
      </c>
      <c r="AW70" s="269">
        <f t="shared" si="41"/>
        <v>0</v>
      </c>
      <c r="AX70" s="269">
        <f t="shared" si="41"/>
        <v>0</v>
      </c>
      <c r="AY70" s="441">
        <f t="shared" si="7"/>
        <v>0</v>
      </c>
      <c r="AZ70" s="442">
        <f t="shared" si="8"/>
        <v>0</v>
      </c>
      <c r="BA70" s="443">
        <f t="shared" si="3"/>
        <v>0</v>
      </c>
    </row>
    <row r="71" spans="1:53" s="4" customFormat="1" ht="15" customHeight="1" x14ac:dyDescent="0.2">
      <c r="A71" s="337"/>
      <c r="B71" s="467" t="str">
        <f>+B70</f>
        <v>ZK107.K137.C042</v>
      </c>
      <c r="C71" s="338"/>
      <c r="D71" s="338"/>
      <c r="E71" s="249"/>
      <c r="F71" s="370">
        <f t="shared" si="4"/>
        <v>0</v>
      </c>
      <c r="G71" s="249">
        <v>0</v>
      </c>
      <c r="H71" s="572">
        <f t="shared" si="5"/>
        <v>0</v>
      </c>
      <c r="I71" s="231"/>
      <c r="J71" s="370">
        <f t="shared" si="6"/>
        <v>0</v>
      </c>
      <c r="K71" s="249">
        <v>0</v>
      </c>
      <c r="L71" s="232"/>
      <c r="M71" s="249"/>
      <c r="N71" s="235"/>
      <c r="O71" s="235"/>
      <c r="P71" s="235"/>
      <c r="Q71" s="235"/>
      <c r="R71" s="362"/>
      <c r="S71" s="363"/>
      <c r="T71" s="402"/>
      <c r="U71" s="412"/>
      <c r="V71" s="363"/>
      <c r="W71" s="363"/>
      <c r="X71" s="363"/>
      <c r="Y71" s="363"/>
      <c r="Z71" s="363"/>
      <c r="AA71" s="363"/>
      <c r="AB71" s="363"/>
      <c r="AC71" s="363"/>
      <c r="AD71" s="363"/>
      <c r="AE71" s="363"/>
      <c r="AF71" s="402"/>
      <c r="AG71" s="412"/>
      <c r="AH71" s="363"/>
      <c r="AI71" s="363"/>
      <c r="AJ71" s="363"/>
      <c r="AK71" s="363"/>
      <c r="AL71" s="363"/>
      <c r="AM71" s="363"/>
      <c r="AN71" s="363"/>
      <c r="AO71" s="363"/>
      <c r="AP71" s="363"/>
      <c r="AQ71" s="363"/>
      <c r="AR71" s="402"/>
      <c r="AS71" s="412"/>
      <c r="AT71" s="363"/>
      <c r="AU71" s="363"/>
      <c r="AV71" s="363"/>
      <c r="AW71" s="363"/>
      <c r="AX71" s="363"/>
      <c r="AY71" s="441">
        <f t="shared" si="7"/>
        <v>0</v>
      </c>
      <c r="AZ71" s="442">
        <f t="shared" si="8"/>
        <v>0</v>
      </c>
      <c r="BA71" s="443">
        <f t="shared" si="3"/>
        <v>0</v>
      </c>
    </row>
    <row r="72" spans="1:53"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611">
        <f>+IFERROR(VLOOKUP(B71,Sheet1!B:D,3,FALSE),0)</f>
        <v>0</v>
      </c>
      <c r="P72" s="611">
        <f>+IFERROR(VLOOKUP(B71,Sheet1!B:E,4,FALSE),0)</f>
        <v>0</v>
      </c>
      <c r="Q72" s="611">
        <f>+IFERROR(VLOOKUP(B71,Sheet1!B:F,5,FALSE),0)</f>
        <v>0</v>
      </c>
      <c r="R72" s="364"/>
      <c r="S72" s="365"/>
      <c r="T72" s="403"/>
      <c r="U72" s="413"/>
      <c r="V72" s="365"/>
      <c r="W72" s="365"/>
      <c r="X72" s="365"/>
      <c r="Y72" s="365"/>
      <c r="Z72" s="365"/>
      <c r="AA72" s="365"/>
      <c r="AB72" s="365"/>
      <c r="AC72" s="365"/>
      <c r="AD72" s="365"/>
      <c r="AE72" s="365"/>
      <c r="AF72" s="403"/>
      <c r="AG72" s="413"/>
      <c r="AH72" s="365"/>
      <c r="AI72" s="365"/>
      <c r="AJ72" s="365"/>
      <c r="AK72" s="365"/>
      <c r="AL72" s="365"/>
      <c r="AM72" s="365"/>
      <c r="AN72" s="365"/>
      <c r="AO72" s="365"/>
      <c r="AP72" s="365"/>
      <c r="AQ72" s="365"/>
      <c r="AR72" s="403"/>
      <c r="AS72" s="413"/>
      <c r="AT72" s="365"/>
      <c r="AU72" s="365"/>
      <c r="AV72" s="365"/>
      <c r="AW72" s="365"/>
      <c r="AX72" s="365"/>
      <c r="AY72" s="441">
        <f t="shared" si="7"/>
        <v>0</v>
      </c>
      <c r="AZ72" s="442">
        <f t="shared" si="8"/>
        <v>0</v>
      </c>
      <c r="BA72" s="443">
        <f t="shared" si="3"/>
        <v>0</v>
      </c>
    </row>
    <row r="73" spans="1:53" s="4" customFormat="1" ht="15" customHeight="1" x14ac:dyDescent="0.2">
      <c r="A73" s="196" t="s">
        <v>182</v>
      </c>
      <c r="B73" s="458" t="str">
        <f>+LEFT($E$5,5)&amp;"."&amp;A73&amp;"."&amp;$E$3</f>
        <v>ZK107.K265.C042</v>
      </c>
      <c r="C73" s="343" t="s">
        <v>183</v>
      </c>
      <c r="D73" s="343"/>
      <c r="E73" s="229">
        <f t="shared" ref="E73:L73" si="42">SUM(E74:E79)</f>
        <v>0</v>
      </c>
      <c r="F73" s="433">
        <f t="shared" si="42"/>
        <v>0</v>
      </c>
      <c r="G73" s="229">
        <f t="shared" si="42"/>
        <v>0</v>
      </c>
      <c r="H73" s="229">
        <f t="shared" si="42"/>
        <v>0</v>
      </c>
      <c r="I73" s="203">
        <f t="shared" si="42"/>
        <v>0</v>
      </c>
      <c r="J73" s="321">
        <f t="shared" si="42"/>
        <v>0</v>
      </c>
      <c r="K73" s="203">
        <f t="shared" si="42"/>
        <v>0</v>
      </c>
      <c r="L73" s="219">
        <f t="shared" si="42"/>
        <v>0</v>
      </c>
      <c r="M73" s="219"/>
      <c r="N73" s="198">
        <f>SUM(N74:N79)</f>
        <v>0</v>
      </c>
      <c r="O73" s="198">
        <f>SUM(O74:O79)</f>
        <v>0</v>
      </c>
      <c r="P73" s="198">
        <f t="shared" ref="P73:Q73" si="43">SUM(P74:P79)</f>
        <v>0</v>
      </c>
      <c r="Q73" s="198">
        <f t="shared" si="43"/>
        <v>0</v>
      </c>
      <c r="R73" s="265">
        <f>SUM(R74:R79)</f>
        <v>0</v>
      </c>
      <c r="S73" s="269">
        <f>SUM(S74:S79)</f>
        <v>0</v>
      </c>
      <c r="T73" s="401">
        <f t="shared" ref="T73:Z73" si="44">SUM(T74:T79)</f>
        <v>0</v>
      </c>
      <c r="U73" s="411">
        <f t="shared" si="44"/>
        <v>0</v>
      </c>
      <c r="V73" s="269">
        <f t="shared" si="44"/>
        <v>0</v>
      </c>
      <c r="W73" s="269">
        <f t="shared" si="44"/>
        <v>0</v>
      </c>
      <c r="X73" s="269">
        <f t="shared" si="44"/>
        <v>0</v>
      </c>
      <c r="Y73" s="269">
        <f t="shared" si="44"/>
        <v>0</v>
      </c>
      <c r="Z73" s="269">
        <f t="shared" si="44"/>
        <v>0</v>
      </c>
      <c r="AA73" s="269">
        <f t="shared" ref="AA73:AX73" si="45">SUM(AA74:AA79)</f>
        <v>0</v>
      </c>
      <c r="AB73" s="269">
        <f t="shared" si="45"/>
        <v>0</v>
      </c>
      <c r="AC73" s="269">
        <f t="shared" si="45"/>
        <v>0</v>
      </c>
      <c r="AD73" s="269">
        <f t="shared" si="45"/>
        <v>0</v>
      </c>
      <c r="AE73" s="269">
        <f t="shared" si="45"/>
        <v>0</v>
      </c>
      <c r="AF73" s="401">
        <f t="shared" si="45"/>
        <v>0</v>
      </c>
      <c r="AG73" s="411">
        <f t="shared" si="45"/>
        <v>0</v>
      </c>
      <c r="AH73" s="269">
        <f t="shared" si="45"/>
        <v>0</v>
      </c>
      <c r="AI73" s="269">
        <f t="shared" si="45"/>
        <v>0</v>
      </c>
      <c r="AJ73" s="269">
        <f t="shared" si="45"/>
        <v>0</v>
      </c>
      <c r="AK73" s="269">
        <f t="shared" si="45"/>
        <v>0</v>
      </c>
      <c r="AL73" s="269">
        <f t="shared" si="45"/>
        <v>0</v>
      </c>
      <c r="AM73" s="269">
        <f t="shared" si="45"/>
        <v>0</v>
      </c>
      <c r="AN73" s="269">
        <f t="shared" si="45"/>
        <v>0</v>
      </c>
      <c r="AO73" s="269">
        <f t="shared" si="45"/>
        <v>0</v>
      </c>
      <c r="AP73" s="269">
        <f t="shared" si="45"/>
        <v>0</v>
      </c>
      <c r="AQ73" s="269">
        <f t="shared" si="45"/>
        <v>0</v>
      </c>
      <c r="AR73" s="401">
        <f t="shared" si="45"/>
        <v>0</v>
      </c>
      <c r="AS73" s="411">
        <f t="shared" si="45"/>
        <v>0</v>
      </c>
      <c r="AT73" s="269">
        <f t="shared" si="45"/>
        <v>0</v>
      </c>
      <c r="AU73" s="269">
        <f t="shared" si="45"/>
        <v>0</v>
      </c>
      <c r="AV73" s="269"/>
      <c r="AW73" s="269"/>
      <c r="AX73" s="269">
        <f t="shared" si="45"/>
        <v>0</v>
      </c>
      <c r="AY73" s="441">
        <f t="shared" si="7"/>
        <v>0</v>
      </c>
      <c r="AZ73" s="442">
        <f t="shared" si="8"/>
        <v>0</v>
      </c>
      <c r="BA73" s="443">
        <f t="shared" si="3"/>
        <v>0</v>
      </c>
    </row>
    <row r="74" spans="1:53" s="4" customFormat="1" ht="15" customHeight="1" x14ac:dyDescent="0.2">
      <c r="A74" s="337"/>
      <c r="B74" s="467"/>
      <c r="C74" s="338"/>
      <c r="D74" s="338"/>
      <c r="E74" s="249"/>
      <c r="F74" s="370">
        <f t="shared" si="4"/>
        <v>0</v>
      </c>
      <c r="G74" s="249">
        <v>0</v>
      </c>
      <c r="H74" s="572">
        <f t="shared" si="5"/>
        <v>0</v>
      </c>
      <c r="I74" s="231"/>
      <c r="J74" s="370">
        <f t="shared" ref="J74:J91" si="46">-I74+K74</f>
        <v>0</v>
      </c>
      <c r="K74" s="249">
        <v>0</v>
      </c>
      <c r="L74" s="232"/>
      <c r="M74" s="249"/>
      <c r="N74" s="235"/>
      <c r="O74" s="235"/>
      <c r="P74" s="235"/>
      <c r="Q74" s="235"/>
      <c r="R74" s="362"/>
      <c r="S74" s="363"/>
      <c r="T74" s="402"/>
      <c r="U74" s="412"/>
      <c r="V74" s="363"/>
      <c r="W74" s="363"/>
      <c r="X74" s="363"/>
      <c r="Y74" s="363"/>
      <c r="Z74" s="363"/>
      <c r="AA74" s="363"/>
      <c r="AB74" s="363"/>
      <c r="AC74" s="363"/>
      <c r="AD74" s="363"/>
      <c r="AE74" s="363"/>
      <c r="AF74" s="402"/>
      <c r="AG74" s="412"/>
      <c r="AH74" s="363"/>
      <c r="AI74" s="363"/>
      <c r="AJ74" s="363"/>
      <c r="AK74" s="363"/>
      <c r="AL74" s="363"/>
      <c r="AM74" s="363"/>
      <c r="AN74" s="363"/>
      <c r="AO74" s="363"/>
      <c r="AP74" s="363"/>
      <c r="AQ74" s="363"/>
      <c r="AR74" s="402"/>
      <c r="AS74" s="412"/>
      <c r="AT74" s="363"/>
      <c r="AU74" s="363"/>
      <c r="AV74" s="363"/>
      <c r="AW74" s="363"/>
      <c r="AX74" s="363"/>
      <c r="AY74" s="441">
        <f t="shared" si="7"/>
        <v>0</v>
      </c>
      <c r="AZ74" s="442">
        <f t="shared" si="8"/>
        <v>0</v>
      </c>
      <c r="BA74" s="443">
        <f t="shared" si="3"/>
        <v>0</v>
      </c>
    </row>
    <row r="75" spans="1:53" s="4" customFormat="1" ht="15" customHeight="1" x14ac:dyDescent="0.2">
      <c r="A75" s="337"/>
      <c r="B75" s="467"/>
      <c r="C75" s="338"/>
      <c r="D75" s="351"/>
      <c r="E75" s="249"/>
      <c r="F75" s="370">
        <f t="shared" ref="F75:F91" si="47">-E75+G75</f>
        <v>0</v>
      </c>
      <c r="G75" s="249">
        <v>0</v>
      </c>
      <c r="H75" s="572">
        <f t="shared" ref="H75:H91" si="48">SUM(N75:AX75)</f>
        <v>0</v>
      </c>
      <c r="I75" s="231"/>
      <c r="J75" s="370">
        <f t="shared" si="46"/>
        <v>0</v>
      </c>
      <c r="K75" s="249">
        <v>0</v>
      </c>
      <c r="L75" s="232"/>
      <c r="M75" s="249"/>
      <c r="N75" s="266"/>
      <c r="O75" s="266"/>
      <c r="P75" s="266"/>
      <c r="Q75" s="266"/>
      <c r="R75" s="362"/>
      <c r="S75" s="363"/>
      <c r="T75" s="402"/>
      <c r="U75" s="412"/>
      <c r="V75" s="363"/>
      <c r="W75" s="363"/>
      <c r="X75" s="363"/>
      <c r="Y75" s="363"/>
      <c r="Z75" s="363"/>
      <c r="AA75" s="363"/>
      <c r="AB75" s="363"/>
      <c r="AC75" s="363"/>
      <c r="AD75" s="363"/>
      <c r="AE75" s="363"/>
      <c r="AF75" s="402"/>
      <c r="AG75" s="412"/>
      <c r="AH75" s="363"/>
      <c r="AI75" s="363"/>
      <c r="AJ75" s="363"/>
      <c r="AK75" s="363"/>
      <c r="AL75" s="363"/>
      <c r="AM75" s="363"/>
      <c r="AN75" s="363"/>
      <c r="AO75" s="363"/>
      <c r="AP75" s="363"/>
      <c r="AQ75" s="363"/>
      <c r="AR75" s="402"/>
      <c r="AS75" s="412"/>
      <c r="AT75" s="363"/>
      <c r="AU75" s="363"/>
      <c r="AV75" s="363"/>
      <c r="AW75" s="363"/>
      <c r="AX75" s="363"/>
      <c r="AY75" s="441">
        <f>SUM(R75:AX75)</f>
        <v>0</v>
      </c>
      <c r="AZ75" s="442">
        <f>+AY75+N75</f>
        <v>0</v>
      </c>
      <c r="BA75" s="443">
        <f>+G75-AZ75</f>
        <v>0</v>
      </c>
    </row>
    <row r="76" spans="1:53" s="4" customFormat="1" ht="15" customHeight="1" x14ac:dyDescent="0.2">
      <c r="A76" s="337"/>
      <c r="B76" s="467"/>
      <c r="C76" s="338"/>
      <c r="D76" s="351"/>
      <c r="E76" s="249"/>
      <c r="F76" s="370">
        <f t="shared" si="47"/>
        <v>0</v>
      </c>
      <c r="G76" s="249">
        <v>0</v>
      </c>
      <c r="H76" s="572">
        <f t="shared" si="48"/>
        <v>0</v>
      </c>
      <c r="I76" s="231"/>
      <c r="J76" s="370">
        <f t="shared" si="46"/>
        <v>0</v>
      </c>
      <c r="K76" s="249">
        <v>0</v>
      </c>
      <c r="L76" s="232"/>
      <c r="M76" s="249"/>
      <c r="N76" s="235"/>
      <c r="O76" s="235"/>
      <c r="P76" s="235"/>
      <c r="Q76" s="235"/>
      <c r="R76" s="362"/>
      <c r="S76" s="363"/>
      <c r="T76" s="402"/>
      <c r="U76" s="412"/>
      <c r="V76" s="363"/>
      <c r="W76" s="363"/>
      <c r="X76" s="363"/>
      <c r="Y76" s="363"/>
      <c r="Z76" s="363"/>
      <c r="AA76" s="363"/>
      <c r="AB76" s="363"/>
      <c r="AC76" s="363"/>
      <c r="AD76" s="363"/>
      <c r="AE76" s="363"/>
      <c r="AF76" s="402"/>
      <c r="AG76" s="412"/>
      <c r="AH76" s="363"/>
      <c r="AI76" s="363"/>
      <c r="AJ76" s="363"/>
      <c r="AK76" s="363"/>
      <c r="AL76" s="363"/>
      <c r="AM76" s="363"/>
      <c r="AN76" s="363"/>
      <c r="AO76" s="363"/>
      <c r="AP76" s="363"/>
      <c r="AQ76" s="363"/>
      <c r="AR76" s="402"/>
      <c r="AS76" s="412"/>
      <c r="AT76" s="363"/>
      <c r="AU76" s="363"/>
      <c r="AV76" s="363"/>
      <c r="AW76" s="363"/>
      <c r="AX76" s="363"/>
      <c r="AY76" s="441">
        <f>SUM(R76:AX76)</f>
        <v>0</v>
      </c>
      <c r="AZ76" s="442">
        <f>+AY76+N76</f>
        <v>0</v>
      </c>
      <c r="BA76" s="443">
        <f>+G76-AZ76</f>
        <v>0</v>
      </c>
    </row>
    <row r="77" spans="1:53" s="4" customFormat="1" ht="15" customHeight="1" x14ac:dyDescent="0.2">
      <c r="A77" s="337"/>
      <c r="B77" s="467"/>
      <c r="C77" s="338"/>
      <c r="D77" s="351"/>
      <c r="E77" s="249"/>
      <c r="F77" s="370">
        <f t="shared" si="47"/>
        <v>0</v>
      </c>
      <c r="G77" s="249">
        <v>0</v>
      </c>
      <c r="H77" s="572">
        <f t="shared" si="48"/>
        <v>0</v>
      </c>
      <c r="I77" s="231"/>
      <c r="J77" s="370">
        <f t="shared" si="46"/>
        <v>0</v>
      </c>
      <c r="K77" s="249">
        <v>0</v>
      </c>
      <c r="L77" s="232"/>
      <c r="M77" s="249"/>
      <c r="N77" s="266"/>
      <c r="O77" s="266"/>
      <c r="P77" s="266"/>
      <c r="Q77" s="266"/>
      <c r="R77" s="362"/>
      <c r="S77" s="363"/>
      <c r="T77" s="402"/>
      <c r="U77" s="412"/>
      <c r="V77" s="363"/>
      <c r="W77" s="363"/>
      <c r="X77" s="363"/>
      <c r="Y77" s="363"/>
      <c r="Z77" s="363"/>
      <c r="AA77" s="363"/>
      <c r="AB77" s="363"/>
      <c r="AC77" s="363"/>
      <c r="AD77" s="363"/>
      <c r="AE77" s="363"/>
      <c r="AF77" s="402"/>
      <c r="AG77" s="412"/>
      <c r="AH77" s="363"/>
      <c r="AI77" s="363"/>
      <c r="AJ77" s="363"/>
      <c r="AK77" s="363"/>
      <c r="AL77" s="363"/>
      <c r="AM77" s="363"/>
      <c r="AN77" s="363"/>
      <c r="AO77" s="363"/>
      <c r="AP77" s="363"/>
      <c r="AQ77" s="363"/>
      <c r="AR77" s="402"/>
      <c r="AS77" s="412"/>
      <c r="AT77" s="363"/>
      <c r="AU77" s="363"/>
      <c r="AV77" s="363"/>
      <c r="AW77" s="363"/>
      <c r="AX77" s="363"/>
      <c r="AY77" s="441">
        <f>SUM(R77:AX77)</f>
        <v>0</v>
      </c>
      <c r="AZ77" s="442">
        <f>+AY77+N77</f>
        <v>0</v>
      </c>
      <c r="BA77" s="443">
        <f>+G77-AZ77</f>
        <v>0</v>
      </c>
    </row>
    <row r="78" spans="1:53" s="4" customFormat="1" ht="15" customHeight="1" x14ac:dyDescent="0.2">
      <c r="A78" s="337"/>
      <c r="B78" s="467" t="str">
        <f>+B73</f>
        <v>ZK107.K265.C042</v>
      </c>
      <c r="C78" s="338"/>
      <c r="D78" s="351"/>
      <c r="E78" s="249"/>
      <c r="F78" s="370">
        <f t="shared" si="47"/>
        <v>0</v>
      </c>
      <c r="G78" s="249">
        <v>0</v>
      </c>
      <c r="H78" s="572">
        <f t="shared" si="48"/>
        <v>0</v>
      </c>
      <c r="I78" s="231"/>
      <c r="J78" s="370">
        <f t="shared" si="46"/>
        <v>0</v>
      </c>
      <c r="K78" s="249">
        <v>0</v>
      </c>
      <c r="L78" s="232"/>
      <c r="M78" s="249"/>
      <c r="N78" s="266"/>
      <c r="O78" s="266"/>
      <c r="P78" s="266"/>
      <c r="Q78" s="266"/>
      <c r="R78" s="362"/>
      <c r="S78" s="363"/>
      <c r="T78" s="402"/>
      <c r="U78" s="412"/>
      <c r="V78" s="363"/>
      <c r="W78" s="363"/>
      <c r="X78" s="363"/>
      <c r="Y78" s="363"/>
      <c r="Z78" s="363"/>
      <c r="AA78" s="363"/>
      <c r="AB78" s="363"/>
      <c r="AC78" s="363"/>
      <c r="AD78" s="363"/>
      <c r="AE78" s="363"/>
      <c r="AF78" s="402"/>
      <c r="AG78" s="412"/>
      <c r="AH78" s="363"/>
      <c r="AI78" s="363"/>
      <c r="AJ78" s="363"/>
      <c r="AK78" s="363"/>
      <c r="AL78" s="363"/>
      <c r="AM78" s="363"/>
      <c r="AN78" s="363"/>
      <c r="AO78" s="363"/>
      <c r="AP78" s="363"/>
      <c r="AQ78" s="363"/>
      <c r="AR78" s="402"/>
      <c r="AS78" s="412"/>
      <c r="AT78" s="363"/>
      <c r="AU78" s="363"/>
      <c r="AV78" s="363"/>
      <c r="AW78" s="363"/>
      <c r="AX78" s="363"/>
      <c r="AY78" s="441">
        <f>SUM(R78:AX78)</f>
        <v>0</v>
      </c>
      <c r="AZ78" s="442">
        <f>+AY78+N78</f>
        <v>0</v>
      </c>
      <c r="BA78" s="443">
        <f>+G78-AZ78</f>
        <v>0</v>
      </c>
    </row>
    <row r="79" spans="1:53" s="4" customFormat="1" ht="15" customHeight="1" thickBot="1" x14ac:dyDescent="0.25">
      <c r="A79" s="597"/>
      <c r="B79" s="471"/>
      <c r="C79" s="598" t="s">
        <v>301</v>
      </c>
      <c r="D79" s="598"/>
      <c r="E79" s="277"/>
      <c r="F79" s="601">
        <f t="shared" si="47"/>
        <v>0</v>
      </c>
      <c r="G79" s="277">
        <v>0</v>
      </c>
      <c r="H79" s="579">
        <f t="shared" si="48"/>
        <v>0</v>
      </c>
      <c r="I79" s="227"/>
      <c r="J79" s="601">
        <f t="shared" si="46"/>
        <v>0</v>
      </c>
      <c r="K79" s="277">
        <v>0</v>
      </c>
      <c r="L79" s="228"/>
      <c r="M79" s="277"/>
      <c r="N79" s="568">
        <f>+IFERROR(VLOOKUP(B78,Sheet1!B:D,2,FALSE),0)</f>
        <v>0</v>
      </c>
      <c r="O79" s="611">
        <f>+IFERROR(VLOOKUP(B78,Sheet1!B:D,3,FALSE),0)</f>
        <v>0</v>
      </c>
      <c r="P79" s="611">
        <f>+IFERROR(VLOOKUP(B78,Sheet1!B:E,4,FALSE),0)</f>
        <v>0</v>
      </c>
      <c r="Q79" s="611">
        <f>+IFERROR(VLOOKUP(B78,Sheet1!B:F,5,FALSE),0)</f>
        <v>0</v>
      </c>
      <c r="R79" s="364"/>
      <c r="S79" s="365"/>
      <c r="T79" s="403"/>
      <c r="U79" s="413"/>
      <c r="V79" s="365"/>
      <c r="W79" s="365"/>
      <c r="X79" s="365"/>
      <c r="Y79" s="365"/>
      <c r="Z79" s="365"/>
      <c r="AA79" s="365"/>
      <c r="AB79" s="365"/>
      <c r="AC79" s="365"/>
      <c r="AD79" s="365"/>
      <c r="AE79" s="365"/>
      <c r="AF79" s="403"/>
      <c r="AG79" s="413"/>
      <c r="AH79" s="365"/>
      <c r="AI79" s="365"/>
      <c r="AJ79" s="365"/>
      <c r="AK79" s="365"/>
      <c r="AL79" s="365"/>
      <c r="AM79" s="365"/>
      <c r="AN79" s="365"/>
      <c r="AO79" s="365"/>
      <c r="AP79" s="365"/>
      <c r="AQ79" s="365"/>
      <c r="AR79" s="403"/>
      <c r="AS79" s="413"/>
      <c r="AT79" s="365"/>
      <c r="AU79" s="365"/>
      <c r="AV79" s="365"/>
      <c r="AW79" s="365"/>
      <c r="AX79" s="365"/>
      <c r="AY79" s="441">
        <f t="shared" si="7"/>
        <v>0</v>
      </c>
      <c r="AZ79" s="442">
        <f t="shared" si="8"/>
        <v>0</v>
      </c>
      <c r="BA79" s="443">
        <f t="shared" si="3"/>
        <v>0</v>
      </c>
    </row>
    <row r="80" spans="1:53" s="4" customFormat="1" ht="15" hidden="1" customHeight="1" x14ac:dyDescent="0.2">
      <c r="A80" s="557"/>
      <c r="B80" s="576"/>
      <c r="C80" s="450"/>
      <c r="D80" s="450"/>
      <c r="E80" s="431">
        <f t="shared" ref="E80:L80" si="49">SUM(E81:E82)</f>
        <v>0</v>
      </c>
      <c r="F80" s="595">
        <f t="shared" si="49"/>
        <v>0</v>
      </c>
      <c r="G80" s="431">
        <f t="shared" si="49"/>
        <v>0</v>
      </c>
      <c r="H80" s="431">
        <f t="shared" si="49"/>
        <v>0</v>
      </c>
      <c r="I80" s="555">
        <f t="shared" si="49"/>
        <v>0</v>
      </c>
      <c r="J80" s="594">
        <f t="shared" si="49"/>
        <v>0</v>
      </c>
      <c r="K80" s="555">
        <f t="shared" si="49"/>
        <v>0</v>
      </c>
      <c r="L80" s="596">
        <f t="shared" si="49"/>
        <v>0</v>
      </c>
      <c r="M80" s="596"/>
      <c r="N80" s="431">
        <f>SUM(N81:N82)</f>
        <v>0</v>
      </c>
      <c r="O80" s="431">
        <f>SUM(O81:O82)</f>
        <v>0</v>
      </c>
      <c r="P80" s="431"/>
      <c r="Q80" s="431"/>
      <c r="R80" s="481">
        <f>SUM(R81:R82)</f>
        <v>0</v>
      </c>
      <c r="S80" s="482">
        <f>SUM(S81:S82)</f>
        <v>0</v>
      </c>
      <c r="T80" s="483">
        <f t="shared" ref="T80:Z80" si="50">SUM(T81:T82)</f>
        <v>0</v>
      </c>
      <c r="U80" s="484">
        <f t="shared" si="50"/>
        <v>0</v>
      </c>
      <c r="V80" s="482">
        <f t="shared" si="50"/>
        <v>0</v>
      </c>
      <c r="W80" s="482">
        <f t="shared" si="50"/>
        <v>0</v>
      </c>
      <c r="X80" s="482">
        <f t="shared" si="50"/>
        <v>0</v>
      </c>
      <c r="Y80" s="482">
        <f t="shared" si="50"/>
        <v>0</v>
      </c>
      <c r="Z80" s="482">
        <f t="shared" si="50"/>
        <v>0</v>
      </c>
      <c r="AA80" s="482">
        <f t="shared" ref="AA80:AX80" si="51">SUM(AA81:AA82)</f>
        <v>0</v>
      </c>
      <c r="AB80" s="482">
        <f t="shared" si="51"/>
        <v>0</v>
      </c>
      <c r="AC80" s="482">
        <f t="shared" si="51"/>
        <v>0</v>
      </c>
      <c r="AD80" s="482">
        <f t="shared" si="51"/>
        <v>0</v>
      </c>
      <c r="AE80" s="482">
        <f t="shared" si="51"/>
        <v>0</v>
      </c>
      <c r="AF80" s="483"/>
      <c r="AG80" s="484"/>
      <c r="AH80" s="482"/>
      <c r="AI80" s="482"/>
      <c r="AJ80" s="482"/>
      <c r="AK80" s="482"/>
      <c r="AL80" s="482"/>
      <c r="AM80" s="482"/>
      <c r="AN80" s="482"/>
      <c r="AO80" s="482"/>
      <c r="AP80" s="482"/>
      <c r="AQ80" s="482"/>
      <c r="AR80" s="483"/>
      <c r="AS80" s="484"/>
      <c r="AT80" s="482"/>
      <c r="AU80" s="482"/>
      <c r="AV80" s="482"/>
      <c r="AW80" s="482"/>
      <c r="AX80" s="482">
        <f t="shared" si="51"/>
        <v>0</v>
      </c>
      <c r="AY80" s="441">
        <f t="shared" si="7"/>
        <v>0</v>
      </c>
      <c r="AZ80" s="442">
        <f t="shared" si="8"/>
        <v>0</v>
      </c>
      <c r="BA80" s="443">
        <f t="shared" si="3"/>
        <v>0</v>
      </c>
    </row>
    <row r="81" spans="1:53" s="4" customFormat="1" ht="15" hidden="1" customHeight="1" x14ac:dyDescent="0.2">
      <c r="A81" s="150"/>
      <c r="B81" s="459"/>
      <c r="C81" s="273"/>
      <c r="D81" s="273"/>
      <c r="E81" s="249"/>
      <c r="F81" s="552">
        <f t="shared" si="47"/>
        <v>0</v>
      </c>
      <c r="G81" s="249">
        <v>0</v>
      </c>
      <c r="H81" s="220">
        <f t="shared" si="48"/>
        <v>0</v>
      </c>
      <c r="I81" s="231"/>
      <c r="J81" s="552">
        <f t="shared" si="46"/>
        <v>0</v>
      </c>
      <c r="K81" s="249">
        <v>0</v>
      </c>
      <c r="L81" s="232"/>
      <c r="M81" s="249"/>
      <c r="N81" s="235"/>
      <c r="O81" s="235"/>
      <c r="P81" s="235"/>
      <c r="Q81" s="235"/>
      <c r="R81" s="362"/>
      <c r="S81" s="363"/>
      <c r="T81" s="402"/>
      <c r="U81" s="412"/>
      <c r="V81" s="363"/>
      <c r="W81" s="363"/>
      <c r="X81" s="363"/>
      <c r="Y81" s="363"/>
      <c r="Z81" s="363"/>
      <c r="AA81" s="363"/>
      <c r="AB81" s="363"/>
      <c r="AC81" s="363"/>
      <c r="AD81" s="363"/>
      <c r="AE81" s="363"/>
      <c r="AF81" s="402"/>
      <c r="AG81" s="412"/>
      <c r="AH81" s="363"/>
      <c r="AI81" s="363"/>
      <c r="AJ81" s="363"/>
      <c r="AK81" s="363"/>
      <c r="AL81" s="363"/>
      <c r="AM81" s="363"/>
      <c r="AN81" s="363"/>
      <c r="AO81" s="363"/>
      <c r="AP81" s="363"/>
      <c r="AQ81" s="363"/>
      <c r="AR81" s="402"/>
      <c r="AS81" s="412"/>
      <c r="AT81" s="363"/>
      <c r="AU81" s="363"/>
      <c r="AV81" s="363"/>
      <c r="AW81" s="363"/>
      <c r="AX81" s="363"/>
      <c r="AY81" s="441">
        <f t="shared" si="7"/>
        <v>0</v>
      </c>
      <c r="AZ81" s="442">
        <f t="shared" si="8"/>
        <v>0</v>
      </c>
      <c r="BA81" s="443">
        <f t="shared" si="3"/>
        <v>0</v>
      </c>
    </row>
    <row r="82" spans="1:53" s="4" customFormat="1" ht="15" hidden="1" customHeight="1" thickBot="1" x14ac:dyDescent="0.25">
      <c r="A82" s="169"/>
      <c r="B82" s="461"/>
      <c r="C82" s="274"/>
      <c r="D82" s="274"/>
      <c r="E82" s="277"/>
      <c r="F82" s="552">
        <f t="shared" si="47"/>
        <v>0</v>
      </c>
      <c r="G82" s="277">
        <v>0</v>
      </c>
      <c r="H82" s="226">
        <f t="shared" si="48"/>
        <v>0</v>
      </c>
      <c r="I82" s="227"/>
      <c r="J82" s="552">
        <f t="shared" si="46"/>
        <v>0</v>
      </c>
      <c r="K82" s="277">
        <v>0</v>
      </c>
      <c r="L82" s="228"/>
      <c r="M82" s="277"/>
      <c r="N82" s="267"/>
      <c r="O82" s="267"/>
      <c r="P82" s="267"/>
      <c r="Q82" s="267"/>
      <c r="R82" s="364"/>
      <c r="S82" s="365"/>
      <c r="T82" s="403"/>
      <c r="U82" s="413"/>
      <c r="V82" s="365"/>
      <c r="W82" s="365"/>
      <c r="X82" s="365"/>
      <c r="Y82" s="365"/>
      <c r="Z82" s="365"/>
      <c r="AA82" s="365"/>
      <c r="AB82" s="365"/>
      <c r="AC82" s="365"/>
      <c r="AD82" s="365"/>
      <c r="AE82" s="365"/>
      <c r="AF82" s="403"/>
      <c r="AG82" s="413"/>
      <c r="AH82" s="365"/>
      <c r="AI82" s="365"/>
      <c r="AJ82" s="365"/>
      <c r="AK82" s="365"/>
      <c r="AL82" s="365"/>
      <c r="AM82" s="365"/>
      <c r="AN82" s="365"/>
      <c r="AO82" s="365"/>
      <c r="AP82" s="365"/>
      <c r="AQ82" s="365"/>
      <c r="AR82" s="403"/>
      <c r="AS82" s="413"/>
      <c r="AT82" s="365"/>
      <c r="AU82" s="365"/>
      <c r="AV82" s="365"/>
      <c r="AW82" s="365"/>
      <c r="AX82" s="365"/>
      <c r="AY82" s="441">
        <f t="shared" si="7"/>
        <v>0</v>
      </c>
      <c r="AZ82" s="442">
        <f t="shared" si="8"/>
        <v>0</v>
      </c>
      <c r="BA82" s="443">
        <f t="shared" si="3"/>
        <v>0</v>
      </c>
    </row>
    <row r="83" spans="1:53" s="4" customFormat="1" ht="15" hidden="1" customHeight="1" x14ac:dyDescent="0.2">
      <c r="A83" s="557"/>
      <c r="B83" s="576"/>
      <c r="C83" s="450"/>
      <c r="D83" s="450"/>
      <c r="E83" s="431">
        <f t="shared" ref="E83:L83" si="52">SUM(E84:E85)</f>
        <v>0</v>
      </c>
      <c r="F83" s="574">
        <f t="shared" si="52"/>
        <v>0</v>
      </c>
      <c r="G83" s="431">
        <f t="shared" si="52"/>
        <v>0</v>
      </c>
      <c r="H83" s="431">
        <f t="shared" si="52"/>
        <v>0</v>
      </c>
      <c r="I83" s="550">
        <f t="shared" si="52"/>
        <v>0</v>
      </c>
      <c r="J83" s="549">
        <f t="shared" si="52"/>
        <v>0</v>
      </c>
      <c r="K83" s="550">
        <f t="shared" si="52"/>
        <v>0</v>
      </c>
      <c r="L83" s="551">
        <f t="shared" si="52"/>
        <v>0</v>
      </c>
      <c r="M83" s="551"/>
      <c r="N83" s="480">
        <f>SUM(N84:N85)</f>
        <v>0</v>
      </c>
      <c r="O83" s="480">
        <f>SUM(O84:O85)</f>
        <v>0</v>
      </c>
      <c r="P83" s="480"/>
      <c r="Q83" s="480"/>
      <c r="R83" s="481">
        <f>SUM(R84:R85)</f>
        <v>0</v>
      </c>
      <c r="S83" s="482">
        <f>SUM(S84:S85)</f>
        <v>0</v>
      </c>
      <c r="T83" s="483">
        <f t="shared" ref="T83:Z83" si="53">SUM(T84:T85)</f>
        <v>0</v>
      </c>
      <c r="U83" s="484">
        <f t="shared" si="53"/>
        <v>0</v>
      </c>
      <c r="V83" s="482">
        <f t="shared" si="53"/>
        <v>0</v>
      </c>
      <c r="W83" s="482">
        <f t="shared" si="53"/>
        <v>0</v>
      </c>
      <c r="X83" s="482">
        <f t="shared" si="53"/>
        <v>0</v>
      </c>
      <c r="Y83" s="482">
        <f t="shared" si="53"/>
        <v>0</v>
      </c>
      <c r="Z83" s="482">
        <f t="shared" si="53"/>
        <v>0</v>
      </c>
      <c r="AA83" s="482">
        <f t="shared" ref="AA83:AX83" si="54">SUM(AA84:AA85)</f>
        <v>0</v>
      </c>
      <c r="AB83" s="482">
        <f t="shared" si="54"/>
        <v>0</v>
      </c>
      <c r="AC83" s="482">
        <f t="shared" si="54"/>
        <v>0</v>
      </c>
      <c r="AD83" s="482">
        <f t="shared" si="54"/>
        <v>0</v>
      </c>
      <c r="AE83" s="482">
        <f t="shared" si="54"/>
        <v>0</v>
      </c>
      <c r="AF83" s="483"/>
      <c r="AG83" s="484"/>
      <c r="AH83" s="482"/>
      <c r="AI83" s="482"/>
      <c r="AJ83" s="482"/>
      <c r="AK83" s="482"/>
      <c r="AL83" s="482"/>
      <c r="AM83" s="482"/>
      <c r="AN83" s="482"/>
      <c r="AO83" s="482"/>
      <c r="AP83" s="482"/>
      <c r="AQ83" s="482"/>
      <c r="AR83" s="483"/>
      <c r="AS83" s="484"/>
      <c r="AT83" s="482"/>
      <c r="AU83" s="482"/>
      <c r="AV83" s="482"/>
      <c r="AW83" s="482"/>
      <c r="AX83" s="482">
        <f t="shared" si="54"/>
        <v>0</v>
      </c>
      <c r="AY83" s="441">
        <f t="shared" si="7"/>
        <v>0</v>
      </c>
      <c r="AZ83" s="442">
        <f t="shared" si="8"/>
        <v>0</v>
      </c>
      <c r="BA83" s="443">
        <f t="shared" si="3"/>
        <v>0</v>
      </c>
    </row>
    <row r="84" spans="1:53" s="4" customFormat="1" ht="15" hidden="1" customHeight="1" x14ac:dyDescent="0.2">
      <c r="A84" s="150"/>
      <c r="B84" s="459"/>
      <c r="C84" s="273"/>
      <c r="D84" s="273"/>
      <c r="E84" s="249"/>
      <c r="F84" s="552">
        <f t="shared" si="47"/>
        <v>0</v>
      </c>
      <c r="G84" s="249">
        <v>0</v>
      </c>
      <c r="H84" s="220">
        <f t="shared" si="48"/>
        <v>0</v>
      </c>
      <c r="I84" s="231"/>
      <c r="J84" s="552">
        <f t="shared" si="46"/>
        <v>0</v>
      </c>
      <c r="K84" s="249">
        <v>0</v>
      </c>
      <c r="L84" s="232"/>
      <c r="M84" s="249"/>
      <c r="N84" s="235">
        <f>+IFERROR(VLOOKUP(B83,Sheet1!B:D,2,FALSE),0)</f>
        <v>0</v>
      </c>
      <c r="O84" s="235">
        <f>+IFERROR(VLOOKUP(B83,Sheet1!B:D,3,FALSE)+VLOOKUP(B83,Sheet1!B:E,4,FALSE),0)</f>
        <v>0</v>
      </c>
      <c r="P84" s="235"/>
      <c r="Q84" s="235"/>
      <c r="R84" s="362"/>
      <c r="S84" s="363"/>
      <c r="T84" s="402"/>
      <c r="U84" s="412"/>
      <c r="V84" s="363"/>
      <c r="W84" s="363"/>
      <c r="X84" s="363"/>
      <c r="Y84" s="363"/>
      <c r="Z84" s="363"/>
      <c r="AA84" s="363"/>
      <c r="AB84" s="363"/>
      <c r="AC84" s="363"/>
      <c r="AD84" s="363"/>
      <c r="AE84" s="363"/>
      <c r="AF84" s="402"/>
      <c r="AG84" s="412"/>
      <c r="AH84" s="363"/>
      <c r="AI84" s="363"/>
      <c r="AJ84" s="363"/>
      <c r="AK84" s="363"/>
      <c r="AL84" s="363"/>
      <c r="AM84" s="363"/>
      <c r="AN84" s="363"/>
      <c r="AO84" s="363"/>
      <c r="AP84" s="363"/>
      <c r="AQ84" s="363"/>
      <c r="AR84" s="402"/>
      <c r="AS84" s="412"/>
      <c r="AT84" s="363"/>
      <c r="AU84" s="363"/>
      <c r="AV84" s="363"/>
      <c r="AW84" s="363"/>
      <c r="AX84" s="363"/>
      <c r="AY84" s="441">
        <f t="shared" si="7"/>
        <v>0</v>
      </c>
      <c r="AZ84" s="442">
        <f t="shared" si="8"/>
        <v>0</v>
      </c>
      <c r="BA84" s="443">
        <f t="shared" si="3"/>
        <v>0</v>
      </c>
    </row>
    <row r="85" spans="1:53" s="4" customFormat="1" ht="15" hidden="1" customHeight="1" thickBot="1" x14ac:dyDescent="0.25">
      <c r="A85" s="169"/>
      <c r="B85" s="461"/>
      <c r="C85" s="274"/>
      <c r="D85" s="274"/>
      <c r="E85" s="277"/>
      <c r="F85" s="552">
        <f t="shared" si="47"/>
        <v>0</v>
      </c>
      <c r="G85" s="277">
        <v>0</v>
      </c>
      <c r="H85" s="226">
        <f t="shared" si="48"/>
        <v>0</v>
      </c>
      <c r="I85" s="227"/>
      <c r="J85" s="552">
        <f t="shared" si="46"/>
        <v>0</v>
      </c>
      <c r="K85" s="277">
        <v>0</v>
      </c>
      <c r="L85" s="228"/>
      <c r="M85" s="277"/>
      <c r="N85" s="267"/>
      <c r="O85" s="267"/>
      <c r="P85" s="267"/>
      <c r="Q85" s="267"/>
      <c r="R85" s="364"/>
      <c r="S85" s="365"/>
      <c r="T85" s="403"/>
      <c r="U85" s="413"/>
      <c r="V85" s="365"/>
      <c r="W85" s="365"/>
      <c r="X85" s="365"/>
      <c r="Y85" s="365"/>
      <c r="Z85" s="365"/>
      <c r="AA85" s="365"/>
      <c r="AB85" s="365"/>
      <c r="AC85" s="365"/>
      <c r="AD85" s="365"/>
      <c r="AE85" s="365"/>
      <c r="AF85" s="403"/>
      <c r="AG85" s="413"/>
      <c r="AH85" s="365"/>
      <c r="AI85" s="365"/>
      <c r="AJ85" s="365"/>
      <c r="AK85" s="365"/>
      <c r="AL85" s="365"/>
      <c r="AM85" s="365"/>
      <c r="AN85" s="365"/>
      <c r="AO85" s="365"/>
      <c r="AP85" s="365"/>
      <c r="AQ85" s="365"/>
      <c r="AR85" s="403"/>
      <c r="AS85" s="413"/>
      <c r="AT85" s="365"/>
      <c r="AU85" s="365"/>
      <c r="AV85" s="365"/>
      <c r="AW85" s="365"/>
      <c r="AX85" s="365"/>
      <c r="AY85" s="441">
        <f t="shared" si="7"/>
        <v>0</v>
      </c>
      <c r="AZ85" s="442">
        <f t="shared" si="8"/>
        <v>0</v>
      </c>
      <c r="BA85" s="443">
        <f t="shared" si="3"/>
        <v>0</v>
      </c>
    </row>
    <row r="86" spans="1:53" s="4" customFormat="1" ht="15" hidden="1" customHeight="1" x14ac:dyDescent="0.2">
      <c r="A86" s="557"/>
      <c r="B86" s="576"/>
      <c r="C86" s="450"/>
      <c r="D86" s="450"/>
      <c r="E86" s="431">
        <f t="shared" ref="E86:L86" si="55">SUM(E87:E88)</f>
        <v>0</v>
      </c>
      <c r="F86" s="574">
        <f t="shared" si="55"/>
        <v>0</v>
      </c>
      <c r="G86" s="431">
        <f t="shared" si="55"/>
        <v>0</v>
      </c>
      <c r="H86" s="431">
        <f t="shared" si="55"/>
        <v>0</v>
      </c>
      <c r="I86" s="550">
        <f t="shared" si="55"/>
        <v>0</v>
      </c>
      <c r="J86" s="549">
        <f t="shared" si="55"/>
        <v>0</v>
      </c>
      <c r="K86" s="550">
        <f t="shared" si="55"/>
        <v>0</v>
      </c>
      <c r="L86" s="551">
        <f t="shared" si="55"/>
        <v>0</v>
      </c>
      <c r="M86" s="551"/>
      <c r="N86" s="480">
        <f>SUM(N87:N88)</f>
        <v>0</v>
      </c>
      <c r="O86" s="480">
        <f>SUM(O87:O88)</f>
        <v>0</v>
      </c>
      <c r="P86" s="480"/>
      <c r="Q86" s="480"/>
      <c r="R86" s="481">
        <f>SUM(R87:R88)</f>
        <v>0</v>
      </c>
      <c r="S86" s="482">
        <f>SUM(S87:S88)</f>
        <v>0</v>
      </c>
      <c r="T86" s="483">
        <f t="shared" ref="T86:Z86" si="56">SUM(T87:T88)</f>
        <v>0</v>
      </c>
      <c r="U86" s="484">
        <f t="shared" si="56"/>
        <v>0</v>
      </c>
      <c r="V86" s="482">
        <f t="shared" si="56"/>
        <v>0</v>
      </c>
      <c r="W86" s="482">
        <f t="shared" si="56"/>
        <v>0</v>
      </c>
      <c r="X86" s="482">
        <f t="shared" si="56"/>
        <v>0</v>
      </c>
      <c r="Y86" s="482">
        <f t="shared" si="56"/>
        <v>0</v>
      </c>
      <c r="Z86" s="482">
        <f t="shared" si="56"/>
        <v>0</v>
      </c>
      <c r="AA86" s="482">
        <f t="shared" ref="AA86:AX86" si="57">SUM(AA87:AA88)</f>
        <v>0</v>
      </c>
      <c r="AB86" s="482">
        <f t="shared" si="57"/>
        <v>0</v>
      </c>
      <c r="AC86" s="482">
        <f t="shared" si="57"/>
        <v>0</v>
      </c>
      <c r="AD86" s="482">
        <f t="shared" si="57"/>
        <v>0</v>
      </c>
      <c r="AE86" s="482">
        <f t="shared" si="57"/>
        <v>0</v>
      </c>
      <c r="AF86" s="483"/>
      <c r="AG86" s="484"/>
      <c r="AH86" s="482"/>
      <c r="AI86" s="482"/>
      <c r="AJ86" s="482"/>
      <c r="AK86" s="482"/>
      <c r="AL86" s="482"/>
      <c r="AM86" s="482"/>
      <c r="AN86" s="482"/>
      <c r="AO86" s="482"/>
      <c r="AP86" s="482"/>
      <c r="AQ86" s="482"/>
      <c r="AR86" s="483"/>
      <c r="AS86" s="484"/>
      <c r="AT86" s="482"/>
      <c r="AU86" s="482"/>
      <c r="AV86" s="482"/>
      <c r="AW86" s="482"/>
      <c r="AX86" s="482">
        <f t="shared" si="57"/>
        <v>0</v>
      </c>
      <c r="AY86" s="441">
        <f t="shared" si="7"/>
        <v>0</v>
      </c>
      <c r="AZ86" s="442">
        <f t="shared" si="8"/>
        <v>0</v>
      </c>
      <c r="BA86" s="443">
        <f t="shared" ref="BA86:BA93" si="58">+G86-AZ86</f>
        <v>0</v>
      </c>
    </row>
    <row r="87" spans="1:53" s="4" customFormat="1" ht="15" hidden="1" customHeight="1" x14ac:dyDescent="0.2">
      <c r="A87" s="150"/>
      <c r="B87" s="459"/>
      <c r="C87" s="273"/>
      <c r="D87" s="273"/>
      <c r="E87" s="249"/>
      <c r="F87" s="552">
        <f t="shared" si="47"/>
        <v>0</v>
      </c>
      <c r="G87" s="249">
        <v>0</v>
      </c>
      <c r="H87" s="220">
        <f t="shared" si="48"/>
        <v>0</v>
      </c>
      <c r="I87" s="231"/>
      <c r="J87" s="552">
        <f t="shared" si="46"/>
        <v>0</v>
      </c>
      <c r="K87" s="249">
        <v>0</v>
      </c>
      <c r="L87" s="232"/>
      <c r="M87" s="249"/>
      <c r="N87" s="235">
        <f>+IFERROR(VLOOKUP(B86,Sheet1!B:D,2,FALSE),0)</f>
        <v>0</v>
      </c>
      <c r="O87" s="235">
        <f>+IFERROR(VLOOKUP(B86,Sheet1!B:D,3,FALSE)+VLOOKUP(B86,Sheet1!B:E,4,FALSE),0)</f>
        <v>0</v>
      </c>
      <c r="P87" s="235"/>
      <c r="Q87" s="235"/>
      <c r="R87" s="362"/>
      <c r="S87" s="363"/>
      <c r="T87" s="402"/>
      <c r="U87" s="412"/>
      <c r="V87" s="363"/>
      <c r="W87" s="363"/>
      <c r="X87" s="363"/>
      <c r="Y87" s="363"/>
      <c r="Z87" s="363"/>
      <c r="AA87" s="363"/>
      <c r="AB87" s="363"/>
      <c r="AC87" s="363"/>
      <c r="AD87" s="363"/>
      <c r="AE87" s="363"/>
      <c r="AF87" s="402"/>
      <c r="AG87" s="412"/>
      <c r="AH87" s="363"/>
      <c r="AI87" s="363"/>
      <c r="AJ87" s="363"/>
      <c r="AK87" s="363"/>
      <c r="AL87" s="363"/>
      <c r="AM87" s="363"/>
      <c r="AN87" s="363"/>
      <c r="AO87" s="363"/>
      <c r="AP87" s="363"/>
      <c r="AQ87" s="363"/>
      <c r="AR87" s="402"/>
      <c r="AS87" s="412"/>
      <c r="AT87" s="363"/>
      <c r="AU87" s="363"/>
      <c r="AV87" s="363"/>
      <c r="AW87" s="363"/>
      <c r="AX87" s="363"/>
      <c r="AY87" s="441">
        <f t="shared" si="7"/>
        <v>0</v>
      </c>
      <c r="AZ87" s="442">
        <f t="shared" si="8"/>
        <v>0</v>
      </c>
      <c r="BA87" s="443">
        <f t="shared" si="58"/>
        <v>0</v>
      </c>
    </row>
    <row r="88" spans="1:53" s="4" customFormat="1" ht="15" hidden="1" customHeight="1" thickBot="1" x14ac:dyDescent="0.25">
      <c r="A88" s="170"/>
      <c r="B88" s="460"/>
      <c r="C88" s="274"/>
      <c r="D88" s="274"/>
      <c r="E88" s="277"/>
      <c r="F88" s="552">
        <f t="shared" si="47"/>
        <v>0</v>
      </c>
      <c r="G88" s="277">
        <v>0</v>
      </c>
      <c r="H88" s="226">
        <f t="shared" si="48"/>
        <v>0</v>
      </c>
      <c r="I88" s="227"/>
      <c r="J88" s="552">
        <f t="shared" si="46"/>
        <v>0</v>
      </c>
      <c r="K88" s="277">
        <v>0</v>
      </c>
      <c r="L88" s="228"/>
      <c r="M88" s="277"/>
      <c r="N88" s="267"/>
      <c r="O88" s="267"/>
      <c r="P88" s="267"/>
      <c r="Q88" s="267"/>
      <c r="R88" s="364"/>
      <c r="S88" s="365"/>
      <c r="T88" s="403"/>
      <c r="U88" s="413"/>
      <c r="V88" s="365"/>
      <c r="W88" s="365"/>
      <c r="X88" s="365"/>
      <c r="Y88" s="365"/>
      <c r="Z88" s="365"/>
      <c r="AA88" s="365"/>
      <c r="AB88" s="365"/>
      <c r="AC88" s="365"/>
      <c r="AD88" s="365"/>
      <c r="AE88" s="365"/>
      <c r="AF88" s="403"/>
      <c r="AG88" s="413"/>
      <c r="AH88" s="365"/>
      <c r="AI88" s="365"/>
      <c r="AJ88" s="365"/>
      <c r="AK88" s="365"/>
      <c r="AL88" s="365"/>
      <c r="AM88" s="365"/>
      <c r="AN88" s="365"/>
      <c r="AO88" s="365"/>
      <c r="AP88" s="365"/>
      <c r="AQ88" s="365"/>
      <c r="AR88" s="403"/>
      <c r="AS88" s="413"/>
      <c r="AT88" s="365"/>
      <c r="AU88" s="365"/>
      <c r="AV88" s="365"/>
      <c r="AW88" s="365"/>
      <c r="AX88" s="365"/>
      <c r="AY88" s="441">
        <f t="shared" ref="AY88:AY92" si="59">SUM(R88:AX88)</f>
        <v>0</v>
      </c>
      <c r="AZ88" s="442">
        <f t="shared" ref="AZ88:AZ93" si="60">+AY88+N88</f>
        <v>0</v>
      </c>
      <c r="BA88" s="443">
        <f t="shared" si="58"/>
        <v>0</v>
      </c>
    </row>
    <row r="89" spans="1:53" s="4" customFormat="1" ht="15" hidden="1" customHeight="1" x14ac:dyDescent="0.2">
      <c r="A89" s="558"/>
      <c r="B89" s="577"/>
      <c r="C89" s="578"/>
      <c r="D89" s="453"/>
      <c r="E89" s="431">
        <f t="shared" ref="E89:L89" si="61">SUM(E90:E91)</f>
        <v>0</v>
      </c>
      <c r="F89" s="574">
        <f t="shared" si="61"/>
        <v>0</v>
      </c>
      <c r="G89" s="431">
        <f t="shared" si="61"/>
        <v>0</v>
      </c>
      <c r="H89" s="431">
        <f t="shared" si="61"/>
        <v>0</v>
      </c>
      <c r="I89" s="550">
        <f t="shared" si="61"/>
        <v>0</v>
      </c>
      <c r="J89" s="549">
        <f t="shared" si="61"/>
        <v>0</v>
      </c>
      <c r="K89" s="550">
        <f t="shared" si="61"/>
        <v>0</v>
      </c>
      <c r="L89" s="551">
        <f t="shared" si="61"/>
        <v>0</v>
      </c>
      <c r="M89" s="551"/>
      <c r="N89" s="480">
        <f>SUM(N90:N91)</f>
        <v>0</v>
      </c>
      <c r="O89" s="480">
        <f>SUM(O90:O91)</f>
        <v>0</v>
      </c>
      <c r="P89" s="480"/>
      <c r="Q89" s="480"/>
      <c r="R89" s="481">
        <f>SUM(R90:R91)</f>
        <v>0</v>
      </c>
      <c r="S89" s="482">
        <f>SUM(S90:S91)</f>
        <v>0</v>
      </c>
      <c r="T89" s="483">
        <f t="shared" ref="T89:Z89" si="62">SUM(T90:T91)</f>
        <v>0</v>
      </c>
      <c r="U89" s="484">
        <f t="shared" si="62"/>
        <v>0</v>
      </c>
      <c r="V89" s="482">
        <f t="shared" si="62"/>
        <v>0</v>
      </c>
      <c r="W89" s="482">
        <f t="shared" si="62"/>
        <v>0</v>
      </c>
      <c r="X89" s="482">
        <f t="shared" si="62"/>
        <v>0</v>
      </c>
      <c r="Y89" s="482">
        <f t="shared" si="62"/>
        <v>0</v>
      </c>
      <c r="Z89" s="482">
        <f t="shared" si="62"/>
        <v>0</v>
      </c>
      <c r="AA89" s="482">
        <f t="shared" ref="AA89:AX89" si="63">SUM(AA90:AA91)</f>
        <v>0</v>
      </c>
      <c r="AB89" s="482">
        <f t="shared" si="63"/>
        <v>0</v>
      </c>
      <c r="AC89" s="482">
        <f t="shared" si="63"/>
        <v>0</v>
      </c>
      <c r="AD89" s="482">
        <f t="shared" si="63"/>
        <v>0</v>
      </c>
      <c r="AE89" s="482">
        <f t="shared" si="63"/>
        <v>0</v>
      </c>
      <c r="AF89" s="483"/>
      <c r="AG89" s="484"/>
      <c r="AH89" s="482"/>
      <c r="AI89" s="482"/>
      <c r="AJ89" s="482"/>
      <c r="AK89" s="482"/>
      <c r="AL89" s="482"/>
      <c r="AM89" s="482"/>
      <c r="AN89" s="482"/>
      <c r="AO89" s="482"/>
      <c r="AP89" s="482"/>
      <c r="AQ89" s="482"/>
      <c r="AR89" s="483"/>
      <c r="AS89" s="484"/>
      <c r="AT89" s="482"/>
      <c r="AU89" s="482"/>
      <c r="AV89" s="482"/>
      <c r="AW89" s="482"/>
      <c r="AX89" s="482">
        <f t="shared" si="63"/>
        <v>0</v>
      </c>
      <c r="AY89" s="441">
        <f t="shared" si="59"/>
        <v>0</v>
      </c>
      <c r="AZ89" s="442">
        <f t="shared" si="60"/>
        <v>0</v>
      </c>
      <c r="BA89" s="443">
        <f t="shared" si="58"/>
        <v>0</v>
      </c>
    </row>
    <row r="90" spans="1:53" s="4" customFormat="1" ht="15" hidden="1" customHeight="1" x14ac:dyDescent="0.2">
      <c r="A90" s="174"/>
      <c r="B90" s="465"/>
      <c r="C90" s="275"/>
      <c r="D90" s="275"/>
      <c r="E90" s="249"/>
      <c r="F90" s="552">
        <f t="shared" si="47"/>
        <v>0</v>
      </c>
      <c r="G90" s="249">
        <v>0</v>
      </c>
      <c r="H90" s="220">
        <f t="shared" si="48"/>
        <v>0</v>
      </c>
      <c r="I90" s="233"/>
      <c r="J90" s="552">
        <f t="shared" si="46"/>
        <v>0</v>
      </c>
      <c r="K90" s="249">
        <v>0</v>
      </c>
      <c r="L90" s="234"/>
      <c r="M90" s="249"/>
      <c r="N90" s="235">
        <f>+IFERROR(VLOOKUP(B89,Sheet1!B:D,2,FALSE),0)</f>
        <v>0</v>
      </c>
      <c r="O90" s="235">
        <f>+IFERROR(VLOOKUP(B89,Sheet1!B:D,3,FALSE)+VLOOKUP(B89,Sheet1!B:E,4,FALSE),0)</f>
        <v>0</v>
      </c>
      <c r="P90" s="235"/>
      <c r="Q90" s="235"/>
      <c r="R90" s="364"/>
      <c r="S90" s="365"/>
      <c r="T90" s="403"/>
      <c r="U90" s="413"/>
      <c r="V90" s="365"/>
      <c r="W90" s="365"/>
      <c r="X90" s="365"/>
      <c r="Y90" s="365"/>
      <c r="Z90" s="365"/>
      <c r="AA90" s="365"/>
      <c r="AB90" s="365"/>
      <c r="AC90" s="365"/>
      <c r="AD90" s="365"/>
      <c r="AE90" s="365"/>
      <c r="AF90" s="403"/>
      <c r="AG90" s="413"/>
      <c r="AH90" s="365"/>
      <c r="AI90" s="365"/>
      <c r="AJ90" s="365"/>
      <c r="AK90" s="365"/>
      <c r="AL90" s="365"/>
      <c r="AM90" s="365"/>
      <c r="AN90" s="365"/>
      <c r="AO90" s="365"/>
      <c r="AP90" s="365"/>
      <c r="AQ90" s="365"/>
      <c r="AR90" s="403"/>
      <c r="AS90" s="413"/>
      <c r="AT90" s="365"/>
      <c r="AU90" s="365"/>
      <c r="AV90" s="365"/>
      <c r="AW90" s="365"/>
      <c r="AX90" s="365"/>
      <c r="AY90" s="441">
        <f t="shared" si="59"/>
        <v>0</v>
      </c>
      <c r="AZ90" s="442">
        <f t="shared" si="60"/>
        <v>0</v>
      </c>
      <c r="BA90" s="443">
        <f t="shared" si="58"/>
        <v>0</v>
      </c>
    </row>
    <row r="91" spans="1:53" s="4" customFormat="1" ht="15" hidden="1" customHeight="1" thickBot="1" x14ac:dyDescent="0.25">
      <c r="A91" s="179"/>
      <c r="B91" s="460"/>
      <c r="C91" s="276"/>
      <c r="D91" s="276"/>
      <c r="E91" s="277"/>
      <c r="F91" s="560">
        <f t="shared" si="47"/>
        <v>0</v>
      </c>
      <c r="G91" s="277">
        <v>0</v>
      </c>
      <c r="H91" s="226">
        <f t="shared" si="48"/>
        <v>0</v>
      </c>
      <c r="I91" s="227"/>
      <c r="J91" s="586">
        <f t="shared" si="46"/>
        <v>0</v>
      </c>
      <c r="K91" s="277">
        <v>0</v>
      </c>
      <c r="L91" s="228"/>
      <c r="M91" s="277"/>
      <c r="N91" s="236"/>
      <c r="O91" s="236"/>
      <c r="P91" s="236"/>
      <c r="Q91" s="236"/>
      <c r="R91" s="364"/>
      <c r="S91" s="365"/>
      <c r="T91" s="403"/>
      <c r="U91" s="413"/>
      <c r="V91" s="365"/>
      <c r="W91" s="365"/>
      <c r="X91" s="365"/>
      <c r="Y91" s="365"/>
      <c r="Z91" s="365"/>
      <c r="AA91" s="365"/>
      <c r="AB91" s="365"/>
      <c r="AC91" s="365"/>
      <c r="AD91" s="365"/>
      <c r="AE91" s="365"/>
      <c r="AF91" s="403"/>
      <c r="AG91" s="413"/>
      <c r="AH91" s="365"/>
      <c r="AI91" s="365"/>
      <c r="AJ91" s="365"/>
      <c r="AK91" s="365"/>
      <c r="AL91" s="365"/>
      <c r="AM91" s="365"/>
      <c r="AN91" s="365"/>
      <c r="AO91" s="365"/>
      <c r="AP91" s="365"/>
      <c r="AQ91" s="365"/>
      <c r="AR91" s="403"/>
      <c r="AS91" s="413"/>
      <c r="AT91" s="365"/>
      <c r="AU91" s="365"/>
      <c r="AV91" s="365"/>
      <c r="AW91" s="365"/>
      <c r="AX91" s="365"/>
      <c r="AY91" s="441">
        <f t="shared" si="59"/>
        <v>0</v>
      </c>
      <c r="AZ91" s="442">
        <f t="shared" si="60"/>
        <v>0</v>
      </c>
      <c r="BA91" s="443">
        <f t="shared" si="58"/>
        <v>0</v>
      </c>
    </row>
    <row r="92" spans="1:53" ht="15.75" thickBot="1" x14ac:dyDescent="0.3">
      <c r="A92" s="177"/>
      <c r="B92" s="466"/>
      <c r="C92" s="178"/>
      <c r="D92" s="375"/>
      <c r="E92" s="209"/>
      <c r="F92" s="209"/>
      <c r="G92" s="209"/>
      <c r="H92" s="237"/>
      <c r="I92" s="224"/>
      <c r="J92" s="224"/>
      <c r="K92" s="238"/>
      <c r="L92" s="239"/>
      <c r="M92" s="239"/>
      <c r="N92" s="237"/>
      <c r="O92" s="237"/>
      <c r="P92" s="237"/>
      <c r="Q92" s="237"/>
      <c r="R92" s="268"/>
      <c r="S92" s="270"/>
      <c r="T92" s="404"/>
      <c r="U92" s="414"/>
      <c r="V92" s="270"/>
      <c r="W92" s="270"/>
      <c r="X92" s="270"/>
      <c r="Y92" s="270"/>
      <c r="Z92" s="270"/>
      <c r="AA92" s="270"/>
      <c r="AB92" s="270"/>
      <c r="AC92" s="270"/>
      <c r="AD92" s="270"/>
      <c r="AE92" s="270"/>
      <c r="AF92" s="404"/>
      <c r="AG92" s="414"/>
      <c r="AH92" s="270"/>
      <c r="AI92" s="270"/>
      <c r="AJ92" s="270"/>
      <c r="AK92" s="270"/>
      <c r="AL92" s="270"/>
      <c r="AM92" s="270"/>
      <c r="AN92" s="270"/>
      <c r="AO92" s="270"/>
      <c r="AP92" s="270"/>
      <c r="AQ92" s="270"/>
      <c r="AR92" s="404"/>
      <c r="AS92" s="414"/>
      <c r="AT92" s="270"/>
      <c r="AU92" s="270"/>
      <c r="AV92" s="270"/>
      <c r="AW92" s="270"/>
      <c r="AX92" s="270"/>
      <c r="AY92" s="441">
        <f t="shared" si="59"/>
        <v>0</v>
      </c>
      <c r="AZ92" s="442">
        <f t="shared" si="60"/>
        <v>0</v>
      </c>
      <c r="BA92" s="443">
        <f t="shared" si="58"/>
        <v>0</v>
      </c>
    </row>
    <row r="93" spans="1:53" s="565" customFormat="1" ht="22.5" customHeight="1" thickBot="1" x14ac:dyDescent="0.3">
      <c r="A93" s="175"/>
      <c r="B93" s="175"/>
      <c r="C93" s="176"/>
      <c r="D93" s="17"/>
      <c r="E93" s="240">
        <f t="shared" ref="E93:L93" si="64">SUM(E8,E26,E30,E42,E47,E54,E64,E70,E73,E80,E83,E86,E89)</f>
        <v>12000</v>
      </c>
      <c r="F93" s="328">
        <f t="shared" si="64"/>
        <v>0</v>
      </c>
      <c r="G93" s="240">
        <f t="shared" si="64"/>
        <v>12000</v>
      </c>
      <c r="H93" s="240">
        <f t="shared" si="64"/>
        <v>12000</v>
      </c>
      <c r="I93" s="241">
        <f t="shared" si="64"/>
        <v>0</v>
      </c>
      <c r="J93" s="328">
        <f t="shared" si="64"/>
        <v>0</v>
      </c>
      <c r="K93" s="241">
        <f t="shared" si="64"/>
        <v>0</v>
      </c>
      <c r="L93" s="241">
        <f t="shared" si="64"/>
        <v>0</v>
      </c>
      <c r="M93" s="241"/>
      <c r="N93" s="240">
        <f t="shared" ref="N93:AY93" si="65">SUM(N8,N26,N30,N42,N47,N54,N64,N70,N73,N80,N83,N86,N89)</f>
        <v>0</v>
      </c>
      <c r="O93" s="240">
        <f t="shared" si="65"/>
        <v>0</v>
      </c>
      <c r="P93" s="240">
        <f t="shared" si="65"/>
        <v>0</v>
      </c>
      <c r="Q93" s="240">
        <f t="shared" si="65"/>
        <v>0</v>
      </c>
      <c r="R93" s="240">
        <f t="shared" si="65"/>
        <v>0</v>
      </c>
      <c r="S93" s="240">
        <f t="shared" si="65"/>
        <v>0</v>
      </c>
      <c r="T93" s="405">
        <f t="shared" si="65"/>
        <v>0</v>
      </c>
      <c r="U93" s="397">
        <f t="shared" si="65"/>
        <v>0</v>
      </c>
      <c r="V93" s="240">
        <f t="shared" si="65"/>
        <v>0</v>
      </c>
      <c r="W93" s="240">
        <f t="shared" si="65"/>
        <v>0</v>
      </c>
      <c r="X93" s="240">
        <f t="shared" si="65"/>
        <v>0</v>
      </c>
      <c r="Y93" s="240">
        <f t="shared" si="65"/>
        <v>0</v>
      </c>
      <c r="Z93" s="240">
        <f t="shared" si="65"/>
        <v>0</v>
      </c>
      <c r="AA93" s="240">
        <f t="shared" si="65"/>
        <v>0</v>
      </c>
      <c r="AB93" s="240">
        <f t="shared" si="65"/>
        <v>0</v>
      </c>
      <c r="AC93" s="240">
        <f t="shared" si="65"/>
        <v>0</v>
      </c>
      <c r="AD93" s="240">
        <f t="shared" si="65"/>
        <v>0</v>
      </c>
      <c r="AE93" s="240">
        <f t="shared" si="65"/>
        <v>0</v>
      </c>
      <c r="AF93" s="240">
        <f t="shared" si="65"/>
        <v>0</v>
      </c>
      <c r="AG93" s="240">
        <f t="shared" si="65"/>
        <v>0</v>
      </c>
      <c r="AH93" s="240">
        <f t="shared" si="65"/>
        <v>0</v>
      </c>
      <c r="AI93" s="240">
        <f t="shared" si="65"/>
        <v>0</v>
      </c>
      <c r="AJ93" s="240">
        <f t="shared" si="65"/>
        <v>0</v>
      </c>
      <c r="AK93" s="240">
        <f t="shared" si="65"/>
        <v>0</v>
      </c>
      <c r="AL93" s="240">
        <f t="shared" si="65"/>
        <v>3000</v>
      </c>
      <c r="AM93" s="240">
        <f t="shared" si="65"/>
        <v>6000</v>
      </c>
      <c r="AN93" s="240">
        <f t="shared" si="65"/>
        <v>3000</v>
      </c>
      <c r="AO93" s="240">
        <f t="shared" si="65"/>
        <v>0</v>
      </c>
      <c r="AP93" s="240">
        <f t="shared" si="65"/>
        <v>0</v>
      </c>
      <c r="AQ93" s="240">
        <f t="shared" si="65"/>
        <v>0</v>
      </c>
      <c r="AR93" s="240">
        <f t="shared" si="65"/>
        <v>0</v>
      </c>
      <c r="AS93" s="240">
        <f t="shared" si="65"/>
        <v>0</v>
      </c>
      <c r="AT93" s="240">
        <f t="shared" si="65"/>
        <v>0</v>
      </c>
      <c r="AU93" s="240">
        <f t="shared" si="65"/>
        <v>0</v>
      </c>
      <c r="AV93" s="240">
        <f t="shared" si="65"/>
        <v>0</v>
      </c>
      <c r="AW93" s="240">
        <f t="shared" si="65"/>
        <v>0</v>
      </c>
      <c r="AX93" s="240">
        <f t="shared" si="65"/>
        <v>0</v>
      </c>
      <c r="AY93" s="240">
        <f t="shared" si="65"/>
        <v>12000</v>
      </c>
      <c r="AZ93" s="240">
        <f t="shared" si="60"/>
        <v>12000</v>
      </c>
      <c r="BA93" s="445">
        <f t="shared" si="58"/>
        <v>0</v>
      </c>
    </row>
    <row r="94" spans="1:53" hidden="1" x14ac:dyDescent="0.25">
      <c r="A94" s="447"/>
      <c r="B94" s="447"/>
      <c r="C94" s="447"/>
      <c r="D94" s="447"/>
      <c r="E94" s="851"/>
      <c r="F94" s="851"/>
      <c r="G94" s="851"/>
      <c r="H94" s="851"/>
      <c r="I94" s="852"/>
      <c r="J94" s="853"/>
      <c r="K94" s="853"/>
      <c r="L94" s="853"/>
      <c r="M94" s="854"/>
      <c r="N94" s="487"/>
      <c r="O94" s="487"/>
      <c r="P94" s="487"/>
      <c r="Q94" s="487"/>
      <c r="R94" s="487"/>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c r="AW94" s="488"/>
      <c r="AX94" s="488"/>
    </row>
    <row r="95" spans="1:53" hidden="1" x14ac:dyDescent="0.25">
      <c r="A95" s="447"/>
      <c r="B95" s="447"/>
      <c r="C95" s="447"/>
      <c r="D95" s="447"/>
    </row>
    <row r="96" spans="1:53" hidden="1" x14ac:dyDescent="0.25">
      <c r="O96" s="522">
        <f>+IFERROR(VLOOKUP(B95,Sheet1!B:D,3,FALSE)+VLOOKUP(B95,Sheet1!B:E,4,FALSE),0)</f>
        <v>0</v>
      </c>
    </row>
    <row r="97" spans="3:52" ht="15.75" hidden="1" thickBot="1" x14ac:dyDescent="0.3">
      <c r="C97" s="456" t="s">
        <v>58</v>
      </c>
      <c r="E97" s="566"/>
      <c r="F97" s="566"/>
      <c r="G97" s="566"/>
      <c r="H97" s="490">
        <f>+H93*0.2</f>
        <v>2400</v>
      </c>
      <c r="I97" s="566"/>
      <c r="J97" s="566"/>
      <c r="K97" s="566"/>
      <c r="L97" s="566"/>
      <c r="M97" s="566"/>
      <c r="N97" s="490">
        <f t="shared" ref="N97:AE97" si="66">+N93*0.2</f>
        <v>0</v>
      </c>
      <c r="O97" s="490">
        <f t="shared" ref="O97" si="67">+O93*0.2</f>
        <v>0</v>
      </c>
      <c r="P97" s="490"/>
      <c r="Q97" s="490"/>
      <c r="R97" s="490">
        <f t="shared" si="66"/>
        <v>0</v>
      </c>
      <c r="S97" s="490">
        <f t="shared" si="66"/>
        <v>0</v>
      </c>
      <c r="T97" s="490">
        <f t="shared" si="66"/>
        <v>0</v>
      </c>
      <c r="U97" s="490">
        <f t="shared" si="66"/>
        <v>0</v>
      </c>
      <c r="V97" s="490">
        <f t="shared" si="66"/>
        <v>0</v>
      </c>
      <c r="W97" s="490">
        <f t="shared" si="66"/>
        <v>0</v>
      </c>
      <c r="X97" s="490">
        <f t="shared" si="66"/>
        <v>0</v>
      </c>
      <c r="Y97" s="490">
        <f t="shared" si="66"/>
        <v>0</v>
      </c>
      <c r="Z97" s="490">
        <f t="shared" si="66"/>
        <v>0</v>
      </c>
      <c r="AA97" s="490">
        <f t="shared" si="66"/>
        <v>0</v>
      </c>
      <c r="AB97" s="490">
        <f t="shared" si="66"/>
        <v>0</v>
      </c>
      <c r="AC97" s="490">
        <f t="shared" si="66"/>
        <v>0</v>
      </c>
      <c r="AD97" s="490">
        <f t="shared" si="66"/>
        <v>0</v>
      </c>
      <c r="AE97" s="490">
        <f t="shared" si="66"/>
        <v>0</v>
      </c>
      <c r="AF97" s="490"/>
      <c r="AG97" s="490"/>
      <c r="AH97" s="490"/>
      <c r="AI97" s="490"/>
      <c r="AJ97" s="490"/>
      <c r="AK97" s="490"/>
      <c r="AL97" s="490"/>
      <c r="AM97" s="490"/>
      <c r="AN97" s="490"/>
      <c r="AO97" s="490"/>
      <c r="AP97" s="490"/>
      <c r="AQ97" s="490"/>
      <c r="AR97" s="490"/>
      <c r="AS97" s="490"/>
      <c r="AT97" s="490"/>
      <c r="AU97" s="490"/>
      <c r="AV97" s="490"/>
      <c r="AW97" s="490"/>
      <c r="AX97" s="490">
        <f>+AX93*0.2</f>
        <v>0</v>
      </c>
      <c r="AY97" s="490">
        <f>+AY93*0.2</f>
        <v>2400</v>
      </c>
      <c r="AZ97" s="490">
        <f>+AZ93*0.2</f>
        <v>2400</v>
      </c>
    </row>
    <row r="98" spans="3:52" ht="15.75" hidden="1" thickBot="1" x14ac:dyDescent="0.3">
      <c r="C98" s="456" t="s">
        <v>59</v>
      </c>
      <c r="E98" s="566"/>
      <c r="F98" s="566"/>
      <c r="G98" s="566"/>
      <c r="H98" s="490">
        <f>SUM(H93:H97)</f>
        <v>14400</v>
      </c>
      <c r="I98" s="566"/>
      <c r="J98" s="566"/>
      <c r="K98" s="566"/>
      <c r="L98" s="566"/>
      <c r="M98" s="566"/>
      <c r="N98" s="490">
        <f t="shared" ref="N98:AE98" si="68">SUM(N93:N97)</f>
        <v>0</v>
      </c>
      <c r="O98" s="490">
        <f t="shared" ref="O98" si="69">SUM(O93:O97)</f>
        <v>0</v>
      </c>
      <c r="P98" s="490"/>
      <c r="Q98" s="490"/>
      <c r="R98" s="490">
        <f t="shared" si="68"/>
        <v>0</v>
      </c>
      <c r="S98" s="490">
        <f t="shared" si="68"/>
        <v>0</v>
      </c>
      <c r="T98" s="490">
        <f t="shared" si="68"/>
        <v>0</v>
      </c>
      <c r="U98" s="490">
        <f t="shared" si="68"/>
        <v>0</v>
      </c>
      <c r="V98" s="490">
        <f t="shared" si="68"/>
        <v>0</v>
      </c>
      <c r="W98" s="490">
        <f t="shared" si="68"/>
        <v>0</v>
      </c>
      <c r="X98" s="490">
        <f t="shared" si="68"/>
        <v>0</v>
      </c>
      <c r="Y98" s="490">
        <f t="shared" si="68"/>
        <v>0</v>
      </c>
      <c r="Z98" s="490">
        <f t="shared" si="68"/>
        <v>0</v>
      </c>
      <c r="AA98" s="490">
        <f t="shared" si="68"/>
        <v>0</v>
      </c>
      <c r="AB98" s="490">
        <f t="shared" si="68"/>
        <v>0</v>
      </c>
      <c r="AC98" s="490">
        <f t="shared" si="68"/>
        <v>0</v>
      </c>
      <c r="AD98" s="490">
        <f t="shared" si="68"/>
        <v>0</v>
      </c>
      <c r="AE98" s="490">
        <f t="shared" si="68"/>
        <v>0</v>
      </c>
      <c r="AF98" s="490"/>
      <c r="AG98" s="490"/>
      <c r="AH98" s="490"/>
      <c r="AI98" s="490"/>
      <c r="AJ98" s="490"/>
      <c r="AK98" s="490"/>
      <c r="AL98" s="490"/>
      <c r="AM98" s="490"/>
      <c r="AN98" s="490"/>
      <c r="AO98" s="490"/>
      <c r="AP98" s="490"/>
      <c r="AQ98" s="490"/>
      <c r="AR98" s="490"/>
      <c r="AS98" s="490"/>
      <c r="AT98" s="490"/>
      <c r="AU98" s="490"/>
      <c r="AV98" s="490"/>
      <c r="AW98" s="490"/>
      <c r="AX98" s="490">
        <f>SUM(AX93:AX97)</f>
        <v>0</v>
      </c>
      <c r="AY98" s="490">
        <f>SUM(AY93:AY97)</f>
        <v>14400</v>
      </c>
      <c r="AZ98" s="490">
        <f>SUM(AZ93:AZ97)</f>
        <v>14400</v>
      </c>
    </row>
    <row r="99" spans="3:52" hidden="1" x14ac:dyDescent="0.25">
      <c r="O99" s="522">
        <f>+IFERROR(VLOOKUP(B98,Sheet1!B:D,3,FALSE)+VLOOKUP(B98,Sheet1!B:E,4,FALSE),0)</f>
        <v>0</v>
      </c>
    </row>
  </sheetData>
  <sheetProtection algorithmName="SHA-512" hashValue="7mVd5eGQwm0yUen6CgU2Flb5g9EhFXOq5YswdNa2l1cJ3ZD2MVPCZkjENBq3t45KQDke25rS3yGb9e6bqu+dGg==" saltValue="WfHPnxwk9Ksx76JqkEAeGA==" spinCount="100000" sheet="1" formatColumns="0" formatRows="0" insertRows="0"/>
  <mergeCells count="11">
    <mergeCell ref="E94:H94"/>
    <mergeCell ref="I94:M94"/>
    <mergeCell ref="H3:M3"/>
    <mergeCell ref="R3:AX3"/>
    <mergeCell ref="H4:M4"/>
    <mergeCell ref="R5:AX5"/>
    <mergeCell ref="E6:H6"/>
    <mergeCell ref="I6:M6"/>
    <mergeCell ref="R6:AF6"/>
    <mergeCell ref="AG6:AR6"/>
    <mergeCell ref="AS6:AX6"/>
  </mergeCells>
  <conditionalFormatting sqref="BA9:BA27 BA29:BA31 BA41:BA43 BA46:BA48 BA53:BA55 BA63:BA65 BA69:BA74 BA79:BA93">
    <cfRule type="cellIs" dxfId="138" priority="205" operator="lessThan">
      <formula>0</formula>
    </cfRule>
  </conditionalFormatting>
  <conditionalFormatting sqref="BA8">
    <cfRule type="cellIs" dxfId="137" priority="204" operator="lessThan">
      <formula>0</formula>
    </cfRule>
  </conditionalFormatting>
  <conditionalFormatting sqref="BA28">
    <cfRule type="cellIs" dxfId="136" priority="155" operator="lessThan">
      <formula>0</formula>
    </cfRule>
  </conditionalFormatting>
  <conditionalFormatting sqref="BA32:BA40">
    <cfRule type="cellIs" dxfId="135" priority="152" operator="lessThan">
      <formula>0</formula>
    </cfRule>
  </conditionalFormatting>
  <conditionalFormatting sqref="BA44:BA45">
    <cfRule type="cellIs" dxfId="134" priority="149" operator="lessThan">
      <formula>0</formula>
    </cfRule>
  </conditionalFormatting>
  <conditionalFormatting sqref="BA49:BA52">
    <cfRule type="cellIs" dxfId="133" priority="146" operator="lessThan">
      <formula>0</formula>
    </cfRule>
  </conditionalFormatting>
  <conditionalFormatting sqref="BA56:BA62">
    <cfRule type="cellIs" dxfId="132" priority="143" operator="lessThan">
      <formula>0</formula>
    </cfRule>
  </conditionalFormatting>
  <conditionalFormatting sqref="BA66:BA68">
    <cfRule type="cellIs" dxfId="131" priority="140" operator="lessThan">
      <formula>0</formula>
    </cfRule>
  </conditionalFormatting>
  <conditionalFormatting sqref="BA75:BA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64"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 - RIBA Competition</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C042</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ZK108.K162.C042</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ZK108.K162.C042</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ZK108.K266.C042</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ZK108.K266.C042</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BB198"/>
  <sheetViews>
    <sheetView workbookViewId="0">
      <pane xSplit="3" ySplit="7" topLeftCell="D8"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7" width="7.5703125" style="522" customWidth="1"/>
    <col min="18" max="18" width="9" style="489" hidden="1" customWidth="1"/>
    <col min="19" max="28" width="7.42578125" style="489" hidden="1" customWidth="1"/>
    <col min="29" max="29" width="7.42578125" style="489" hidden="1" customWidth="1" collapsed="1"/>
    <col min="30" max="31" width="7.42578125" style="489" hidden="1" customWidth="1"/>
    <col min="32" max="32" width="7.42578125" style="489" hidden="1" customWidth="1" collapsed="1"/>
    <col min="33" max="34" width="7.42578125" style="489" hidden="1" customWidth="1"/>
    <col min="35" max="35" width="7.42578125" style="489" customWidth="1" collapsed="1"/>
    <col min="36" max="37" width="7.42578125" style="489" customWidth="1"/>
    <col min="38" max="38" width="7.42578125" style="489" customWidth="1" collapsed="1"/>
    <col min="39" max="40" width="7.42578125" style="489" customWidth="1"/>
    <col min="41" max="41" width="7.42578125" style="489" customWidth="1" collapsed="1"/>
    <col min="42" max="43" width="7.42578125" style="489" customWidth="1"/>
    <col min="44" max="44" width="7.42578125" style="489" customWidth="1" collapsed="1"/>
    <col min="45" max="46" width="7.42578125" style="489" customWidth="1"/>
    <col min="47" max="47" width="7.42578125" style="489" customWidth="1" collapsed="1"/>
    <col min="48" max="49" width="7.42578125" style="489" customWidth="1"/>
    <col min="50" max="50" width="7.42578125" style="489" customWidth="1" collapsed="1"/>
    <col min="51" max="51" width="9" style="4" bestFit="1" customWidth="1"/>
    <col min="52" max="52" width="9" style="140" bestFit="1" customWidth="1"/>
    <col min="53" max="53" width="9.5703125" style="140" customWidth="1"/>
    <col min="54" max="54" width="20.5703125" style="140" customWidth="1"/>
    <col min="55" max="16384" width="7.28515625" style="140"/>
  </cols>
  <sheetData>
    <row r="1" spans="1:54" x14ac:dyDescent="0.25">
      <c r="A1" s="447"/>
      <c r="B1" s="447"/>
      <c r="C1" s="446" t="s">
        <v>15</v>
      </c>
      <c r="D1" s="446"/>
      <c r="E1" s="515" t="str">
        <f>'Cover Sheet'!$C$3</f>
        <v>Look Up - RIBA Competition</v>
      </c>
      <c r="F1" s="516"/>
      <c r="G1" s="517"/>
      <c r="H1" s="518" t="s">
        <v>55</v>
      </c>
      <c r="I1" s="518"/>
      <c r="J1" s="518"/>
      <c r="K1" s="518"/>
      <c r="L1" s="519"/>
      <c r="M1" s="519"/>
      <c r="N1" s="519"/>
      <c r="O1" s="519"/>
      <c r="P1" s="519"/>
      <c r="Q1" s="519"/>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c r="AX1" s="472"/>
    </row>
    <row r="2" spans="1:54" x14ac:dyDescent="0.25">
      <c r="A2" s="447"/>
      <c r="B2" s="447"/>
      <c r="C2" s="447"/>
      <c r="D2" s="447"/>
      <c r="E2" s="520"/>
      <c r="F2" s="520"/>
      <c r="G2" s="521"/>
      <c r="I2" s="519"/>
      <c r="J2" s="519"/>
      <c r="K2" s="519"/>
      <c r="L2" s="519"/>
      <c r="M2" s="519"/>
      <c r="N2" s="519"/>
      <c r="O2" s="519"/>
      <c r="P2" s="519"/>
      <c r="Q2" s="519"/>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c r="AX2" s="472"/>
    </row>
    <row r="3" spans="1:54" x14ac:dyDescent="0.25">
      <c r="A3" s="447"/>
      <c r="B3" s="447"/>
      <c r="C3" s="446" t="s">
        <v>10</v>
      </c>
      <c r="D3" s="446"/>
      <c r="E3" s="523" t="str">
        <f>+'Cover Sheet'!$C$5</f>
        <v>C042</v>
      </c>
      <c r="F3" s="521"/>
      <c r="G3" s="521"/>
      <c r="H3" s="855" t="str">
        <f>IF(G66&gt;E66,"Budget Revisions add cost.",":)")</f>
        <v>:)</v>
      </c>
      <c r="I3" s="855"/>
      <c r="J3" s="855"/>
      <c r="K3" s="855"/>
      <c r="L3" s="855"/>
      <c r="M3" s="856"/>
      <c r="N3" s="223"/>
      <c r="O3" s="223"/>
      <c r="P3" s="223"/>
      <c r="Q3" s="223"/>
      <c r="R3" s="857"/>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c r="AW3" s="858"/>
      <c r="AX3" s="858"/>
    </row>
    <row r="4" spans="1:54" x14ac:dyDescent="0.25">
      <c r="A4" s="447"/>
      <c r="B4" s="447"/>
      <c r="C4" s="446"/>
      <c r="D4" s="446"/>
      <c r="E4" s="524"/>
      <c r="F4" s="521"/>
      <c r="G4" s="521"/>
      <c r="H4" s="855" t="str">
        <f>IF(BA66&lt;0,"Actual plus expected cost is more than forecast",":)")</f>
        <v>:)</v>
      </c>
      <c r="I4" s="855"/>
      <c r="J4" s="855"/>
      <c r="K4" s="855"/>
      <c r="L4" s="855"/>
      <c r="M4" s="856"/>
      <c r="N4" s="223"/>
      <c r="O4" s="223"/>
      <c r="P4" s="223"/>
      <c r="Q4" s="223"/>
      <c r="R4" s="496"/>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row>
    <row r="5" spans="1:54" x14ac:dyDescent="0.25">
      <c r="A5" s="447"/>
      <c r="B5" s="447"/>
      <c r="C5" s="446" t="s">
        <v>67</v>
      </c>
      <c r="D5" s="446"/>
      <c r="E5" s="525" t="str">
        <f>+SUMMARY!A19</f>
        <v>ZK109 - Programme Marketing, Digital &amp; Comms</v>
      </c>
      <c r="F5" s="526"/>
      <c r="G5" s="527"/>
      <c r="H5" s="527"/>
      <c r="I5" s="529"/>
      <c r="J5" s="519"/>
      <c r="K5" s="519"/>
      <c r="L5" s="519"/>
      <c r="M5" s="519"/>
      <c r="N5" s="223"/>
      <c r="O5" s="223"/>
      <c r="P5" s="223"/>
      <c r="Q5" s="223"/>
      <c r="R5" s="859" t="s">
        <v>9</v>
      </c>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c r="AX5" s="860"/>
    </row>
    <row r="6" spans="1:54" x14ac:dyDescent="0.25">
      <c r="A6" s="447"/>
      <c r="B6" s="447"/>
      <c r="C6" s="447"/>
      <c r="D6" s="447"/>
      <c r="E6" s="861" t="s">
        <v>21</v>
      </c>
      <c r="F6" s="862"/>
      <c r="G6" s="862"/>
      <c r="H6" s="863"/>
      <c r="I6" s="864" t="s">
        <v>22</v>
      </c>
      <c r="J6" s="865"/>
      <c r="K6" s="865"/>
      <c r="L6" s="865"/>
      <c r="M6" s="866"/>
      <c r="N6" s="223"/>
      <c r="O6" s="223"/>
      <c r="P6" s="223"/>
      <c r="Q6" s="223"/>
      <c r="R6" s="867" t="s">
        <v>56</v>
      </c>
      <c r="S6" s="868"/>
      <c r="T6" s="868"/>
      <c r="U6" s="868"/>
      <c r="V6" s="868"/>
      <c r="W6" s="868"/>
      <c r="X6" s="868"/>
      <c r="Y6" s="868"/>
      <c r="Z6" s="868"/>
      <c r="AA6" s="868"/>
      <c r="AB6" s="868"/>
      <c r="AC6" s="868"/>
      <c r="AD6" s="868"/>
      <c r="AE6" s="868"/>
      <c r="AF6" s="868"/>
      <c r="AG6" s="868" t="s">
        <v>57</v>
      </c>
      <c r="AH6" s="868"/>
      <c r="AI6" s="868"/>
      <c r="AJ6" s="868"/>
      <c r="AK6" s="868"/>
      <c r="AL6" s="868"/>
      <c r="AM6" s="868"/>
      <c r="AN6" s="868"/>
      <c r="AO6" s="868"/>
      <c r="AP6" s="868"/>
      <c r="AQ6" s="868"/>
      <c r="AR6" s="868"/>
      <c r="AS6" s="868" t="s">
        <v>266</v>
      </c>
      <c r="AT6" s="868"/>
      <c r="AU6" s="868"/>
      <c r="AV6" s="868"/>
      <c r="AW6" s="868"/>
      <c r="AX6" s="868"/>
      <c r="AY6" s="530"/>
    </row>
    <row r="7" spans="1:54"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35" t="s">
        <v>5133</v>
      </c>
      <c r="Q7" s="535" t="s">
        <v>5089</v>
      </c>
      <c r="R7" s="475" t="str">
        <f>+'Cash flow summary'!E7</f>
        <v>Jan 16</v>
      </c>
      <c r="S7" s="476" t="str">
        <f>+'Cash flow summary'!F7</f>
        <v>Feb 16</v>
      </c>
      <c r="T7" s="477" t="str">
        <f>+'Cash flow summary'!G7</f>
        <v>Mar 16</v>
      </c>
      <c r="U7" s="476" t="str">
        <f>+'Cash flow summary'!H7</f>
        <v>Apr 16</v>
      </c>
      <c r="V7" s="476" t="str">
        <f>+'Cash flow summary'!I7</f>
        <v>May 16</v>
      </c>
      <c r="W7" s="476" t="str">
        <f>+'Cash flow summary'!J7</f>
        <v>Jun 16</v>
      </c>
      <c r="X7" s="476" t="str">
        <f>+'Cash flow summary'!K7</f>
        <v>Jul 16</v>
      </c>
      <c r="Y7" s="476" t="str">
        <f>+'Cash flow summary'!L7</f>
        <v>Aug 16</v>
      </c>
      <c r="Z7" s="476" t="str">
        <f>+'Cash flow summary'!M7</f>
        <v>Sep 16</v>
      </c>
      <c r="AA7" s="476" t="str">
        <f>+'Cash flow summary'!N7</f>
        <v>Oct 16</v>
      </c>
      <c r="AB7" s="476" t="str">
        <f>+'Cash flow summary'!O7</f>
        <v>Nov 16</v>
      </c>
      <c r="AC7" s="795">
        <v>42705</v>
      </c>
      <c r="AD7" s="476" t="str">
        <f>+'Cash flow summary'!Q7</f>
        <v>Jan 17</v>
      </c>
      <c r="AE7" s="476" t="str">
        <f>+'Cash flow summary'!R7</f>
        <v>Feb 17</v>
      </c>
      <c r="AF7" s="796">
        <v>42795</v>
      </c>
      <c r="AG7" s="476" t="str">
        <f>+'Cash flow summary'!T7</f>
        <v>Apr 17</v>
      </c>
      <c r="AH7" s="476" t="str">
        <f>+'Cash flow summary'!U7</f>
        <v>May 17</v>
      </c>
      <c r="AI7" s="478" t="str">
        <f>+'Cash flow summary'!V7</f>
        <v>Q1 Apr - Jun</v>
      </c>
      <c r="AJ7" s="476" t="str">
        <f>+'Cash flow summary'!W7</f>
        <v>Jul 17</v>
      </c>
      <c r="AK7" s="476" t="str">
        <f>+'Cash flow summary'!X7</f>
        <v>Aug 17</v>
      </c>
      <c r="AL7" s="478" t="str">
        <f>+'Cash flow summary'!Y7</f>
        <v>Q2 Jul - Sep</v>
      </c>
      <c r="AM7" s="476" t="str">
        <f>+'Cash flow summary'!Z7</f>
        <v>Oct 17</v>
      </c>
      <c r="AN7" s="476" t="str">
        <f>+'Cash flow summary'!AA7</f>
        <v>Nov 17</v>
      </c>
      <c r="AO7" s="478" t="str">
        <f>+'Cash flow summary'!AB7</f>
        <v>Q3 Oct - Dec</v>
      </c>
      <c r="AP7" s="476" t="str">
        <f>+'Cash flow summary'!AC7</f>
        <v>Jan 18</v>
      </c>
      <c r="AQ7" s="476" t="str">
        <f>+'Cash flow summary'!AD7</f>
        <v>Feb 18</v>
      </c>
      <c r="AR7" s="479" t="str">
        <f>+'Cash flow summary'!AE7</f>
        <v>Q4 Jan - Mar</v>
      </c>
      <c r="AS7" s="476" t="str">
        <f>+'Cash flow summary'!AF7</f>
        <v>Apr 18</v>
      </c>
      <c r="AT7" s="476" t="str">
        <f>+'Cash flow summary'!AG7</f>
        <v>May 18</v>
      </c>
      <c r="AU7" s="478" t="str">
        <f>+'Cash flow summary'!AH7</f>
        <v>Q1 Apr - Jun</v>
      </c>
      <c r="AV7" s="476" t="str">
        <f>+'Cash flow summary'!AI7</f>
        <v>Jul 18</v>
      </c>
      <c r="AW7" s="476" t="str">
        <f>+'Cash flow summary'!AJ7</f>
        <v>Aug 18</v>
      </c>
      <c r="AX7" s="478" t="str">
        <f>+'Cash flow summary'!AK7</f>
        <v>Q2 Jul - Sep</v>
      </c>
      <c r="AY7" s="545" t="s">
        <v>52</v>
      </c>
      <c r="AZ7" s="546" t="s">
        <v>53</v>
      </c>
      <c r="BA7" s="547" t="s">
        <v>54</v>
      </c>
      <c r="BB7" s="546" t="s">
        <v>35</v>
      </c>
    </row>
    <row r="8" spans="1:54" s="4" customFormat="1" ht="15" customHeight="1" x14ac:dyDescent="0.2">
      <c r="A8" s="349" t="s">
        <v>188</v>
      </c>
      <c r="B8" s="458" t="str">
        <f>+LEFT($E$5,5)&amp;"."&amp;A8&amp;"."&amp;$E$3</f>
        <v>ZK109.K270.C042</v>
      </c>
      <c r="C8" s="167" t="s">
        <v>189</v>
      </c>
      <c r="D8" s="168"/>
      <c r="E8" s="229">
        <f t="shared" ref="E8:L8" si="0">SUM(E9:E19)</f>
        <v>1500</v>
      </c>
      <c r="F8" s="432">
        <f t="shared" si="0"/>
        <v>0</v>
      </c>
      <c r="G8" s="229">
        <f t="shared" si="0"/>
        <v>1500</v>
      </c>
      <c r="H8" s="229">
        <f t="shared" si="0"/>
        <v>1500</v>
      </c>
      <c r="I8" s="203">
        <f t="shared" si="0"/>
        <v>0</v>
      </c>
      <c r="J8" s="321">
        <f>SUM(J9:J19)</f>
        <v>0</v>
      </c>
      <c r="K8" s="203">
        <f t="shared" si="0"/>
        <v>0</v>
      </c>
      <c r="L8" s="219">
        <f t="shared" si="0"/>
        <v>0</v>
      </c>
      <c r="M8" s="219"/>
      <c r="N8" s="198">
        <f t="shared" ref="N8:AE8" si="1">SUM(N9:N19)</f>
        <v>0</v>
      </c>
      <c r="O8" s="198">
        <f t="shared" ref="O8:P8" si="2">SUM(O9:O19)</f>
        <v>0</v>
      </c>
      <c r="P8" s="198">
        <f t="shared" si="2"/>
        <v>0</v>
      </c>
      <c r="Q8" s="198">
        <f t="shared" ref="Q8" si="3">SUM(Q9:Q19)</f>
        <v>0</v>
      </c>
      <c r="R8" s="198">
        <f t="shared" si="1"/>
        <v>0</v>
      </c>
      <c r="S8" s="200">
        <f t="shared" si="1"/>
        <v>0</v>
      </c>
      <c r="T8" s="398">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200">
        <f t="shared" si="1"/>
        <v>0</v>
      </c>
      <c r="AF8" s="398">
        <f t="shared" ref="AF8:AX8" si="4">SUM(AF9:AF19)</f>
        <v>0</v>
      </c>
      <c r="AG8" s="200">
        <f t="shared" si="4"/>
        <v>0</v>
      </c>
      <c r="AH8" s="200">
        <f t="shared" si="4"/>
        <v>0</v>
      </c>
      <c r="AI8" s="200">
        <f t="shared" si="4"/>
        <v>0</v>
      </c>
      <c r="AJ8" s="200">
        <f t="shared" si="4"/>
        <v>0</v>
      </c>
      <c r="AK8" s="200">
        <f t="shared" si="4"/>
        <v>0</v>
      </c>
      <c r="AL8" s="200">
        <f t="shared" si="4"/>
        <v>1500</v>
      </c>
      <c r="AM8" s="200">
        <f t="shared" si="4"/>
        <v>0</v>
      </c>
      <c r="AN8" s="200">
        <f t="shared" si="4"/>
        <v>0</v>
      </c>
      <c r="AO8" s="200">
        <f t="shared" si="4"/>
        <v>0</v>
      </c>
      <c r="AP8" s="200">
        <f t="shared" si="4"/>
        <v>0</v>
      </c>
      <c r="AQ8" s="200">
        <f t="shared" si="4"/>
        <v>0</v>
      </c>
      <c r="AR8" s="398">
        <f t="shared" si="4"/>
        <v>0</v>
      </c>
      <c r="AS8" s="200">
        <f t="shared" si="4"/>
        <v>0</v>
      </c>
      <c r="AT8" s="200">
        <f t="shared" si="4"/>
        <v>0</v>
      </c>
      <c r="AU8" s="200">
        <f t="shared" si="4"/>
        <v>0</v>
      </c>
      <c r="AV8" s="200">
        <f t="shared" si="4"/>
        <v>0</v>
      </c>
      <c r="AW8" s="200">
        <f t="shared" si="4"/>
        <v>0</v>
      </c>
      <c r="AX8" s="200">
        <f t="shared" si="4"/>
        <v>0</v>
      </c>
      <c r="AY8" s="198">
        <f>SUM(R8:AX8)</f>
        <v>1500</v>
      </c>
      <c r="AZ8" s="200">
        <f>+AY8+N8</f>
        <v>1500</v>
      </c>
      <c r="BA8" s="440">
        <f t="shared" ref="BA8:BA58" si="5">+G8-AZ8</f>
        <v>0</v>
      </c>
    </row>
    <row r="9" spans="1:54" s="4" customFormat="1" ht="15" customHeight="1" x14ac:dyDescent="0.2">
      <c r="A9" s="339"/>
      <c r="B9" s="468"/>
      <c r="C9" s="340"/>
      <c r="D9" s="351" t="s">
        <v>5124</v>
      </c>
      <c r="E9" s="249">
        <v>1500</v>
      </c>
      <c r="F9" s="370">
        <f>-E9+G9</f>
        <v>0</v>
      </c>
      <c r="G9" s="249">
        <v>1500</v>
      </c>
      <c r="H9" s="572">
        <f>SUM(N9:AX9)</f>
        <v>1500</v>
      </c>
      <c r="I9" s="221"/>
      <c r="J9" s="370">
        <f>-I9+K9</f>
        <v>0</v>
      </c>
      <c r="K9" s="249"/>
      <c r="L9" s="222"/>
      <c r="M9" s="249"/>
      <c r="N9" s="235"/>
      <c r="O9" s="235"/>
      <c r="P9" s="235"/>
      <c r="Q9" s="235"/>
      <c r="R9" s="253"/>
      <c r="S9" s="250"/>
      <c r="T9" s="400"/>
      <c r="U9" s="395"/>
      <c r="V9" s="250"/>
      <c r="W9" s="250"/>
      <c r="X9" s="250"/>
      <c r="Y9" s="591"/>
      <c r="Z9" s="250"/>
      <c r="AA9" s="250"/>
      <c r="AB9" s="250"/>
      <c r="AC9" s="250"/>
      <c r="AD9" s="250"/>
      <c r="AE9" s="250">
        <f>2000-2000</f>
        <v>0</v>
      </c>
      <c r="AF9" s="400"/>
      <c r="AG9" s="395"/>
      <c r="AH9" s="250"/>
      <c r="AI9" s="250"/>
      <c r="AJ9" s="250"/>
      <c r="AK9" s="250"/>
      <c r="AL9" s="250">
        <v>1500</v>
      </c>
      <c r="AM9" s="250"/>
      <c r="AN9" s="250"/>
      <c r="AO9" s="250"/>
      <c r="AP9" s="250"/>
      <c r="AQ9" s="250"/>
      <c r="AR9" s="400"/>
      <c r="AS9" s="395"/>
      <c r="AT9" s="250"/>
      <c r="AU9" s="250"/>
      <c r="AV9" s="250"/>
      <c r="AW9" s="250"/>
      <c r="AX9" s="250"/>
      <c r="AY9" s="441">
        <f>SUM(R9:AX9)</f>
        <v>1500</v>
      </c>
      <c r="AZ9" s="442">
        <f>+AY9+N9</f>
        <v>1500</v>
      </c>
      <c r="BA9" s="443">
        <f t="shared" si="5"/>
        <v>0</v>
      </c>
    </row>
    <row r="10" spans="1:54" s="4" customFormat="1" ht="15" hidden="1" customHeight="1" x14ac:dyDescent="0.2">
      <c r="A10" s="150"/>
      <c r="B10" s="459"/>
      <c r="C10" s="451"/>
      <c r="D10" s="451"/>
      <c r="E10" s="256"/>
      <c r="F10" s="370">
        <f t="shared" ref="F10:F64" si="6">-E10+G10</f>
        <v>0</v>
      </c>
      <c r="G10" s="256"/>
      <c r="H10" s="572">
        <f t="shared" ref="H10:H64" si="7">SUM(N10:AX10)</f>
        <v>0</v>
      </c>
      <c r="I10" s="224"/>
      <c r="J10" s="370">
        <f t="shared" ref="J10:J64" si="8">-I10+K10</f>
        <v>0</v>
      </c>
      <c r="K10" s="249">
        <v>0</v>
      </c>
      <c r="L10" s="225"/>
      <c r="M10" s="249"/>
      <c r="N10" s="223"/>
      <c r="O10" s="223"/>
      <c r="P10" s="223"/>
      <c r="Q10" s="223"/>
      <c r="R10" s="253"/>
      <c r="S10" s="250"/>
      <c r="T10" s="400"/>
      <c r="U10" s="395"/>
      <c r="V10" s="250"/>
      <c r="W10" s="250"/>
      <c r="X10" s="250"/>
      <c r="Y10" s="250"/>
      <c r="Z10" s="250"/>
      <c r="AA10" s="250"/>
      <c r="AB10" s="250"/>
      <c r="AC10" s="250"/>
      <c r="AD10" s="250"/>
      <c r="AE10" s="250"/>
      <c r="AF10" s="400"/>
      <c r="AG10" s="395"/>
      <c r="AH10" s="250"/>
      <c r="AI10" s="250"/>
      <c r="AJ10" s="250"/>
      <c r="AK10" s="250"/>
      <c r="AL10" s="250"/>
      <c r="AM10" s="250"/>
      <c r="AN10" s="250"/>
      <c r="AO10" s="250"/>
      <c r="AP10" s="250"/>
      <c r="AQ10" s="250"/>
      <c r="AR10" s="400"/>
      <c r="AS10" s="395"/>
      <c r="AT10" s="250"/>
      <c r="AU10" s="250"/>
      <c r="AV10" s="250"/>
      <c r="AW10" s="250"/>
      <c r="AX10" s="250"/>
      <c r="AY10" s="441">
        <f t="shared" ref="AY10:AY60" si="9">SUM(R10:AX10)</f>
        <v>0</v>
      </c>
      <c r="AZ10" s="442">
        <f t="shared" ref="AZ10:AZ60" si="10">+AY10+N10</f>
        <v>0</v>
      </c>
      <c r="BA10" s="443">
        <f t="shared" si="5"/>
        <v>0</v>
      </c>
    </row>
    <row r="11" spans="1:54" s="4" customFormat="1" ht="15" hidden="1" customHeight="1" x14ac:dyDescent="0.2">
      <c r="A11" s="150"/>
      <c r="B11" s="459"/>
      <c r="C11" s="262"/>
      <c r="D11" s="373"/>
      <c r="E11" s="256"/>
      <c r="F11" s="370">
        <f t="shared" si="6"/>
        <v>0</v>
      </c>
      <c r="G11" s="256"/>
      <c r="H11" s="572">
        <f t="shared" si="7"/>
        <v>0</v>
      </c>
      <c r="I11" s="224"/>
      <c r="J11" s="370">
        <f t="shared" si="8"/>
        <v>0</v>
      </c>
      <c r="K11" s="249"/>
      <c r="L11" s="225"/>
      <c r="M11" s="249"/>
      <c r="N11" s="223"/>
      <c r="O11" s="223"/>
      <c r="P11" s="223"/>
      <c r="Q11" s="223"/>
      <c r="R11" s="253"/>
      <c r="S11" s="250"/>
      <c r="T11" s="400"/>
      <c r="U11" s="395"/>
      <c r="V11" s="250"/>
      <c r="W11" s="250"/>
      <c r="X11" s="250"/>
      <c r="Y11" s="250"/>
      <c r="Z11" s="250"/>
      <c r="AA11" s="250"/>
      <c r="AB11" s="250"/>
      <c r="AC11" s="250"/>
      <c r="AD11" s="250"/>
      <c r="AE11" s="250"/>
      <c r="AF11" s="400"/>
      <c r="AG11" s="395"/>
      <c r="AH11" s="250"/>
      <c r="AI11" s="250"/>
      <c r="AJ11" s="250"/>
      <c r="AK11" s="250"/>
      <c r="AL11" s="250"/>
      <c r="AM11" s="250"/>
      <c r="AN11" s="250"/>
      <c r="AO11" s="250"/>
      <c r="AP11" s="250"/>
      <c r="AQ11" s="250"/>
      <c r="AR11" s="400"/>
      <c r="AS11" s="395"/>
      <c r="AT11" s="250"/>
      <c r="AU11" s="250"/>
      <c r="AV11" s="250"/>
      <c r="AW11" s="250"/>
      <c r="AX11" s="250"/>
      <c r="AY11" s="441">
        <f t="shared" si="9"/>
        <v>0</v>
      </c>
      <c r="AZ11" s="442">
        <f t="shared" si="10"/>
        <v>0</v>
      </c>
      <c r="BA11" s="443">
        <f t="shared" si="5"/>
        <v>0</v>
      </c>
    </row>
    <row r="12" spans="1:54" s="4" customFormat="1" ht="15" hidden="1" customHeight="1" x14ac:dyDescent="0.2">
      <c r="A12" s="150"/>
      <c r="B12" s="459"/>
      <c r="C12" s="262"/>
      <c r="D12" s="373"/>
      <c r="E12" s="256"/>
      <c r="F12" s="370">
        <f t="shared" si="6"/>
        <v>0</v>
      </c>
      <c r="G12" s="256"/>
      <c r="H12" s="572">
        <f t="shared" si="7"/>
        <v>0</v>
      </c>
      <c r="I12" s="224"/>
      <c r="J12" s="370">
        <f t="shared" si="8"/>
        <v>0</v>
      </c>
      <c r="K12" s="256"/>
      <c r="L12" s="225"/>
      <c r="M12" s="256"/>
      <c r="N12" s="223"/>
      <c r="O12" s="223"/>
      <c r="P12" s="223"/>
      <c r="Q12" s="223"/>
      <c r="R12" s="253"/>
      <c r="S12" s="250"/>
      <c r="T12" s="400"/>
      <c r="U12" s="395"/>
      <c r="V12" s="250"/>
      <c r="W12" s="250"/>
      <c r="X12" s="250"/>
      <c r="Y12" s="250"/>
      <c r="Z12" s="250"/>
      <c r="AA12" s="250"/>
      <c r="AB12" s="250"/>
      <c r="AC12" s="250"/>
      <c r="AD12" s="250"/>
      <c r="AE12" s="250"/>
      <c r="AF12" s="400"/>
      <c r="AG12" s="395"/>
      <c r="AH12" s="250"/>
      <c r="AI12" s="250"/>
      <c r="AJ12" s="250"/>
      <c r="AK12" s="250"/>
      <c r="AL12" s="250"/>
      <c r="AM12" s="250"/>
      <c r="AN12" s="250"/>
      <c r="AO12" s="250"/>
      <c r="AP12" s="250"/>
      <c r="AQ12" s="250"/>
      <c r="AR12" s="400"/>
      <c r="AS12" s="395"/>
      <c r="AT12" s="250"/>
      <c r="AU12" s="250"/>
      <c r="AV12" s="250"/>
      <c r="AW12" s="250"/>
      <c r="AX12" s="250"/>
      <c r="AY12" s="441">
        <f t="shared" si="9"/>
        <v>0</v>
      </c>
      <c r="AZ12" s="442">
        <f t="shared" si="10"/>
        <v>0</v>
      </c>
      <c r="BA12" s="443">
        <f t="shared" si="5"/>
        <v>0</v>
      </c>
    </row>
    <row r="13" spans="1:54" s="4" customFormat="1" ht="15" hidden="1" customHeight="1" x14ac:dyDescent="0.2">
      <c r="A13" s="150"/>
      <c r="B13" s="459"/>
      <c r="C13" s="262"/>
      <c r="D13" s="373"/>
      <c r="E13" s="256"/>
      <c r="F13" s="370">
        <f t="shared" si="6"/>
        <v>0</v>
      </c>
      <c r="G13" s="256"/>
      <c r="H13" s="572">
        <f t="shared" si="7"/>
        <v>0</v>
      </c>
      <c r="I13" s="224"/>
      <c r="J13" s="370">
        <f t="shared" si="8"/>
        <v>0</v>
      </c>
      <c r="K13" s="256"/>
      <c r="L13" s="225"/>
      <c r="M13" s="256"/>
      <c r="N13" s="223"/>
      <c r="O13" s="223"/>
      <c r="P13" s="223"/>
      <c r="Q13" s="223"/>
      <c r="R13" s="253"/>
      <c r="S13" s="250"/>
      <c r="T13" s="400"/>
      <c r="U13" s="395"/>
      <c r="V13" s="250"/>
      <c r="W13" s="250"/>
      <c r="X13" s="250"/>
      <c r="Y13" s="250"/>
      <c r="Z13" s="250"/>
      <c r="AA13" s="250"/>
      <c r="AB13" s="250"/>
      <c r="AC13" s="250"/>
      <c r="AD13" s="250"/>
      <c r="AE13" s="250"/>
      <c r="AF13" s="400"/>
      <c r="AG13" s="395"/>
      <c r="AH13" s="250"/>
      <c r="AI13" s="250"/>
      <c r="AJ13" s="250"/>
      <c r="AK13" s="250"/>
      <c r="AL13" s="250"/>
      <c r="AM13" s="250"/>
      <c r="AN13" s="250"/>
      <c r="AO13" s="250"/>
      <c r="AP13" s="250"/>
      <c r="AQ13" s="250"/>
      <c r="AR13" s="400"/>
      <c r="AS13" s="395"/>
      <c r="AT13" s="250"/>
      <c r="AU13" s="250"/>
      <c r="AV13" s="250"/>
      <c r="AW13" s="250"/>
      <c r="AX13" s="250"/>
      <c r="AY13" s="441">
        <f t="shared" si="9"/>
        <v>0</v>
      </c>
      <c r="AZ13" s="442">
        <f t="shared" si="10"/>
        <v>0</v>
      </c>
      <c r="BA13" s="443">
        <f t="shared" si="5"/>
        <v>0</v>
      </c>
    </row>
    <row r="14" spans="1:54" s="4" customFormat="1" ht="15" hidden="1" customHeight="1" x14ac:dyDescent="0.2">
      <c r="A14" s="150"/>
      <c r="B14" s="459"/>
      <c r="C14" s="262"/>
      <c r="D14" s="373"/>
      <c r="E14" s="256"/>
      <c r="F14" s="370">
        <f t="shared" si="6"/>
        <v>0</v>
      </c>
      <c r="G14" s="256"/>
      <c r="H14" s="572">
        <f t="shared" si="7"/>
        <v>0</v>
      </c>
      <c r="I14" s="224"/>
      <c r="J14" s="370">
        <f t="shared" si="8"/>
        <v>0</v>
      </c>
      <c r="K14" s="256"/>
      <c r="L14" s="225"/>
      <c r="M14" s="256"/>
      <c r="N14" s="223"/>
      <c r="O14" s="223"/>
      <c r="P14" s="223"/>
      <c r="Q14" s="223"/>
      <c r="R14" s="253"/>
      <c r="S14" s="250"/>
      <c r="T14" s="400"/>
      <c r="U14" s="395"/>
      <c r="V14" s="250"/>
      <c r="W14" s="250"/>
      <c r="X14" s="250"/>
      <c r="Y14" s="250"/>
      <c r="Z14" s="250"/>
      <c r="AA14" s="250"/>
      <c r="AB14" s="250"/>
      <c r="AC14" s="250"/>
      <c r="AD14" s="250"/>
      <c r="AE14" s="250"/>
      <c r="AF14" s="400"/>
      <c r="AG14" s="395"/>
      <c r="AH14" s="250"/>
      <c r="AI14" s="250"/>
      <c r="AJ14" s="250"/>
      <c r="AK14" s="250"/>
      <c r="AL14" s="250"/>
      <c r="AM14" s="250"/>
      <c r="AN14" s="250"/>
      <c r="AO14" s="250"/>
      <c r="AP14" s="250"/>
      <c r="AQ14" s="250"/>
      <c r="AR14" s="400"/>
      <c r="AS14" s="395"/>
      <c r="AT14" s="250"/>
      <c r="AU14" s="250"/>
      <c r="AV14" s="250"/>
      <c r="AW14" s="250"/>
      <c r="AX14" s="250"/>
      <c r="AY14" s="441">
        <f t="shared" si="9"/>
        <v>0</v>
      </c>
      <c r="AZ14" s="442">
        <f t="shared" si="10"/>
        <v>0</v>
      </c>
      <c r="BA14" s="443">
        <f t="shared" si="5"/>
        <v>0</v>
      </c>
    </row>
    <row r="15" spans="1:54" s="4" customFormat="1" ht="15" hidden="1" customHeight="1" x14ac:dyDescent="0.2">
      <c r="A15" s="150"/>
      <c r="B15" s="459"/>
      <c r="C15" s="262"/>
      <c r="D15" s="373"/>
      <c r="E15" s="256"/>
      <c r="F15" s="370">
        <f t="shared" si="6"/>
        <v>0</v>
      </c>
      <c r="G15" s="256"/>
      <c r="H15" s="572">
        <f t="shared" si="7"/>
        <v>0</v>
      </c>
      <c r="I15" s="224"/>
      <c r="J15" s="370">
        <f t="shared" si="8"/>
        <v>0</v>
      </c>
      <c r="K15" s="256"/>
      <c r="L15" s="225"/>
      <c r="M15" s="256"/>
      <c r="N15" s="223"/>
      <c r="O15" s="223"/>
      <c r="P15" s="223"/>
      <c r="Q15" s="223"/>
      <c r="R15" s="253"/>
      <c r="S15" s="250"/>
      <c r="T15" s="400"/>
      <c r="U15" s="395"/>
      <c r="V15" s="250"/>
      <c r="W15" s="250"/>
      <c r="X15" s="250"/>
      <c r="Y15" s="250"/>
      <c r="Z15" s="250"/>
      <c r="AA15" s="250"/>
      <c r="AB15" s="250"/>
      <c r="AC15" s="250"/>
      <c r="AD15" s="250"/>
      <c r="AE15" s="250"/>
      <c r="AF15" s="400"/>
      <c r="AG15" s="395"/>
      <c r="AH15" s="250"/>
      <c r="AI15" s="250"/>
      <c r="AJ15" s="250"/>
      <c r="AK15" s="250"/>
      <c r="AL15" s="250"/>
      <c r="AM15" s="250"/>
      <c r="AN15" s="250"/>
      <c r="AO15" s="250"/>
      <c r="AP15" s="250"/>
      <c r="AQ15" s="250"/>
      <c r="AR15" s="400"/>
      <c r="AS15" s="395"/>
      <c r="AT15" s="250"/>
      <c r="AU15" s="250"/>
      <c r="AV15" s="250"/>
      <c r="AW15" s="250"/>
      <c r="AX15" s="250"/>
      <c r="AY15" s="441">
        <f t="shared" si="9"/>
        <v>0</v>
      </c>
      <c r="AZ15" s="442">
        <f t="shared" si="10"/>
        <v>0</v>
      </c>
      <c r="BA15" s="443">
        <f t="shared" si="5"/>
        <v>0</v>
      </c>
    </row>
    <row r="16" spans="1:54" s="4" customFormat="1" ht="15" hidden="1" customHeight="1" x14ac:dyDescent="0.2">
      <c r="A16" s="150"/>
      <c r="B16" s="459"/>
      <c r="C16" s="262"/>
      <c r="D16" s="373"/>
      <c r="E16" s="256"/>
      <c r="F16" s="370">
        <f t="shared" si="6"/>
        <v>0</v>
      </c>
      <c r="G16" s="256"/>
      <c r="H16" s="572">
        <f t="shared" si="7"/>
        <v>0</v>
      </c>
      <c r="I16" s="224"/>
      <c r="J16" s="370">
        <f t="shared" si="8"/>
        <v>0</v>
      </c>
      <c r="K16" s="256"/>
      <c r="L16" s="225"/>
      <c r="M16" s="256"/>
      <c r="N16" s="223"/>
      <c r="O16" s="223"/>
      <c r="P16" s="223"/>
      <c r="Q16" s="223"/>
      <c r="R16" s="253"/>
      <c r="S16" s="250"/>
      <c r="T16" s="400"/>
      <c r="U16" s="395"/>
      <c r="V16" s="250"/>
      <c r="W16" s="250"/>
      <c r="X16" s="250"/>
      <c r="Y16" s="250"/>
      <c r="Z16" s="250"/>
      <c r="AA16" s="250"/>
      <c r="AB16" s="250"/>
      <c r="AC16" s="250"/>
      <c r="AD16" s="250"/>
      <c r="AE16" s="250"/>
      <c r="AF16" s="400"/>
      <c r="AG16" s="395"/>
      <c r="AH16" s="250"/>
      <c r="AI16" s="250"/>
      <c r="AJ16" s="250"/>
      <c r="AK16" s="250"/>
      <c r="AL16" s="250"/>
      <c r="AM16" s="250"/>
      <c r="AN16" s="250"/>
      <c r="AO16" s="250"/>
      <c r="AP16" s="250"/>
      <c r="AQ16" s="250"/>
      <c r="AR16" s="400"/>
      <c r="AS16" s="395"/>
      <c r="AT16" s="250"/>
      <c r="AU16" s="250"/>
      <c r="AV16" s="250"/>
      <c r="AW16" s="250"/>
      <c r="AX16" s="250"/>
      <c r="AY16" s="441">
        <f t="shared" si="9"/>
        <v>0</v>
      </c>
      <c r="AZ16" s="442">
        <f t="shared" si="10"/>
        <v>0</v>
      </c>
      <c r="BA16" s="443">
        <f t="shared" si="5"/>
        <v>0</v>
      </c>
    </row>
    <row r="17" spans="1:53" s="4" customFormat="1" ht="15" customHeight="1" x14ac:dyDescent="0.2">
      <c r="A17" s="150"/>
      <c r="B17" s="459"/>
      <c r="C17" s="262"/>
      <c r="D17" s="373"/>
      <c r="E17" s="256"/>
      <c r="F17" s="370">
        <f t="shared" si="6"/>
        <v>0</v>
      </c>
      <c r="G17" s="256"/>
      <c r="H17" s="572">
        <f t="shared" si="7"/>
        <v>0</v>
      </c>
      <c r="I17" s="224"/>
      <c r="J17" s="370">
        <f t="shared" si="8"/>
        <v>0</v>
      </c>
      <c r="K17" s="256"/>
      <c r="L17" s="225"/>
      <c r="M17" s="256"/>
      <c r="N17" s="235"/>
      <c r="O17" s="235"/>
      <c r="P17" s="235"/>
      <c r="Q17" s="235"/>
      <c r="R17" s="253"/>
      <c r="S17" s="250"/>
      <c r="T17" s="400"/>
      <c r="U17" s="395"/>
      <c r="V17" s="250"/>
      <c r="W17" s="250"/>
      <c r="X17" s="250"/>
      <c r="Y17" s="250"/>
      <c r="Z17" s="250"/>
      <c r="AA17" s="250"/>
      <c r="AB17" s="250"/>
      <c r="AC17" s="250"/>
      <c r="AD17" s="250"/>
      <c r="AE17" s="250"/>
      <c r="AF17" s="400"/>
      <c r="AG17" s="395"/>
      <c r="AH17" s="250"/>
      <c r="AI17" s="250"/>
      <c r="AJ17" s="250"/>
      <c r="AK17" s="250"/>
      <c r="AL17" s="250"/>
      <c r="AM17" s="250"/>
      <c r="AN17" s="250"/>
      <c r="AO17" s="250"/>
      <c r="AP17" s="250"/>
      <c r="AQ17" s="250"/>
      <c r="AR17" s="400"/>
      <c r="AS17" s="395"/>
      <c r="AT17" s="250"/>
      <c r="AU17" s="250"/>
      <c r="AV17" s="250"/>
      <c r="AW17" s="250"/>
      <c r="AX17" s="250"/>
      <c r="AY17" s="441">
        <f t="shared" si="9"/>
        <v>0</v>
      </c>
      <c r="AZ17" s="442">
        <f t="shared" si="10"/>
        <v>0</v>
      </c>
      <c r="BA17" s="443">
        <f t="shared" si="5"/>
        <v>0</v>
      </c>
    </row>
    <row r="18" spans="1:53" s="4" customFormat="1" ht="15" customHeight="1" x14ac:dyDescent="0.2">
      <c r="A18" s="150"/>
      <c r="B18" s="459" t="str">
        <f>+B8</f>
        <v>ZK109.K270.C042</v>
      </c>
      <c r="C18" s="262"/>
      <c r="D18" s="373"/>
      <c r="E18" s="256"/>
      <c r="F18" s="370">
        <f t="shared" si="6"/>
        <v>0</v>
      </c>
      <c r="G18" s="256"/>
      <c r="H18" s="572">
        <f t="shared" si="7"/>
        <v>0</v>
      </c>
      <c r="I18" s="224"/>
      <c r="J18" s="370">
        <f t="shared" si="8"/>
        <v>0</v>
      </c>
      <c r="K18" s="256"/>
      <c r="L18" s="225"/>
      <c r="M18" s="256"/>
      <c r="N18" s="223"/>
      <c r="O18" s="223"/>
      <c r="P18" s="223"/>
      <c r="Q18" s="223"/>
      <c r="R18" s="253"/>
      <c r="S18" s="250"/>
      <c r="T18" s="400"/>
      <c r="U18" s="395"/>
      <c r="V18" s="250"/>
      <c r="W18" s="250"/>
      <c r="X18" s="250"/>
      <c r="Y18" s="250"/>
      <c r="Z18" s="250"/>
      <c r="AA18" s="250"/>
      <c r="AB18" s="250"/>
      <c r="AC18" s="250"/>
      <c r="AD18" s="250"/>
      <c r="AE18" s="250"/>
      <c r="AF18" s="400"/>
      <c r="AG18" s="395"/>
      <c r="AH18" s="250"/>
      <c r="AI18" s="250"/>
      <c r="AJ18" s="250"/>
      <c r="AK18" s="250"/>
      <c r="AL18" s="250"/>
      <c r="AM18" s="250"/>
      <c r="AN18" s="250"/>
      <c r="AO18" s="250"/>
      <c r="AP18" s="250"/>
      <c r="AQ18" s="250"/>
      <c r="AR18" s="400"/>
      <c r="AS18" s="395"/>
      <c r="AT18" s="250"/>
      <c r="AU18" s="250"/>
      <c r="AV18" s="250"/>
      <c r="AW18" s="250"/>
      <c r="AX18" s="250"/>
      <c r="AY18" s="441">
        <f t="shared" si="9"/>
        <v>0</v>
      </c>
      <c r="AZ18" s="442">
        <f t="shared" si="10"/>
        <v>0</v>
      </c>
      <c r="BA18" s="443">
        <f t="shared" si="5"/>
        <v>0</v>
      </c>
    </row>
    <row r="19" spans="1:53" s="4" customFormat="1" ht="15" customHeight="1" thickBot="1" x14ac:dyDescent="0.3">
      <c r="A19" s="170"/>
      <c r="B19" s="460"/>
      <c r="C19" s="280" t="s">
        <v>301</v>
      </c>
      <c r="D19" s="280"/>
      <c r="E19" s="277"/>
      <c r="F19" s="370">
        <f t="shared" si="6"/>
        <v>0</v>
      </c>
      <c r="G19" s="277"/>
      <c r="H19" s="579">
        <f t="shared" si="7"/>
        <v>0</v>
      </c>
      <c r="I19" s="227"/>
      <c r="J19" s="370">
        <f t="shared" si="8"/>
        <v>0</v>
      </c>
      <c r="K19" s="277">
        <v>0</v>
      </c>
      <c r="L19" s="228"/>
      <c r="M19" s="277"/>
      <c r="N19" s="568">
        <f>+IFERROR(VLOOKUP(B18,Sheet1!B:D,2,FALSE),0)</f>
        <v>0</v>
      </c>
      <c r="O19" s="611">
        <f>+IFERROR(VLOOKUP(B18,Sheet1!B:D,3,FALSE),0)</f>
        <v>0</v>
      </c>
      <c r="P19" s="611">
        <f>+IFERROR(VLOOKUP(B18,Sheet1!B:E,4,FALSE),0)</f>
        <v>0</v>
      </c>
      <c r="Q19" s="611">
        <f>+IFERROR(VLOOKUP(B18,Sheet1!B:F,5,FALSE),0)</f>
        <v>0</v>
      </c>
      <c r="R19" s="264"/>
      <c r="S19" s="250"/>
      <c r="T19" s="400"/>
      <c r="U19" s="395"/>
      <c r="V19" s="250"/>
      <c r="W19" s="250"/>
      <c r="X19" s="250"/>
      <c r="Y19" s="250"/>
      <c r="Z19" s="250"/>
      <c r="AA19" s="250"/>
      <c r="AB19" s="250"/>
      <c r="AC19" s="250"/>
      <c r="AD19" s="250"/>
      <c r="AE19" s="250"/>
      <c r="AF19" s="400"/>
      <c r="AG19" s="395"/>
      <c r="AH19" s="250"/>
      <c r="AI19" s="250"/>
      <c r="AJ19" s="250"/>
      <c r="AK19" s="250"/>
      <c r="AL19" s="250"/>
      <c r="AM19" s="250"/>
      <c r="AN19" s="250"/>
      <c r="AO19" s="250"/>
      <c r="AP19" s="250"/>
      <c r="AQ19" s="250"/>
      <c r="AR19" s="400"/>
      <c r="AS19" s="395"/>
      <c r="AT19" s="250"/>
      <c r="AU19" s="250"/>
      <c r="AV19" s="250"/>
      <c r="AW19" s="250"/>
      <c r="AX19" s="250"/>
      <c r="AY19" s="441">
        <f t="shared" si="9"/>
        <v>0</v>
      </c>
      <c r="AZ19" s="442">
        <f t="shared" si="10"/>
        <v>0</v>
      </c>
      <c r="BA19" s="443">
        <f t="shared" si="5"/>
        <v>0</v>
      </c>
    </row>
    <row r="20" spans="1:53" s="4" customFormat="1" ht="15" customHeight="1" x14ac:dyDescent="0.2">
      <c r="A20" s="196" t="s">
        <v>190</v>
      </c>
      <c r="B20" s="458" t="str">
        <f>+LEFT($E$5,5)&amp;"."&amp;A20&amp;"."&amp;$E$3</f>
        <v>ZK109.K271.C042</v>
      </c>
      <c r="C20" s="343" t="s">
        <v>191</v>
      </c>
      <c r="D20" s="343"/>
      <c r="E20" s="229">
        <f t="shared" ref="E20:L20" si="11">SUM(E21:E26)</f>
        <v>0</v>
      </c>
      <c r="F20" s="433">
        <f t="shared" si="11"/>
        <v>0</v>
      </c>
      <c r="G20" s="229">
        <f t="shared" si="11"/>
        <v>0</v>
      </c>
      <c r="H20" s="229">
        <f t="shared" si="11"/>
        <v>0</v>
      </c>
      <c r="I20" s="203">
        <f t="shared" si="11"/>
        <v>0</v>
      </c>
      <c r="J20" s="321">
        <f t="shared" si="11"/>
        <v>0</v>
      </c>
      <c r="K20" s="203">
        <f t="shared" si="11"/>
        <v>0</v>
      </c>
      <c r="L20" s="219">
        <f t="shared" si="11"/>
        <v>0</v>
      </c>
      <c r="M20" s="219"/>
      <c r="N20" s="198">
        <f t="shared" ref="N20:S20" si="12">SUM(N21:N26)</f>
        <v>0</v>
      </c>
      <c r="O20" s="198">
        <f t="shared" si="12"/>
        <v>0</v>
      </c>
      <c r="P20" s="198">
        <f t="shared" si="12"/>
        <v>0</v>
      </c>
      <c r="Q20" s="198">
        <f t="shared" si="12"/>
        <v>0</v>
      </c>
      <c r="R20" s="265">
        <f t="shared" si="12"/>
        <v>0</v>
      </c>
      <c r="S20" s="269">
        <f t="shared" si="12"/>
        <v>0</v>
      </c>
      <c r="T20" s="401">
        <f t="shared" ref="T20:Z20" si="13">SUM(T21:T26)</f>
        <v>0</v>
      </c>
      <c r="U20" s="411">
        <f t="shared" si="13"/>
        <v>0</v>
      </c>
      <c r="V20" s="269">
        <f t="shared" si="13"/>
        <v>0</v>
      </c>
      <c r="W20" s="269">
        <f t="shared" si="13"/>
        <v>0</v>
      </c>
      <c r="X20" s="269">
        <f t="shared" si="13"/>
        <v>0</v>
      </c>
      <c r="Y20" s="269">
        <f t="shared" si="13"/>
        <v>0</v>
      </c>
      <c r="Z20" s="269">
        <f t="shared" si="13"/>
        <v>0</v>
      </c>
      <c r="AA20" s="269">
        <f t="shared" ref="AA20:AE20" si="14">SUM(AA21:AA26)</f>
        <v>0</v>
      </c>
      <c r="AB20" s="269">
        <f t="shared" si="14"/>
        <v>0</v>
      </c>
      <c r="AC20" s="269">
        <f t="shared" si="14"/>
        <v>0</v>
      </c>
      <c r="AD20" s="269">
        <f t="shared" si="14"/>
        <v>0</v>
      </c>
      <c r="AE20" s="269">
        <f t="shared" si="14"/>
        <v>0</v>
      </c>
      <c r="AF20" s="401">
        <f t="shared" ref="AF20" si="15">SUM(AF21:AF26)</f>
        <v>0</v>
      </c>
      <c r="AG20" s="411">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269">
        <f t="shared" ref="AP20" si="25">SUM(AP21:AP26)</f>
        <v>0</v>
      </c>
      <c r="AQ20" s="269">
        <f t="shared" ref="AQ20" si="26">SUM(AQ21:AQ26)</f>
        <v>0</v>
      </c>
      <c r="AR20" s="401">
        <f t="shared" ref="AR20" si="27">SUM(AR21:AR26)</f>
        <v>0</v>
      </c>
      <c r="AS20" s="411">
        <f t="shared" ref="AS20" si="28">SUM(AS21:AS26)</f>
        <v>0</v>
      </c>
      <c r="AT20" s="269">
        <f t="shared" ref="AT20" si="29">SUM(AT21:AT26)</f>
        <v>0</v>
      </c>
      <c r="AU20" s="269">
        <f t="shared" ref="AU20" si="30">SUM(AU21:AU26)</f>
        <v>0</v>
      </c>
      <c r="AV20" s="269">
        <f t="shared" ref="AV20" si="31">SUM(AV21:AV26)</f>
        <v>0</v>
      </c>
      <c r="AW20" s="269">
        <f t="shared" ref="AW20" si="32">SUM(AW21:AW26)</f>
        <v>0</v>
      </c>
      <c r="AX20" s="269">
        <f t="shared" ref="AX20" si="33">SUM(AX21:AX26)</f>
        <v>0</v>
      </c>
      <c r="AY20" s="441">
        <f t="shared" si="9"/>
        <v>0</v>
      </c>
      <c r="AZ20" s="442">
        <f t="shared" si="10"/>
        <v>0</v>
      </c>
      <c r="BA20" s="443">
        <f t="shared" si="5"/>
        <v>0</v>
      </c>
    </row>
    <row r="21" spans="1:53" s="4" customFormat="1" ht="15" customHeight="1" x14ac:dyDescent="0.2">
      <c r="A21" s="339"/>
      <c r="B21" s="468"/>
      <c r="C21" s="340"/>
      <c r="D21" s="340"/>
      <c r="E21" s="249"/>
      <c r="F21" s="370">
        <f t="shared" si="6"/>
        <v>0</v>
      </c>
      <c r="G21" s="249">
        <v>0</v>
      </c>
      <c r="H21" s="572">
        <f t="shared" si="7"/>
        <v>0</v>
      </c>
      <c r="I21" s="231"/>
      <c r="J21" s="370">
        <f t="shared" si="8"/>
        <v>0</v>
      </c>
      <c r="K21" s="249">
        <v>0</v>
      </c>
      <c r="L21" s="232"/>
      <c r="M21" s="249"/>
      <c r="N21" s="235"/>
      <c r="O21" s="235"/>
      <c r="P21" s="235"/>
      <c r="Q21" s="235"/>
      <c r="R21" s="362"/>
      <c r="S21" s="363"/>
      <c r="T21" s="402"/>
      <c r="U21" s="412"/>
      <c r="V21" s="363"/>
      <c r="W21" s="363"/>
      <c r="X21" s="363"/>
      <c r="Y21" s="363"/>
      <c r="Z21" s="363"/>
      <c r="AA21" s="363"/>
      <c r="AB21" s="363"/>
      <c r="AC21" s="363"/>
      <c r="AD21" s="363"/>
      <c r="AE21" s="363"/>
      <c r="AF21" s="402"/>
      <c r="AG21" s="412"/>
      <c r="AH21" s="363"/>
      <c r="AI21" s="363"/>
      <c r="AJ21" s="363"/>
      <c r="AK21" s="363"/>
      <c r="AL21" s="363"/>
      <c r="AM21" s="363"/>
      <c r="AN21" s="363"/>
      <c r="AO21" s="363"/>
      <c r="AP21" s="363"/>
      <c r="AQ21" s="363"/>
      <c r="AR21" s="402"/>
      <c r="AS21" s="412"/>
      <c r="AT21" s="363"/>
      <c r="AU21" s="363"/>
      <c r="AV21" s="363"/>
      <c r="AW21" s="363"/>
      <c r="AX21" s="363"/>
      <c r="AY21" s="441">
        <f t="shared" si="9"/>
        <v>0</v>
      </c>
      <c r="AZ21" s="442">
        <f t="shared" si="10"/>
        <v>0</v>
      </c>
      <c r="BA21" s="443">
        <f t="shared" si="5"/>
        <v>0</v>
      </c>
    </row>
    <row r="22" spans="1:53" s="4" customFormat="1" ht="15" customHeight="1" x14ac:dyDescent="0.2">
      <c r="A22" s="339"/>
      <c r="B22" s="468"/>
      <c r="C22" s="340"/>
      <c r="D22" s="346"/>
      <c r="E22" s="249"/>
      <c r="F22" s="370">
        <f t="shared" si="6"/>
        <v>0</v>
      </c>
      <c r="G22" s="249">
        <v>0</v>
      </c>
      <c r="H22" s="572">
        <f t="shared" si="7"/>
        <v>0</v>
      </c>
      <c r="I22" s="231"/>
      <c r="J22" s="370">
        <f t="shared" si="8"/>
        <v>0</v>
      </c>
      <c r="K22" s="249">
        <v>0</v>
      </c>
      <c r="L22" s="232"/>
      <c r="M22" s="249"/>
      <c r="N22" s="266"/>
      <c r="O22" s="266"/>
      <c r="P22" s="266"/>
      <c r="Q22" s="266"/>
      <c r="R22" s="362"/>
      <c r="S22" s="363"/>
      <c r="T22" s="402"/>
      <c r="U22" s="412"/>
      <c r="V22" s="363"/>
      <c r="W22" s="363"/>
      <c r="X22" s="363"/>
      <c r="Y22" s="363"/>
      <c r="Z22" s="363"/>
      <c r="AA22" s="363"/>
      <c r="AB22" s="363"/>
      <c r="AC22" s="363"/>
      <c r="AD22" s="363"/>
      <c r="AE22" s="363"/>
      <c r="AF22" s="402"/>
      <c r="AG22" s="412"/>
      <c r="AH22" s="363"/>
      <c r="AI22" s="363"/>
      <c r="AJ22" s="363"/>
      <c r="AK22" s="363"/>
      <c r="AL22" s="363"/>
      <c r="AM22" s="363"/>
      <c r="AN22" s="363"/>
      <c r="AO22" s="363"/>
      <c r="AP22" s="363"/>
      <c r="AQ22" s="363"/>
      <c r="AR22" s="402"/>
      <c r="AS22" s="412"/>
      <c r="AT22" s="363"/>
      <c r="AU22" s="363"/>
      <c r="AV22" s="363"/>
      <c r="AW22" s="363"/>
      <c r="AX22" s="363"/>
      <c r="AY22" s="441">
        <f>SUM(R22:AX22)</f>
        <v>0</v>
      </c>
      <c r="AZ22" s="442">
        <f>+AY22+N22</f>
        <v>0</v>
      </c>
      <c r="BA22" s="443">
        <f>+G22-AZ22</f>
        <v>0</v>
      </c>
    </row>
    <row r="23" spans="1:53" s="4" customFormat="1" ht="15" customHeight="1" x14ac:dyDescent="0.2">
      <c r="A23" s="339"/>
      <c r="B23" s="468"/>
      <c r="C23" s="340"/>
      <c r="D23" s="346"/>
      <c r="E23" s="249"/>
      <c r="F23" s="370">
        <f t="shared" si="6"/>
        <v>0</v>
      </c>
      <c r="G23" s="249">
        <v>0</v>
      </c>
      <c r="H23" s="572">
        <f t="shared" si="7"/>
        <v>0</v>
      </c>
      <c r="I23" s="231"/>
      <c r="J23" s="370">
        <f t="shared" si="8"/>
        <v>0</v>
      </c>
      <c r="K23" s="249">
        <v>0</v>
      </c>
      <c r="L23" s="232"/>
      <c r="M23" s="249"/>
      <c r="N23" s="266"/>
      <c r="O23" s="266"/>
      <c r="P23" s="266"/>
      <c r="Q23" s="266"/>
      <c r="R23" s="362"/>
      <c r="S23" s="363"/>
      <c r="T23" s="402"/>
      <c r="U23" s="412"/>
      <c r="V23" s="363"/>
      <c r="W23" s="363"/>
      <c r="X23" s="363"/>
      <c r="Y23" s="363"/>
      <c r="Z23" s="363"/>
      <c r="AA23" s="363"/>
      <c r="AB23" s="363"/>
      <c r="AC23" s="363"/>
      <c r="AD23" s="363"/>
      <c r="AE23" s="363"/>
      <c r="AF23" s="402"/>
      <c r="AG23" s="412"/>
      <c r="AH23" s="363"/>
      <c r="AI23" s="363"/>
      <c r="AJ23" s="363"/>
      <c r="AK23" s="363"/>
      <c r="AL23" s="363"/>
      <c r="AM23" s="363"/>
      <c r="AN23" s="363"/>
      <c r="AO23" s="363"/>
      <c r="AP23" s="363"/>
      <c r="AQ23" s="363"/>
      <c r="AR23" s="402"/>
      <c r="AS23" s="412"/>
      <c r="AT23" s="363"/>
      <c r="AU23" s="363"/>
      <c r="AV23" s="363"/>
      <c r="AW23" s="363"/>
      <c r="AX23" s="363"/>
      <c r="AY23" s="441">
        <f>SUM(R23:AX23)</f>
        <v>0</v>
      </c>
      <c r="AZ23" s="442">
        <f>+AY23+N23</f>
        <v>0</v>
      </c>
      <c r="BA23" s="443">
        <f>+G23-AZ23</f>
        <v>0</v>
      </c>
    </row>
    <row r="24" spans="1:53" s="4" customFormat="1" ht="15" customHeight="1" x14ac:dyDescent="0.2">
      <c r="A24" s="339"/>
      <c r="B24" s="468"/>
      <c r="C24" s="340"/>
      <c r="D24" s="346"/>
      <c r="E24" s="249"/>
      <c r="F24" s="370">
        <f t="shared" si="6"/>
        <v>0</v>
      </c>
      <c r="G24" s="249">
        <v>0</v>
      </c>
      <c r="H24" s="572">
        <f t="shared" si="7"/>
        <v>0</v>
      </c>
      <c r="I24" s="231"/>
      <c r="J24" s="370">
        <f t="shared" si="8"/>
        <v>0</v>
      </c>
      <c r="K24" s="249">
        <v>0</v>
      </c>
      <c r="L24" s="232"/>
      <c r="M24" s="249"/>
      <c r="N24" s="266"/>
      <c r="O24" s="266"/>
      <c r="P24" s="266"/>
      <c r="Q24" s="266"/>
      <c r="R24" s="362"/>
      <c r="S24" s="363"/>
      <c r="T24" s="402"/>
      <c r="U24" s="412"/>
      <c r="V24" s="363"/>
      <c r="W24" s="363"/>
      <c r="X24" s="363"/>
      <c r="Y24" s="363"/>
      <c r="Z24" s="363"/>
      <c r="AA24" s="363"/>
      <c r="AB24" s="363"/>
      <c r="AC24" s="363"/>
      <c r="AD24" s="363"/>
      <c r="AE24" s="363"/>
      <c r="AF24" s="402"/>
      <c r="AG24" s="412"/>
      <c r="AH24" s="363"/>
      <c r="AI24" s="363"/>
      <c r="AJ24" s="363"/>
      <c r="AK24" s="363"/>
      <c r="AL24" s="363"/>
      <c r="AM24" s="363"/>
      <c r="AN24" s="363"/>
      <c r="AO24" s="363"/>
      <c r="AP24" s="363"/>
      <c r="AQ24" s="363"/>
      <c r="AR24" s="402"/>
      <c r="AS24" s="412"/>
      <c r="AT24" s="363"/>
      <c r="AU24" s="363"/>
      <c r="AV24" s="363"/>
      <c r="AW24" s="363"/>
      <c r="AX24" s="363"/>
      <c r="AY24" s="441">
        <f>SUM(R24:AX24)</f>
        <v>0</v>
      </c>
      <c r="AZ24" s="442">
        <f>+AY24+N24</f>
        <v>0</v>
      </c>
      <c r="BA24" s="443">
        <f>+G24-AZ24</f>
        <v>0</v>
      </c>
    </row>
    <row r="25" spans="1:53" s="4" customFormat="1" ht="15" customHeight="1" x14ac:dyDescent="0.2">
      <c r="A25" s="339"/>
      <c r="B25" s="468" t="str">
        <f>+B20</f>
        <v>ZK109.K271.C042</v>
      </c>
      <c r="C25" s="340"/>
      <c r="D25" s="346"/>
      <c r="E25" s="249"/>
      <c r="F25" s="370">
        <f t="shared" si="6"/>
        <v>0</v>
      </c>
      <c r="G25" s="249">
        <v>0</v>
      </c>
      <c r="H25" s="572">
        <f t="shared" si="7"/>
        <v>0</v>
      </c>
      <c r="I25" s="231"/>
      <c r="J25" s="370">
        <f t="shared" si="8"/>
        <v>0</v>
      </c>
      <c r="K25" s="249">
        <v>0</v>
      </c>
      <c r="L25" s="232"/>
      <c r="M25" s="249"/>
      <c r="N25" s="235"/>
      <c r="O25" s="235"/>
      <c r="P25" s="235"/>
      <c r="Q25" s="235"/>
      <c r="R25" s="362"/>
      <c r="S25" s="363"/>
      <c r="T25" s="402"/>
      <c r="U25" s="412"/>
      <c r="V25" s="363"/>
      <c r="W25" s="363"/>
      <c r="X25" s="363"/>
      <c r="Y25" s="363"/>
      <c r="Z25" s="363"/>
      <c r="AA25" s="363"/>
      <c r="AB25" s="363"/>
      <c r="AC25" s="363"/>
      <c r="AD25" s="363"/>
      <c r="AE25" s="363"/>
      <c r="AF25" s="402"/>
      <c r="AG25" s="412"/>
      <c r="AH25" s="363"/>
      <c r="AI25" s="363"/>
      <c r="AJ25" s="363"/>
      <c r="AK25" s="363"/>
      <c r="AL25" s="363"/>
      <c r="AM25" s="363"/>
      <c r="AN25" s="363"/>
      <c r="AO25" s="363"/>
      <c r="AP25" s="363"/>
      <c r="AQ25" s="363"/>
      <c r="AR25" s="402"/>
      <c r="AS25" s="412"/>
      <c r="AT25" s="363"/>
      <c r="AU25" s="363"/>
      <c r="AV25" s="363"/>
      <c r="AW25" s="363"/>
      <c r="AX25" s="363"/>
      <c r="AY25" s="441">
        <f>SUM(R25:AX25)</f>
        <v>0</v>
      </c>
      <c r="AZ25" s="442">
        <f>+AY25+N25</f>
        <v>0</v>
      </c>
      <c r="BA25" s="443">
        <f>+G25-AZ25</f>
        <v>0</v>
      </c>
    </row>
    <row r="26" spans="1:53" s="4" customFormat="1" ht="15" customHeight="1" thickBot="1" x14ac:dyDescent="0.25">
      <c r="A26" s="170"/>
      <c r="B26" s="460"/>
      <c r="C26" s="274" t="s">
        <v>301</v>
      </c>
      <c r="D26" s="274"/>
      <c r="E26" s="277"/>
      <c r="F26" s="370">
        <f t="shared" si="6"/>
        <v>0</v>
      </c>
      <c r="G26" s="277">
        <v>0</v>
      </c>
      <c r="H26" s="579">
        <f t="shared" si="7"/>
        <v>0</v>
      </c>
      <c r="I26" s="227"/>
      <c r="J26" s="370">
        <f t="shared" si="8"/>
        <v>0</v>
      </c>
      <c r="K26" s="277">
        <v>0</v>
      </c>
      <c r="L26" s="228"/>
      <c r="M26" s="277"/>
      <c r="N26" s="568">
        <f>+IFERROR(VLOOKUP(B25,Sheet1!B:D,2,FALSE),0)</f>
        <v>0</v>
      </c>
      <c r="O26" s="611">
        <f>+IFERROR(VLOOKUP(B25,Sheet1!B:D,3,FALSE),0)</f>
        <v>0</v>
      </c>
      <c r="P26" s="611">
        <f>+IFERROR(VLOOKUP(B25,Sheet1!B:E,4,FALSE),0)</f>
        <v>0</v>
      </c>
      <c r="Q26" s="611">
        <f>+IFERROR(VLOOKUP(B25,Sheet1!B:F,5,FALSE),0)</f>
        <v>0</v>
      </c>
      <c r="R26" s="364"/>
      <c r="S26" s="365"/>
      <c r="T26" s="403"/>
      <c r="U26" s="413"/>
      <c r="V26" s="365"/>
      <c r="W26" s="365"/>
      <c r="X26" s="365"/>
      <c r="Y26" s="365"/>
      <c r="Z26" s="365"/>
      <c r="AA26" s="365"/>
      <c r="AB26" s="365"/>
      <c r="AC26" s="365"/>
      <c r="AD26" s="365"/>
      <c r="AE26" s="365"/>
      <c r="AF26" s="403"/>
      <c r="AG26" s="413"/>
      <c r="AH26" s="365"/>
      <c r="AI26" s="365"/>
      <c r="AJ26" s="365"/>
      <c r="AK26" s="365"/>
      <c r="AL26" s="365"/>
      <c r="AM26" s="365"/>
      <c r="AN26" s="365"/>
      <c r="AO26" s="365"/>
      <c r="AP26" s="365"/>
      <c r="AQ26" s="365"/>
      <c r="AR26" s="403"/>
      <c r="AS26" s="413"/>
      <c r="AT26" s="365"/>
      <c r="AU26" s="365"/>
      <c r="AV26" s="365"/>
      <c r="AW26" s="365"/>
      <c r="AX26" s="365"/>
      <c r="AY26" s="441">
        <f t="shared" si="9"/>
        <v>0</v>
      </c>
      <c r="AZ26" s="442">
        <f t="shared" si="10"/>
        <v>0</v>
      </c>
      <c r="BA26" s="443">
        <f t="shared" si="5"/>
        <v>0</v>
      </c>
    </row>
    <row r="27" spans="1:53" s="4" customFormat="1" ht="15" customHeight="1" x14ac:dyDescent="0.2">
      <c r="A27" s="196" t="s">
        <v>192</v>
      </c>
      <c r="B27" s="458" t="str">
        <f>+LEFT($E$5,5)&amp;"."&amp;A27&amp;"."&amp;$E$3</f>
        <v>ZK109.K138.C042</v>
      </c>
      <c r="C27" s="343" t="s">
        <v>193</v>
      </c>
      <c r="D27" s="343"/>
      <c r="E27" s="229">
        <f t="shared" ref="E27:L27" si="34">SUM(E28:E33)</f>
        <v>0</v>
      </c>
      <c r="F27" s="433">
        <f t="shared" si="34"/>
        <v>0</v>
      </c>
      <c r="G27" s="229">
        <f t="shared" si="34"/>
        <v>0</v>
      </c>
      <c r="H27" s="229">
        <f t="shared" si="34"/>
        <v>0</v>
      </c>
      <c r="I27" s="203">
        <f t="shared" si="34"/>
        <v>0</v>
      </c>
      <c r="J27" s="321">
        <f t="shared" si="34"/>
        <v>0</v>
      </c>
      <c r="K27" s="203">
        <f t="shared" si="34"/>
        <v>0</v>
      </c>
      <c r="L27" s="219">
        <f t="shared" si="34"/>
        <v>0</v>
      </c>
      <c r="M27" s="219"/>
      <c r="N27" s="198"/>
      <c r="O27" s="198"/>
      <c r="P27" s="198"/>
      <c r="Q27" s="198"/>
      <c r="R27" s="265">
        <f>SUM(R28:R33)</f>
        <v>0</v>
      </c>
      <c r="S27" s="269">
        <f>SUM(S28:S33)</f>
        <v>0</v>
      </c>
      <c r="T27" s="401">
        <f t="shared" ref="T27:Z27" si="35">SUM(T28:T33)</f>
        <v>0</v>
      </c>
      <c r="U27" s="411">
        <f t="shared" si="35"/>
        <v>0</v>
      </c>
      <c r="V27" s="269">
        <f t="shared" si="35"/>
        <v>0</v>
      </c>
      <c r="W27" s="269">
        <f t="shared" si="35"/>
        <v>0</v>
      </c>
      <c r="X27" s="269">
        <f t="shared" si="35"/>
        <v>0</v>
      </c>
      <c r="Y27" s="269">
        <f t="shared" si="35"/>
        <v>0</v>
      </c>
      <c r="Z27" s="269">
        <f t="shared" si="35"/>
        <v>0</v>
      </c>
      <c r="AA27" s="269">
        <f t="shared" ref="AA27:AE27" si="36">SUM(AA28:AA33)</f>
        <v>0</v>
      </c>
      <c r="AB27" s="269">
        <f t="shared" si="36"/>
        <v>0</v>
      </c>
      <c r="AC27" s="269">
        <f t="shared" si="36"/>
        <v>0</v>
      </c>
      <c r="AD27" s="269">
        <f t="shared" si="36"/>
        <v>0</v>
      </c>
      <c r="AE27" s="269">
        <f t="shared" si="36"/>
        <v>0</v>
      </c>
      <c r="AF27" s="401">
        <f t="shared" ref="AF27" si="37">SUM(AF28:AF33)</f>
        <v>0</v>
      </c>
      <c r="AG27" s="411">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269">
        <f t="shared" ref="AP27" si="47">SUM(AP28:AP33)</f>
        <v>0</v>
      </c>
      <c r="AQ27" s="269">
        <f t="shared" ref="AQ27" si="48">SUM(AQ28:AQ33)</f>
        <v>0</v>
      </c>
      <c r="AR27" s="401">
        <f t="shared" ref="AR27" si="49">SUM(AR28:AR33)</f>
        <v>0</v>
      </c>
      <c r="AS27" s="411">
        <f t="shared" ref="AS27" si="50">SUM(AS28:AS33)</f>
        <v>0</v>
      </c>
      <c r="AT27" s="269">
        <f t="shared" ref="AT27" si="51">SUM(AT28:AT33)</f>
        <v>0</v>
      </c>
      <c r="AU27" s="269">
        <f t="shared" ref="AU27" si="52">SUM(AU28:AU33)</f>
        <v>0</v>
      </c>
      <c r="AV27" s="269">
        <f t="shared" ref="AV27" si="53">SUM(AV28:AV33)</f>
        <v>0</v>
      </c>
      <c r="AW27" s="269">
        <f t="shared" ref="AW27" si="54">SUM(AW28:AW33)</f>
        <v>0</v>
      </c>
      <c r="AX27" s="269">
        <f t="shared" ref="AX27" si="55">SUM(AX28:AX33)</f>
        <v>0</v>
      </c>
      <c r="AY27" s="441">
        <f t="shared" si="9"/>
        <v>0</v>
      </c>
      <c r="AZ27" s="442">
        <f t="shared" si="10"/>
        <v>0</v>
      </c>
      <c r="BA27" s="443">
        <f t="shared" si="5"/>
        <v>0</v>
      </c>
    </row>
    <row r="28" spans="1:53" s="4" customFormat="1" ht="15" customHeight="1" x14ac:dyDescent="0.2">
      <c r="A28" s="339"/>
      <c r="B28" s="468"/>
      <c r="C28" s="340"/>
      <c r="D28" s="756"/>
      <c r="E28" s="249"/>
      <c r="F28" s="370">
        <f t="shared" si="6"/>
        <v>0</v>
      </c>
      <c r="G28" s="249"/>
      <c r="H28" s="572">
        <f t="shared" si="7"/>
        <v>0</v>
      </c>
      <c r="I28" s="231"/>
      <c r="J28" s="370">
        <f t="shared" si="8"/>
        <v>0</v>
      </c>
      <c r="K28" s="249">
        <v>0</v>
      </c>
      <c r="L28" s="232"/>
      <c r="M28" s="249"/>
      <c r="N28" s="235"/>
      <c r="O28" s="235"/>
      <c r="P28" s="235"/>
      <c r="Q28" s="235"/>
      <c r="R28" s="362"/>
      <c r="S28" s="363"/>
      <c r="T28" s="402"/>
      <c r="U28" s="412"/>
      <c r="V28" s="363"/>
      <c r="W28" s="363"/>
      <c r="X28" s="363"/>
      <c r="Y28" s="363"/>
      <c r="Z28" s="363"/>
      <c r="AA28" s="363"/>
      <c r="AB28" s="363"/>
      <c r="AC28" s="363"/>
      <c r="AD28" s="363"/>
      <c r="AE28" s="363"/>
      <c r="AF28" s="402"/>
      <c r="AG28" s="412"/>
      <c r="AH28" s="363"/>
      <c r="AI28" s="363"/>
      <c r="AJ28" s="363"/>
      <c r="AK28" s="363"/>
      <c r="AL28" s="363"/>
      <c r="AM28" s="363"/>
      <c r="AN28" s="363"/>
      <c r="AO28" s="363"/>
      <c r="AP28" s="363"/>
      <c r="AQ28" s="363"/>
      <c r="AR28" s="402"/>
      <c r="AS28" s="412"/>
      <c r="AT28" s="363"/>
      <c r="AU28" s="363"/>
      <c r="AV28" s="363"/>
      <c r="AW28" s="363"/>
      <c r="AX28" s="363"/>
      <c r="AY28" s="441">
        <f t="shared" si="9"/>
        <v>0</v>
      </c>
      <c r="AZ28" s="442">
        <f t="shared" si="10"/>
        <v>0</v>
      </c>
      <c r="BA28" s="443">
        <f t="shared" si="5"/>
        <v>0</v>
      </c>
    </row>
    <row r="29" spans="1:53" s="4" customFormat="1" ht="15" customHeight="1" x14ac:dyDescent="0.2">
      <c r="A29" s="344"/>
      <c r="B29" s="469"/>
      <c r="C29" s="340"/>
      <c r="D29" s="756"/>
      <c r="E29" s="249"/>
      <c r="F29" s="370">
        <f t="shared" si="6"/>
        <v>0</v>
      </c>
      <c r="G29" s="249"/>
      <c r="H29" s="572">
        <f t="shared" si="7"/>
        <v>0</v>
      </c>
      <c r="I29" s="231"/>
      <c r="J29" s="370">
        <f t="shared" si="8"/>
        <v>0</v>
      </c>
      <c r="K29" s="249">
        <v>0</v>
      </c>
      <c r="L29" s="232"/>
      <c r="M29" s="249"/>
      <c r="N29" s="266"/>
      <c r="O29" s="266"/>
      <c r="P29" s="266"/>
      <c r="Q29" s="266"/>
      <c r="R29" s="362"/>
      <c r="S29" s="363"/>
      <c r="T29" s="402"/>
      <c r="U29" s="412"/>
      <c r="V29" s="363"/>
      <c r="W29" s="363"/>
      <c r="X29" s="363"/>
      <c r="Y29" s="363"/>
      <c r="Z29" s="363"/>
      <c r="AA29" s="363"/>
      <c r="AB29" s="363"/>
      <c r="AC29" s="363"/>
      <c r="AD29" s="363"/>
      <c r="AE29" s="363"/>
      <c r="AF29" s="402"/>
      <c r="AG29" s="412"/>
      <c r="AH29" s="363"/>
      <c r="AI29" s="363"/>
      <c r="AJ29" s="363"/>
      <c r="AK29" s="363"/>
      <c r="AL29" s="363"/>
      <c r="AM29" s="363"/>
      <c r="AN29" s="363"/>
      <c r="AO29" s="363"/>
      <c r="AP29" s="363"/>
      <c r="AQ29" s="363"/>
      <c r="AR29" s="402"/>
      <c r="AS29" s="412"/>
      <c r="AT29" s="363"/>
      <c r="AU29" s="363"/>
      <c r="AV29" s="363"/>
      <c r="AW29" s="363"/>
      <c r="AX29" s="363"/>
      <c r="AY29" s="441">
        <f>SUM(R29:AX29)</f>
        <v>0</v>
      </c>
      <c r="AZ29" s="442">
        <f>+AY29+N29</f>
        <v>0</v>
      </c>
      <c r="BA29" s="443">
        <f>+G29-AZ29</f>
        <v>0</v>
      </c>
    </row>
    <row r="30" spans="1:53" s="4" customFormat="1" ht="15" customHeight="1" x14ac:dyDescent="0.2">
      <c r="A30" s="344"/>
      <c r="B30" s="469"/>
      <c r="C30" s="340"/>
      <c r="D30" s="756"/>
      <c r="E30" s="249"/>
      <c r="F30" s="370">
        <f t="shared" si="6"/>
        <v>0</v>
      </c>
      <c r="G30" s="249"/>
      <c r="H30" s="572">
        <f t="shared" si="7"/>
        <v>0</v>
      </c>
      <c r="I30" s="231"/>
      <c r="J30" s="370">
        <f t="shared" si="8"/>
        <v>0</v>
      </c>
      <c r="K30" s="249">
        <v>0</v>
      </c>
      <c r="L30" s="232"/>
      <c r="M30" s="249"/>
      <c r="N30" s="266"/>
      <c r="O30" s="266"/>
      <c r="P30" s="266"/>
      <c r="Q30" s="266"/>
      <c r="R30" s="362"/>
      <c r="S30" s="363"/>
      <c r="T30" s="402"/>
      <c r="U30" s="412"/>
      <c r="V30" s="363"/>
      <c r="W30" s="363"/>
      <c r="X30" s="363"/>
      <c r="Y30" s="363"/>
      <c r="Z30" s="363"/>
      <c r="AA30" s="363"/>
      <c r="AB30" s="363"/>
      <c r="AC30" s="363"/>
      <c r="AD30" s="363"/>
      <c r="AE30" s="363"/>
      <c r="AF30" s="402"/>
      <c r="AG30" s="412"/>
      <c r="AH30" s="363"/>
      <c r="AI30" s="363"/>
      <c r="AJ30" s="363"/>
      <c r="AK30" s="363"/>
      <c r="AL30" s="363"/>
      <c r="AM30" s="363"/>
      <c r="AN30" s="363"/>
      <c r="AO30" s="363"/>
      <c r="AP30" s="363"/>
      <c r="AQ30" s="363"/>
      <c r="AR30" s="402"/>
      <c r="AS30" s="412"/>
      <c r="AT30" s="363"/>
      <c r="AU30" s="363"/>
      <c r="AV30" s="363"/>
      <c r="AW30" s="363"/>
      <c r="AX30" s="363"/>
      <c r="AY30" s="441">
        <f>SUM(R30:AX30)</f>
        <v>0</v>
      </c>
      <c r="AZ30" s="442">
        <f>+AY30+N30</f>
        <v>0</v>
      </c>
      <c r="BA30" s="443">
        <f>+G30-AZ30</f>
        <v>0</v>
      </c>
    </row>
    <row r="31" spans="1:53" s="4" customFormat="1" ht="15" customHeight="1" x14ac:dyDescent="0.2">
      <c r="A31" s="339"/>
      <c r="B31" s="468"/>
      <c r="C31" s="340"/>
      <c r="D31" s="756"/>
      <c r="E31" s="249"/>
      <c r="F31" s="370">
        <f t="shared" si="6"/>
        <v>0</v>
      </c>
      <c r="G31" s="249"/>
      <c r="H31" s="572">
        <f t="shared" si="7"/>
        <v>0</v>
      </c>
      <c r="I31" s="231"/>
      <c r="J31" s="370">
        <f t="shared" si="8"/>
        <v>0</v>
      </c>
      <c r="K31" s="249">
        <v>0</v>
      </c>
      <c r="L31" s="232"/>
      <c r="M31" s="249"/>
      <c r="N31" s="266"/>
      <c r="O31" s="266"/>
      <c r="P31" s="266"/>
      <c r="Q31" s="266"/>
      <c r="R31" s="362"/>
      <c r="S31" s="363"/>
      <c r="T31" s="402"/>
      <c r="U31" s="412"/>
      <c r="V31" s="363"/>
      <c r="W31" s="363"/>
      <c r="X31" s="363"/>
      <c r="Y31" s="363"/>
      <c r="Z31" s="363"/>
      <c r="AA31" s="363"/>
      <c r="AB31" s="363"/>
      <c r="AC31" s="363"/>
      <c r="AD31" s="363"/>
      <c r="AE31" s="363"/>
      <c r="AF31" s="402"/>
      <c r="AG31" s="412"/>
      <c r="AH31" s="363"/>
      <c r="AI31" s="363"/>
      <c r="AJ31" s="363"/>
      <c r="AK31" s="363"/>
      <c r="AL31" s="363"/>
      <c r="AM31" s="363"/>
      <c r="AN31" s="363"/>
      <c r="AO31" s="363"/>
      <c r="AP31" s="363"/>
      <c r="AQ31" s="363"/>
      <c r="AR31" s="402"/>
      <c r="AS31" s="412"/>
      <c r="AT31" s="363"/>
      <c r="AU31" s="363"/>
      <c r="AV31" s="363"/>
      <c r="AW31" s="363"/>
      <c r="AX31" s="363"/>
      <c r="AY31" s="441">
        <f>SUM(R31:AX31)</f>
        <v>0</v>
      </c>
      <c r="AZ31" s="442">
        <f>+AY31+N31</f>
        <v>0</v>
      </c>
      <c r="BA31" s="443">
        <f>+G31-AZ31</f>
        <v>0</v>
      </c>
    </row>
    <row r="32" spans="1:53" s="4" customFormat="1" ht="15" customHeight="1" x14ac:dyDescent="0.2">
      <c r="A32" s="344"/>
      <c r="B32" s="469" t="str">
        <f>+B27</f>
        <v>ZK109.K138.C042</v>
      </c>
      <c r="C32" s="340"/>
      <c r="D32" s="756"/>
      <c r="E32" s="249"/>
      <c r="F32" s="370">
        <f t="shared" si="6"/>
        <v>0</v>
      </c>
      <c r="G32" s="249"/>
      <c r="H32" s="572">
        <f t="shared" si="7"/>
        <v>0</v>
      </c>
      <c r="I32" s="231"/>
      <c r="J32" s="370">
        <f t="shared" si="8"/>
        <v>0</v>
      </c>
      <c r="K32" s="249">
        <v>0</v>
      </c>
      <c r="L32" s="232"/>
      <c r="M32" s="249"/>
      <c r="N32" s="266"/>
      <c r="O32" s="266"/>
      <c r="P32" s="266"/>
      <c r="Q32" s="266"/>
      <c r="R32" s="362"/>
      <c r="S32" s="363"/>
      <c r="T32" s="402"/>
      <c r="U32" s="412"/>
      <c r="V32" s="363"/>
      <c r="W32" s="363"/>
      <c r="X32" s="363"/>
      <c r="Y32" s="363"/>
      <c r="Z32" s="363"/>
      <c r="AA32" s="363"/>
      <c r="AB32" s="363"/>
      <c r="AC32" s="363"/>
      <c r="AD32" s="363"/>
      <c r="AE32" s="363"/>
      <c r="AF32" s="402"/>
      <c r="AG32" s="412"/>
      <c r="AH32" s="363"/>
      <c r="AI32" s="363"/>
      <c r="AJ32" s="363"/>
      <c r="AK32" s="363"/>
      <c r="AL32" s="363"/>
      <c r="AM32" s="363"/>
      <c r="AN32" s="363"/>
      <c r="AO32" s="363"/>
      <c r="AP32" s="363"/>
      <c r="AQ32" s="363"/>
      <c r="AR32" s="402"/>
      <c r="AS32" s="412"/>
      <c r="AT32" s="363"/>
      <c r="AU32" s="363"/>
      <c r="AV32" s="363"/>
      <c r="AW32" s="363"/>
      <c r="AX32" s="363"/>
      <c r="AY32" s="441">
        <f>SUM(R32:AX32)</f>
        <v>0</v>
      </c>
      <c r="AZ32" s="442">
        <f>+AY32+N32</f>
        <v>0</v>
      </c>
      <c r="BA32" s="443">
        <f>+G32-AZ32</f>
        <v>0</v>
      </c>
    </row>
    <row r="33" spans="1:53" s="4" customFormat="1" ht="15" customHeight="1" thickBot="1" x14ac:dyDescent="0.25">
      <c r="A33" s="170"/>
      <c r="B33" s="460"/>
      <c r="C33" s="274" t="s">
        <v>301</v>
      </c>
      <c r="D33" s="274"/>
      <c r="E33" s="277"/>
      <c r="F33" s="370">
        <f t="shared" si="6"/>
        <v>0</v>
      </c>
      <c r="G33" s="277">
        <v>0</v>
      </c>
      <c r="H33" s="579">
        <f t="shared" si="7"/>
        <v>0</v>
      </c>
      <c r="I33" s="227"/>
      <c r="J33" s="370">
        <f t="shared" si="8"/>
        <v>0</v>
      </c>
      <c r="K33" s="277">
        <v>0</v>
      </c>
      <c r="L33" s="228"/>
      <c r="M33" s="277"/>
      <c r="N33" s="568">
        <f>+IFERROR(VLOOKUP(B32,Sheet1!B:D,2,FALSE),0)</f>
        <v>0</v>
      </c>
      <c r="O33" s="611">
        <f>+IFERROR(VLOOKUP(B32,Sheet1!B:D,3,FALSE),0)</f>
        <v>0</v>
      </c>
      <c r="P33" s="611">
        <f>+IFERROR(VLOOKUP(B32,Sheet1!B:E,4,FALSE),0)</f>
        <v>0</v>
      </c>
      <c r="Q33" s="611">
        <f>+IFERROR(VLOOKUP(B32,Sheet1!B:F,5,FALSE),0)</f>
        <v>0</v>
      </c>
      <c r="R33" s="364"/>
      <c r="S33" s="365"/>
      <c r="T33" s="403"/>
      <c r="U33" s="413"/>
      <c r="V33" s="365"/>
      <c r="W33" s="365"/>
      <c r="X33" s="365"/>
      <c r="Y33" s="365"/>
      <c r="Z33" s="365"/>
      <c r="AA33" s="365"/>
      <c r="AB33" s="365"/>
      <c r="AC33" s="365"/>
      <c r="AD33" s="365"/>
      <c r="AE33" s="365"/>
      <c r="AF33" s="403"/>
      <c r="AG33" s="413"/>
      <c r="AH33" s="365"/>
      <c r="AI33" s="365"/>
      <c r="AJ33" s="365"/>
      <c r="AK33" s="365"/>
      <c r="AL33" s="365"/>
      <c r="AM33" s="365"/>
      <c r="AN33" s="365"/>
      <c r="AO33" s="365"/>
      <c r="AP33" s="365"/>
      <c r="AQ33" s="365"/>
      <c r="AR33" s="403"/>
      <c r="AS33" s="413"/>
      <c r="AT33" s="365"/>
      <c r="AU33" s="365"/>
      <c r="AV33" s="365"/>
      <c r="AW33" s="365"/>
      <c r="AX33" s="365"/>
      <c r="AY33" s="441">
        <f t="shared" si="9"/>
        <v>0</v>
      </c>
      <c r="AZ33" s="442">
        <f t="shared" si="10"/>
        <v>0</v>
      </c>
      <c r="BA33" s="443">
        <f t="shared" si="5"/>
        <v>0</v>
      </c>
    </row>
    <row r="34" spans="1:53" s="4" customFormat="1" ht="15" customHeight="1" x14ac:dyDescent="0.2">
      <c r="A34" s="196" t="s">
        <v>194</v>
      </c>
      <c r="B34" s="458" t="str">
        <f>+LEFT($E$5,5)&amp;"."&amp;A34&amp;"."&amp;$E$3</f>
        <v>ZK109.K158.C042</v>
      </c>
      <c r="C34" s="343" t="s">
        <v>196</v>
      </c>
      <c r="D34" s="343"/>
      <c r="E34" s="229">
        <f t="shared" ref="E34:L34" si="56">SUM(E35:E37)</f>
        <v>0</v>
      </c>
      <c r="F34" s="433">
        <f>SUM(F35:F37)</f>
        <v>0</v>
      </c>
      <c r="G34" s="229">
        <f>SUM(G35:G37)</f>
        <v>0</v>
      </c>
      <c r="H34" s="229">
        <f t="shared" si="56"/>
        <v>0</v>
      </c>
      <c r="I34" s="203">
        <f t="shared" si="56"/>
        <v>0</v>
      </c>
      <c r="J34" s="321">
        <f>SUM(J35:J37)</f>
        <v>0</v>
      </c>
      <c r="K34" s="203">
        <f t="shared" si="56"/>
        <v>0</v>
      </c>
      <c r="L34" s="219">
        <f t="shared" si="56"/>
        <v>0</v>
      </c>
      <c r="M34" s="219"/>
      <c r="N34" s="198">
        <f t="shared" ref="N34:S34" si="57">SUM(N35:N37)</f>
        <v>0</v>
      </c>
      <c r="O34" s="198">
        <f t="shared" si="57"/>
        <v>0</v>
      </c>
      <c r="P34" s="198">
        <f t="shared" si="57"/>
        <v>0</v>
      </c>
      <c r="Q34" s="198">
        <f t="shared" si="57"/>
        <v>0</v>
      </c>
      <c r="R34" s="265">
        <f t="shared" si="57"/>
        <v>0</v>
      </c>
      <c r="S34" s="269">
        <f t="shared" si="57"/>
        <v>0</v>
      </c>
      <c r="T34" s="401">
        <f t="shared" ref="T34:Z34" si="58">SUM(T35:T37)</f>
        <v>0</v>
      </c>
      <c r="U34" s="411">
        <f t="shared" si="58"/>
        <v>0</v>
      </c>
      <c r="V34" s="269">
        <f t="shared" si="58"/>
        <v>0</v>
      </c>
      <c r="W34" s="269">
        <f t="shared" si="58"/>
        <v>0</v>
      </c>
      <c r="X34" s="269">
        <f t="shared" si="58"/>
        <v>0</v>
      </c>
      <c r="Y34" s="269">
        <f t="shared" si="58"/>
        <v>0</v>
      </c>
      <c r="Z34" s="269">
        <f t="shared" si="58"/>
        <v>0</v>
      </c>
      <c r="AA34" s="269">
        <f t="shared" ref="AA34:AE34" si="59">SUM(AA35:AA37)</f>
        <v>0</v>
      </c>
      <c r="AB34" s="269">
        <f t="shared" si="59"/>
        <v>0</v>
      </c>
      <c r="AC34" s="269">
        <f t="shared" si="59"/>
        <v>0</v>
      </c>
      <c r="AD34" s="269">
        <f t="shared" si="59"/>
        <v>0</v>
      </c>
      <c r="AE34" s="269">
        <f t="shared" si="59"/>
        <v>0</v>
      </c>
      <c r="AF34" s="401">
        <f t="shared" ref="AF34" si="60">SUM(AF35:AF37)</f>
        <v>0</v>
      </c>
      <c r="AG34" s="411">
        <f t="shared" ref="AG34" si="61">SUM(AG35:AG37)</f>
        <v>0</v>
      </c>
      <c r="AH34" s="269">
        <f t="shared" ref="AH34" si="62">SUM(AH35:AH37)</f>
        <v>0</v>
      </c>
      <c r="AI34" s="269">
        <f t="shared" ref="AI34" si="63">SUM(AI35:AI37)</f>
        <v>0</v>
      </c>
      <c r="AJ34" s="269">
        <f t="shared" ref="AJ34" si="64">SUM(AJ35:AJ37)</f>
        <v>0</v>
      </c>
      <c r="AK34" s="269">
        <f t="shared" ref="AK34" si="65">SUM(AK35:AK37)</f>
        <v>0</v>
      </c>
      <c r="AL34" s="269">
        <f t="shared" ref="AL34" si="66">SUM(AL35:AL37)</f>
        <v>0</v>
      </c>
      <c r="AM34" s="269">
        <f t="shared" ref="AM34" si="67">SUM(AM35:AM37)</f>
        <v>0</v>
      </c>
      <c r="AN34" s="269">
        <f t="shared" ref="AN34" si="68">SUM(AN35:AN37)</f>
        <v>0</v>
      </c>
      <c r="AO34" s="269">
        <f t="shared" ref="AO34" si="69">SUM(AO35:AO37)</f>
        <v>0</v>
      </c>
      <c r="AP34" s="269">
        <f t="shared" ref="AP34" si="70">SUM(AP35:AP37)</f>
        <v>0</v>
      </c>
      <c r="AQ34" s="269">
        <f t="shared" ref="AQ34" si="71">SUM(AQ35:AQ37)</f>
        <v>0</v>
      </c>
      <c r="AR34" s="401">
        <f t="shared" ref="AR34" si="72">SUM(AR35:AR37)</f>
        <v>0</v>
      </c>
      <c r="AS34" s="411">
        <f t="shared" ref="AS34" si="73">SUM(AS35:AS37)</f>
        <v>0</v>
      </c>
      <c r="AT34" s="269">
        <f t="shared" ref="AT34" si="74">SUM(AT35:AT37)</f>
        <v>0</v>
      </c>
      <c r="AU34" s="269">
        <f t="shared" ref="AU34" si="75">SUM(AU35:AU37)</f>
        <v>0</v>
      </c>
      <c r="AV34" s="269">
        <f t="shared" ref="AV34" si="76">SUM(AV35:AV37)</f>
        <v>0</v>
      </c>
      <c r="AW34" s="269">
        <f t="shared" ref="AW34" si="77">SUM(AW35:AW37)</f>
        <v>0</v>
      </c>
      <c r="AX34" s="269">
        <f t="shared" ref="AX34" si="78">SUM(AX35:AX37)</f>
        <v>0</v>
      </c>
      <c r="AY34" s="441">
        <f t="shared" si="9"/>
        <v>0</v>
      </c>
      <c r="AZ34" s="442">
        <f t="shared" si="10"/>
        <v>0</v>
      </c>
      <c r="BA34" s="443">
        <f t="shared" si="5"/>
        <v>0</v>
      </c>
    </row>
    <row r="35" spans="1:53" s="4" customFormat="1" ht="15" customHeight="1" x14ac:dyDescent="0.2">
      <c r="A35" s="344"/>
      <c r="B35" s="469"/>
      <c r="C35" s="340"/>
      <c r="D35" s="340"/>
      <c r="E35" s="249"/>
      <c r="F35" s="370">
        <f t="shared" si="6"/>
        <v>0</v>
      </c>
      <c r="G35" s="249"/>
      <c r="H35" s="572">
        <f t="shared" si="7"/>
        <v>0</v>
      </c>
      <c r="I35" s="231"/>
      <c r="J35" s="370">
        <f t="shared" si="8"/>
        <v>0</v>
      </c>
      <c r="K35" s="249">
        <v>0</v>
      </c>
      <c r="L35" s="232"/>
      <c r="M35" s="249"/>
      <c r="N35" s="235"/>
      <c r="O35" s="235"/>
      <c r="P35" s="235"/>
      <c r="Q35" s="235"/>
      <c r="R35" s="362"/>
      <c r="S35" s="363"/>
      <c r="T35" s="402"/>
      <c r="U35" s="412"/>
      <c r="V35" s="363"/>
      <c r="W35" s="363"/>
      <c r="X35" s="363"/>
      <c r="Y35" s="363"/>
      <c r="Z35" s="363"/>
      <c r="AA35" s="363"/>
      <c r="AB35" s="363"/>
      <c r="AC35" s="363"/>
      <c r="AD35" s="363"/>
      <c r="AE35" s="363"/>
      <c r="AF35" s="402"/>
      <c r="AG35" s="412"/>
      <c r="AH35" s="363"/>
      <c r="AI35" s="363"/>
      <c r="AJ35" s="363"/>
      <c r="AK35" s="363"/>
      <c r="AL35" s="363"/>
      <c r="AM35" s="363"/>
      <c r="AN35" s="363"/>
      <c r="AO35" s="363"/>
      <c r="AP35" s="363"/>
      <c r="AQ35" s="363"/>
      <c r="AR35" s="402"/>
      <c r="AS35" s="412"/>
      <c r="AT35" s="363"/>
      <c r="AU35" s="363"/>
      <c r="AV35" s="363"/>
      <c r="AW35" s="363"/>
      <c r="AX35" s="363"/>
      <c r="AY35" s="441">
        <f t="shared" si="9"/>
        <v>0</v>
      </c>
      <c r="AZ35" s="442">
        <f t="shared" si="10"/>
        <v>0</v>
      </c>
      <c r="BA35" s="443">
        <f t="shared" si="5"/>
        <v>0</v>
      </c>
    </row>
    <row r="36" spans="1:53" s="4" customFormat="1" ht="15" customHeight="1" x14ac:dyDescent="0.2">
      <c r="A36" s="344"/>
      <c r="B36" s="491" t="str">
        <f>+B34</f>
        <v>ZK109.K158.C042</v>
      </c>
      <c r="C36" s="340"/>
      <c r="D36" s="373"/>
      <c r="E36" s="249"/>
      <c r="F36" s="370">
        <f t="shared" si="6"/>
        <v>0</v>
      </c>
      <c r="G36" s="249"/>
      <c r="H36" s="572">
        <f t="shared" si="7"/>
        <v>0</v>
      </c>
      <c r="I36" s="231"/>
      <c r="J36" s="370">
        <f t="shared" si="8"/>
        <v>0</v>
      </c>
      <c r="K36" s="249">
        <v>0</v>
      </c>
      <c r="L36" s="232"/>
      <c r="M36" s="249"/>
      <c r="N36" s="235"/>
      <c r="O36" s="235"/>
      <c r="P36" s="235"/>
      <c r="Q36" s="235"/>
      <c r="R36" s="362"/>
      <c r="S36" s="363"/>
      <c r="T36" s="402"/>
      <c r="U36" s="412"/>
      <c r="V36" s="363"/>
      <c r="W36" s="363"/>
      <c r="X36" s="363"/>
      <c r="Y36" s="363"/>
      <c r="Z36" s="363"/>
      <c r="AA36" s="363"/>
      <c r="AB36" s="363"/>
      <c r="AC36" s="363"/>
      <c r="AD36" s="363"/>
      <c r="AE36" s="363"/>
      <c r="AF36" s="402"/>
      <c r="AG36" s="412"/>
      <c r="AH36" s="363"/>
      <c r="AI36" s="363"/>
      <c r="AJ36" s="363"/>
      <c r="AK36" s="363"/>
      <c r="AL36" s="363"/>
      <c r="AM36" s="363"/>
      <c r="AN36" s="363"/>
      <c r="AO36" s="363"/>
      <c r="AP36" s="363"/>
      <c r="AQ36" s="363"/>
      <c r="AR36" s="402"/>
      <c r="AS36" s="412"/>
      <c r="AT36" s="363"/>
      <c r="AU36" s="363"/>
      <c r="AV36" s="363"/>
      <c r="AW36" s="363"/>
      <c r="AX36" s="363"/>
      <c r="AY36" s="441">
        <f>SUM(R36:AX36)</f>
        <v>0</v>
      </c>
      <c r="AZ36" s="442">
        <f>+AY36+N36</f>
        <v>0</v>
      </c>
      <c r="BA36" s="443">
        <f>+G36-AZ36</f>
        <v>0</v>
      </c>
    </row>
    <row r="37" spans="1:53" s="4" customFormat="1" ht="15" customHeight="1" thickBot="1" x14ac:dyDescent="0.25">
      <c r="A37" s="169"/>
      <c r="B37" s="461"/>
      <c r="C37" s="274" t="s">
        <v>301</v>
      </c>
      <c r="D37" s="274"/>
      <c r="E37" s="277"/>
      <c r="F37" s="370">
        <f t="shared" si="6"/>
        <v>0</v>
      </c>
      <c r="G37" s="277">
        <v>0</v>
      </c>
      <c r="H37" s="579">
        <f t="shared" si="7"/>
        <v>0</v>
      </c>
      <c r="I37" s="227"/>
      <c r="J37" s="370">
        <f t="shared" si="8"/>
        <v>0</v>
      </c>
      <c r="K37" s="277">
        <v>0</v>
      </c>
      <c r="L37" s="228"/>
      <c r="M37" s="277"/>
      <c r="N37" s="568">
        <f>+IFERROR(VLOOKUP(B36,Sheet1!B:D,2,FALSE),0)</f>
        <v>0</v>
      </c>
      <c r="O37" s="611">
        <f>+IFERROR(VLOOKUP(B36,Sheet1!B:D,3,FALSE),0)</f>
        <v>0</v>
      </c>
      <c r="P37" s="611">
        <f>+IFERROR(VLOOKUP(B36,Sheet1!B:E,4,FALSE),0)</f>
        <v>0</v>
      </c>
      <c r="Q37" s="611">
        <f>+IFERROR(VLOOKUP(B36,Sheet1!B:F,5,FALSE),0)</f>
        <v>0</v>
      </c>
      <c r="R37" s="364"/>
      <c r="S37" s="365"/>
      <c r="T37" s="403"/>
      <c r="U37" s="413"/>
      <c r="V37" s="365"/>
      <c r="W37" s="365"/>
      <c r="X37" s="365"/>
      <c r="Y37" s="365"/>
      <c r="Z37" s="365"/>
      <c r="AA37" s="365"/>
      <c r="AB37" s="365"/>
      <c r="AC37" s="365"/>
      <c r="AD37" s="365"/>
      <c r="AE37" s="365"/>
      <c r="AF37" s="403"/>
      <c r="AG37" s="413"/>
      <c r="AH37" s="365"/>
      <c r="AI37" s="365"/>
      <c r="AJ37" s="365"/>
      <c r="AK37" s="365"/>
      <c r="AL37" s="365"/>
      <c r="AM37" s="365"/>
      <c r="AN37" s="365"/>
      <c r="AO37" s="365"/>
      <c r="AP37" s="365"/>
      <c r="AQ37" s="365"/>
      <c r="AR37" s="403"/>
      <c r="AS37" s="413"/>
      <c r="AT37" s="365"/>
      <c r="AU37" s="365"/>
      <c r="AV37" s="365"/>
      <c r="AW37" s="365"/>
      <c r="AX37" s="365"/>
      <c r="AY37" s="441">
        <f t="shared" si="9"/>
        <v>0</v>
      </c>
      <c r="AZ37" s="442">
        <f t="shared" si="10"/>
        <v>0</v>
      </c>
      <c r="BA37" s="443">
        <f t="shared" si="5"/>
        <v>0</v>
      </c>
    </row>
    <row r="38" spans="1:53" s="4" customFormat="1" ht="15" customHeight="1" x14ac:dyDescent="0.2">
      <c r="A38" s="196" t="s">
        <v>195</v>
      </c>
      <c r="B38" s="458" t="str">
        <f>+LEFT($E$5,5)&amp;"."&amp;A38&amp;"."&amp;$E$3</f>
        <v>ZK109.K159.C042</v>
      </c>
      <c r="C38" s="168" t="s">
        <v>197</v>
      </c>
      <c r="D38" s="168"/>
      <c r="E38" s="229">
        <f t="shared" ref="E38:L38" si="79">SUM(E39:E40)</f>
        <v>0</v>
      </c>
      <c r="F38" s="433">
        <f>SUM(F39:F40)</f>
        <v>0</v>
      </c>
      <c r="G38" s="229">
        <f>SUM(G39:G40)</f>
        <v>0</v>
      </c>
      <c r="H38" s="229">
        <f t="shared" si="79"/>
        <v>0</v>
      </c>
      <c r="I38" s="203">
        <f t="shared" si="79"/>
        <v>0</v>
      </c>
      <c r="J38" s="321">
        <f>SUM(J39:J40)</f>
        <v>0</v>
      </c>
      <c r="K38" s="203">
        <f t="shared" si="79"/>
        <v>0</v>
      </c>
      <c r="L38" s="219">
        <f t="shared" si="79"/>
        <v>0</v>
      </c>
      <c r="M38" s="219"/>
      <c r="N38" s="198">
        <f t="shared" ref="N38:S38" si="80">SUM(N39:N40)</f>
        <v>0</v>
      </c>
      <c r="O38" s="198">
        <f t="shared" si="80"/>
        <v>0</v>
      </c>
      <c r="P38" s="198">
        <f t="shared" si="80"/>
        <v>0</v>
      </c>
      <c r="Q38" s="198">
        <f t="shared" si="80"/>
        <v>0</v>
      </c>
      <c r="R38" s="265">
        <f t="shared" si="80"/>
        <v>0</v>
      </c>
      <c r="S38" s="269">
        <f t="shared" si="80"/>
        <v>0</v>
      </c>
      <c r="T38" s="401">
        <f t="shared" ref="T38:Z38" si="81">SUM(T39:T40)</f>
        <v>0</v>
      </c>
      <c r="U38" s="411">
        <f t="shared" si="81"/>
        <v>0</v>
      </c>
      <c r="V38" s="269">
        <f t="shared" si="81"/>
        <v>0</v>
      </c>
      <c r="W38" s="269">
        <f t="shared" si="81"/>
        <v>0</v>
      </c>
      <c r="X38" s="269">
        <f t="shared" si="81"/>
        <v>0</v>
      </c>
      <c r="Y38" s="269">
        <f t="shared" si="81"/>
        <v>0</v>
      </c>
      <c r="Z38" s="269">
        <f t="shared" si="81"/>
        <v>0</v>
      </c>
      <c r="AA38" s="269">
        <f t="shared" ref="AA38:AE38" si="82">SUM(AA39:AA40)</f>
        <v>0</v>
      </c>
      <c r="AB38" s="269">
        <f t="shared" si="82"/>
        <v>0</v>
      </c>
      <c r="AC38" s="269">
        <f t="shared" si="82"/>
        <v>0</v>
      </c>
      <c r="AD38" s="269">
        <f t="shared" si="82"/>
        <v>0</v>
      </c>
      <c r="AE38" s="269">
        <f t="shared" si="82"/>
        <v>0</v>
      </c>
      <c r="AF38" s="401">
        <f t="shared" ref="AF38" si="83">SUM(AF39:AF40)</f>
        <v>0</v>
      </c>
      <c r="AG38" s="411">
        <f t="shared" ref="AG38" si="84">SUM(AG39:AG40)</f>
        <v>0</v>
      </c>
      <c r="AH38" s="269">
        <f t="shared" ref="AH38" si="85">SUM(AH39:AH40)</f>
        <v>0</v>
      </c>
      <c r="AI38" s="269">
        <f t="shared" ref="AI38" si="86">SUM(AI39:AI40)</f>
        <v>0</v>
      </c>
      <c r="AJ38" s="269">
        <f t="shared" ref="AJ38" si="87">SUM(AJ39:AJ40)</f>
        <v>0</v>
      </c>
      <c r="AK38" s="269">
        <f t="shared" ref="AK38" si="88">SUM(AK39:AK40)</f>
        <v>0</v>
      </c>
      <c r="AL38" s="269">
        <f t="shared" ref="AL38" si="89">SUM(AL39:AL40)</f>
        <v>0</v>
      </c>
      <c r="AM38" s="269">
        <f t="shared" ref="AM38" si="90">SUM(AM39:AM40)</f>
        <v>0</v>
      </c>
      <c r="AN38" s="269">
        <f t="shared" ref="AN38" si="91">SUM(AN39:AN40)</f>
        <v>0</v>
      </c>
      <c r="AO38" s="269">
        <f t="shared" ref="AO38" si="92">SUM(AO39:AO40)</f>
        <v>0</v>
      </c>
      <c r="AP38" s="269">
        <f t="shared" ref="AP38" si="93">SUM(AP39:AP40)</f>
        <v>0</v>
      </c>
      <c r="AQ38" s="269">
        <f t="shared" ref="AQ38" si="94">SUM(AQ39:AQ40)</f>
        <v>0</v>
      </c>
      <c r="AR38" s="401">
        <f t="shared" ref="AR38" si="95">SUM(AR39:AR40)</f>
        <v>0</v>
      </c>
      <c r="AS38" s="411">
        <f t="shared" ref="AS38" si="96">SUM(AS39:AS40)</f>
        <v>0</v>
      </c>
      <c r="AT38" s="269">
        <f t="shared" ref="AT38" si="97">SUM(AT39:AT40)</f>
        <v>0</v>
      </c>
      <c r="AU38" s="269">
        <f t="shared" ref="AU38" si="98">SUM(AU39:AU40)</f>
        <v>0</v>
      </c>
      <c r="AV38" s="269">
        <f t="shared" ref="AV38" si="99">SUM(AV39:AV40)</f>
        <v>0</v>
      </c>
      <c r="AW38" s="269">
        <f t="shared" ref="AW38" si="100">SUM(AW39:AW40)</f>
        <v>0</v>
      </c>
      <c r="AX38" s="269">
        <f t="shared" ref="AX38" si="101">SUM(AX39:AX40)</f>
        <v>0</v>
      </c>
      <c r="AY38" s="441">
        <f t="shared" si="9"/>
        <v>0</v>
      </c>
      <c r="AZ38" s="442">
        <f t="shared" si="10"/>
        <v>0</v>
      </c>
      <c r="BA38" s="443">
        <f t="shared" si="5"/>
        <v>0</v>
      </c>
    </row>
    <row r="39" spans="1:53" s="4" customFormat="1" ht="15" customHeight="1" x14ac:dyDescent="0.2">
      <c r="A39" s="150"/>
      <c r="B39" s="459" t="str">
        <f>+B38</f>
        <v>ZK109.K159.C042</v>
      </c>
      <c r="C39" s="340"/>
      <c r="D39" s="340"/>
      <c r="E39" s="249"/>
      <c r="F39" s="370">
        <f t="shared" si="6"/>
        <v>0</v>
      </c>
      <c r="G39" s="249">
        <v>0</v>
      </c>
      <c r="H39" s="572">
        <f t="shared" si="7"/>
        <v>0</v>
      </c>
      <c r="I39" s="231"/>
      <c r="J39" s="370">
        <f t="shared" si="8"/>
        <v>0</v>
      </c>
      <c r="K39" s="249">
        <v>0</v>
      </c>
      <c r="L39" s="232"/>
      <c r="M39" s="249"/>
      <c r="N39" s="235"/>
      <c r="O39" s="235"/>
      <c r="P39" s="235"/>
      <c r="Q39" s="235"/>
      <c r="R39" s="362"/>
      <c r="S39" s="363"/>
      <c r="T39" s="402"/>
      <c r="U39" s="412"/>
      <c r="V39" s="363"/>
      <c r="W39" s="363"/>
      <c r="X39" s="363"/>
      <c r="Y39" s="363"/>
      <c r="Z39" s="363"/>
      <c r="AA39" s="363"/>
      <c r="AB39" s="363"/>
      <c r="AC39" s="363"/>
      <c r="AD39" s="363"/>
      <c r="AE39" s="363"/>
      <c r="AF39" s="402"/>
      <c r="AG39" s="412"/>
      <c r="AH39" s="363"/>
      <c r="AI39" s="363"/>
      <c r="AJ39" s="363"/>
      <c r="AK39" s="363"/>
      <c r="AL39" s="363"/>
      <c r="AM39" s="363"/>
      <c r="AN39" s="363"/>
      <c r="AO39" s="363"/>
      <c r="AP39" s="363"/>
      <c r="AQ39" s="363"/>
      <c r="AR39" s="402"/>
      <c r="AS39" s="412"/>
      <c r="AT39" s="363"/>
      <c r="AU39" s="363"/>
      <c r="AV39" s="363"/>
      <c r="AW39" s="363"/>
      <c r="AX39" s="363"/>
      <c r="AY39" s="441">
        <f t="shared" si="9"/>
        <v>0</v>
      </c>
      <c r="AZ39" s="442">
        <f t="shared" si="10"/>
        <v>0</v>
      </c>
      <c r="BA39" s="443">
        <f t="shared" si="5"/>
        <v>0</v>
      </c>
    </row>
    <row r="40" spans="1:53" s="4" customFormat="1" ht="15" customHeight="1" thickBot="1" x14ac:dyDescent="0.25">
      <c r="A40" s="169"/>
      <c r="B40" s="461"/>
      <c r="C40" s="274" t="s">
        <v>301</v>
      </c>
      <c r="D40" s="274"/>
      <c r="E40" s="277"/>
      <c r="F40" s="370">
        <f t="shared" si="6"/>
        <v>0</v>
      </c>
      <c r="G40" s="277">
        <v>0</v>
      </c>
      <c r="H40" s="579">
        <f t="shared" si="7"/>
        <v>0</v>
      </c>
      <c r="I40" s="227"/>
      <c r="J40" s="370">
        <f t="shared" si="8"/>
        <v>0</v>
      </c>
      <c r="K40" s="277">
        <v>0</v>
      </c>
      <c r="L40" s="228"/>
      <c r="M40" s="277"/>
      <c r="N40" s="568">
        <f>+IFERROR(VLOOKUP(B39,Sheet1!B:D,2,FALSE),0)</f>
        <v>0</v>
      </c>
      <c r="O40" s="611">
        <f>+IFERROR(VLOOKUP(B39,Sheet1!B:D,3,FALSE),0)</f>
        <v>0</v>
      </c>
      <c r="P40" s="611">
        <f>+IFERROR(VLOOKUP(B39,Sheet1!B:E,4,FALSE),0)</f>
        <v>0</v>
      </c>
      <c r="Q40" s="611">
        <f>+IFERROR(VLOOKUP(B39,Sheet1!B:F,5,FALSE),0)</f>
        <v>0</v>
      </c>
      <c r="R40" s="364"/>
      <c r="S40" s="365"/>
      <c r="T40" s="403"/>
      <c r="U40" s="413"/>
      <c r="V40" s="365"/>
      <c r="W40" s="365"/>
      <c r="X40" s="365"/>
      <c r="Y40" s="365"/>
      <c r="Z40" s="365"/>
      <c r="AA40" s="365"/>
      <c r="AB40" s="365"/>
      <c r="AC40" s="365"/>
      <c r="AD40" s="365"/>
      <c r="AE40" s="365"/>
      <c r="AF40" s="403"/>
      <c r="AG40" s="413"/>
      <c r="AH40" s="365"/>
      <c r="AI40" s="365"/>
      <c r="AJ40" s="365"/>
      <c r="AK40" s="365"/>
      <c r="AL40" s="365"/>
      <c r="AM40" s="365"/>
      <c r="AN40" s="365"/>
      <c r="AO40" s="365"/>
      <c r="AP40" s="365"/>
      <c r="AQ40" s="365"/>
      <c r="AR40" s="403"/>
      <c r="AS40" s="413"/>
      <c r="AT40" s="365"/>
      <c r="AU40" s="365"/>
      <c r="AV40" s="365"/>
      <c r="AW40" s="365"/>
      <c r="AX40" s="365"/>
      <c r="AY40" s="441">
        <f t="shared" si="9"/>
        <v>0</v>
      </c>
      <c r="AZ40" s="442">
        <f t="shared" si="10"/>
        <v>0</v>
      </c>
      <c r="BA40" s="443">
        <f t="shared" si="5"/>
        <v>0</v>
      </c>
    </row>
    <row r="41" spans="1:53" s="4" customFormat="1" ht="15" customHeight="1" x14ac:dyDescent="0.2">
      <c r="A41" s="196" t="s">
        <v>198</v>
      </c>
      <c r="B41" s="458" t="str">
        <f>+LEFT($E$5,5)&amp;"."&amp;A41&amp;"."&amp;$E$3</f>
        <v>ZK109.K272.C042</v>
      </c>
      <c r="C41" s="343" t="s">
        <v>199</v>
      </c>
      <c r="D41" s="343"/>
      <c r="E41" s="229">
        <f t="shared" ref="E41:L41" si="102">SUM(E42:E43)</f>
        <v>0</v>
      </c>
      <c r="F41" s="433">
        <f>SUM(F42:F43)</f>
        <v>0</v>
      </c>
      <c r="G41" s="229">
        <f>SUM(G42:G43)</f>
        <v>0</v>
      </c>
      <c r="H41" s="229">
        <f t="shared" si="102"/>
        <v>0</v>
      </c>
      <c r="I41" s="203">
        <f t="shared" si="102"/>
        <v>0</v>
      </c>
      <c r="J41" s="321">
        <f>SUM(J42:J43)</f>
        <v>0</v>
      </c>
      <c r="K41" s="203">
        <f t="shared" si="102"/>
        <v>0</v>
      </c>
      <c r="L41" s="219">
        <f t="shared" si="102"/>
        <v>0</v>
      </c>
      <c r="M41" s="219"/>
      <c r="N41" s="198"/>
      <c r="O41" s="198"/>
      <c r="P41" s="198"/>
      <c r="Q41" s="198"/>
      <c r="R41" s="265">
        <f>SUM(R42:R43)</f>
        <v>0</v>
      </c>
      <c r="S41" s="269">
        <f>SUM(S42:S43)</f>
        <v>0</v>
      </c>
      <c r="T41" s="401">
        <f t="shared" ref="T41:Z41" si="103">SUM(T42:T43)</f>
        <v>0</v>
      </c>
      <c r="U41" s="411">
        <f t="shared" si="103"/>
        <v>0</v>
      </c>
      <c r="V41" s="269">
        <f t="shared" si="103"/>
        <v>0</v>
      </c>
      <c r="W41" s="269">
        <f t="shared" si="103"/>
        <v>0</v>
      </c>
      <c r="X41" s="269">
        <f t="shared" si="103"/>
        <v>0</v>
      </c>
      <c r="Y41" s="269">
        <f t="shared" si="103"/>
        <v>0</v>
      </c>
      <c r="Z41" s="269">
        <f t="shared" si="103"/>
        <v>0</v>
      </c>
      <c r="AA41" s="269">
        <f t="shared" ref="AA41:AE41" si="104">SUM(AA42:AA43)</f>
        <v>0</v>
      </c>
      <c r="AB41" s="269">
        <f t="shared" si="104"/>
        <v>0</v>
      </c>
      <c r="AC41" s="269">
        <f t="shared" si="104"/>
        <v>0</v>
      </c>
      <c r="AD41" s="269">
        <f t="shared" si="104"/>
        <v>0</v>
      </c>
      <c r="AE41" s="269">
        <f t="shared" si="104"/>
        <v>0</v>
      </c>
      <c r="AF41" s="401">
        <f t="shared" ref="AF41" si="105">SUM(AF42:AF43)</f>
        <v>0</v>
      </c>
      <c r="AG41" s="411">
        <f t="shared" ref="AG41" si="106">SUM(AG42:AG43)</f>
        <v>0</v>
      </c>
      <c r="AH41" s="269">
        <f t="shared" ref="AH41" si="107">SUM(AH42:AH43)</f>
        <v>0</v>
      </c>
      <c r="AI41" s="269">
        <f t="shared" ref="AI41" si="108">SUM(AI42:AI43)</f>
        <v>0</v>
      </c>
      <c r="AJ41" s="269">
        <f t="shared" ref="AJ41" si="109">SUM(AJ42:AJ43)</f>
        <v>0</v>
      </c>
      <c r="AK41" s="269">
        <f t="shared" ref="AK41" si="110">SUM(AK42:AK43)</f>
        <v>0</v>
      </c>
      <c r="AL41" s="269">
        <f t="shared" ref="AL41" si="111">SUM(AL42:AL43)</f>
        <v>0</v>
      </c>
      <c r="AM41" s="269">
        <f t="shared" ref="AM41" si="112">SUM(AM42:AM43)</f>
        <v>0</v>
      </c>
      <c r="AN41" s="269">
        <f t="shared" ref="AN41" si="113">SUM(AN42:AN43)</f>
        <v>0</v>
      </c>
      <c r="AO41" s="269">
        <f t="shared" ref="AO41" si="114">SUM(AO42:AO43)</f>
        <v>0</v>
      </c>
      <c r="AP41" s="269">
        <f t="shared" ref="AP41" si="115">SUM(AP42:AP43)</f>
        <v>0</v>
      </c>
      <c r="AQ41" s="269">
        <f t="shared" ref="AQ41" si="116">SUM(AQ42:AQ43)</f>
        <v>0</v>
      </c>
      <c r="AR41" s="401">
        <f t="shared" ref="AR41" si="117">SUM(AR42:AR43)</f>
        <v>0</v>
      </c>
      <c r="AS41" s="411">
        <f t="shared" ref="AS41" si="118">SUM(AS42:AS43)</f>
        <v>0</v>
      </c>
      <c r="AT41" s="269">
        <f t="shared" ref="AT41" si="119">SUM(AT42:AT43)</f>
        <v>0</v>
      </c>
      <c r="AU41" s="269">
        <f t="shared" ref="AU41" si="120">SUM(AU42:AU43)</f>
        <v>0</v>
      </c>
      <c r="AV41" s="269">
        <f t="shared" ref="AV41" si="121">SUM(AV42:AV43)</f>
        <v>0</v>
      </c>
      <c r="AW41" s="269">
        <f t="shared" ref="AW41" si="122">SUM(AW42:AW43)</f>
        <v>0</v>
      </c>
      <c r="AX41" s="269">
        <f t="shared" ref="AX41" si="123">SUM(AX42:AX43)</f>
        <v>0</v>
      </c>
      <c r="AY41" s="441">
        <f t="shared" si="9"/>
        <v>0</v>
      </c>
      <c r="AZ41" s="442">
        <f t="shared" si="10"/>
        <v>0</v>
      </c>
      <c r="BA41" s="443">
        <f t="shared" si="5"/>
        <v>0</v>
      </c>
    </row>
    <row r="42" spans="1:53" s="4" customFormat="1" ht="15" customHeight="1" x14ac:dyDescent="0.2">
      <c r="A42" s="151"/>
      <c r="B42" s="463" t="str">
        <f>+B41</f>
        <v>ZK109.K272.C042</v>
      </c>
      <c r="C42" s="273"/>
      <c r="D42" s="273"/>
      <c r="E42" s="249"/>
      <c r="F42" s="370">
        <f t="shared" si="6"/>
        <v>0</v>
      </c>
      <c r="G42" s="249">
        <v>0</v>
      </c>
      <c r="H42" s="572">
        <f t="shared" si="7"/>
        <v>0</v>
      </c>
      <c r="I42" s="231"/>
      <c r="J42" s="370">
        <f t="shared" si="8"/>
        <v>0</v>
      </c>
      <c r="K42" s="249">
        <v>0</v>
      </c>
      <c r="L42" s="232"/>
      <c r="M42" s="249"/>
      <c r="N42" s="235"/>
      <c r="O42" s="235"/>
      <c r="P42" s="235"/>
      <c r="Q42" s="235"/>
      <c r="R42" s="362"/>
      <c r="S42" s="363"/>
      <c r="T42" s="402"/>
      <c r="U42" s="412"/>
      <c r="V42" s="363"/>
      <c r="W42" s="363"/>
      <c r="X42" s="363"/>
      <c r="Y42" s="363"/>
      <c r="Z42" s="363"/>
      <c r="AA42" s="363"/>
      <c r="AB42" s="363"/>
      <c r="AC42" s="363"/>
      <c r="AD42" s="363"/>
      <c r="AE42" s="363"/>
      <c r="AF42" s="402"/>
      <c r="AG42" s="412"/>
      <c r="AH42" s="363"/>
      <c r="AI42" s="363"/>
      <c r="AJ42" s="363"/>
      <c r="AK42" s="363"/>
      <c r="AL42" s="363"/>
      <c r="AM42" s="363"/>
      <c r="AN42" s="363"/>
      <c r="AO42" s="363"/>
      <c r="AP42" s="363"/>
      <c r="AQ42" s="363"/>
      <c r="AR42" s="402"/>
      <c r="AS42" s="412"/>
      <c r="AT42" s="363"/>
      <c r="AU42" s="363"/>
      <c r="AV42" s="363"/>
      <c r="AW42" s="363"/>
      <c r="AX42" s="363"/>
      <c r="AY42" s="441">
        <f t="shared" si="9"/>
        <v>0</v>
      </c>
      <c r="AZ42" s="442">
        <f t="shared" si="10"/>
        <v>0</v>
      </c>
      <c r="BA42" s="443">
        <f t="shared" si="5"/>
        <v>0</v>
      </c>
    </row>
    <row r="43" spans="1:53" s="4" customFormat="1" ht="15" customHeight="1" thickBot="1" x14ac:dyDescent="0.25">
      <c r="A43" s="169"/>
      <c r="B43" s="461"/>
      <c r="C43" s="274" t="s">
        <v>301</v>
      </c>
      <c r="D43" s="274"/>
      <c r="E43" s="277"/>
      <c r="F43" s="370">
        <f t="shared" si="6"/>
        <v>0</v>
      </c>
      <c r="G43" s="277">
        <v>0</v>
      </c>
      <c r="H43" s="579">
        <f t="shared" si="7"/>
        <v>0</v>
      </c>
      <c r="I43" s="227"/>
      <c r="J43" s="370">
        <f t="shared" si="8"/>
        <v>0</v>
      </c>
      <c r="K43" s="277">
        <v>0</v>
      </c>
      <c r="L43" s="228"/>
      <c r="M43" s="277"/>
      <c r="N43" s="568">
        <f>+IFERROR(VLOOKUP(B42,Sheet1!B:D,2,FALSE),0)</f>
        <v>0</v>
      </c>
      <c r="O43" s="611">
        <f>+IFERROR(VLOOKUP(B42,Sheet1!B:D,3,FALSE),0)</f>
        <v>0</v>
      </c>
      <c r="P43" s="611">
        <f>+IFERROR(VLOOKUP(B42,Sheet1!B:E,4,FALSE),0)</f>
        <v>0</v>
      </c>
      <c r="Q43" s="611">
        <f>+IFERROR(VLOOKUP(B42,Sheet1!B:F,5,FALSE),0)</f>
        <v>0</v>
      </c>
      <c r="R43" s="364"/>
      <c r="S43" s="365"/>
      <c r="T43" s="403"/>
      <c r="U43" s="413"/>
      <c r="V43" s="365"/>
      <c r="W43" s="365"/>
      <c r="X43" s="365"/>
      <c r="Y43" s="365"/>
      <c r="Z43" s="365"/>
      <c r="AA43" s="365"/>
      <c r="AB43" s="365"/>
      <c r="AC43" s="365"/>
      <c r="AD43" s="365"/>
      <c r="AE43" s="365"/>
      <c r="AF43" s="403"/>
      <c r="AG43" s="413"/>
      <c r="AH43" s="365"/>
      <c r="AI43" s="365"/>
      <c r="AJ43" s="365"/>
      <c r="AK43" s="365"/>
      <c r="AL43" s="365"/>
      <c r="AM43" s="365"/>
      <c r="AN43" s="365"/>
      <c r="AO43" s="365"/>
      <c r="AP43" s="365"/>
      <c r="AQ43" s="365"/>
      <c r="AR43" s="403"/>
      <c r="AS43" s="413"/>
      <c r="AT43" s="365"/>
      <c r="AU43" s="365"/>
      <c r="AV43" s="365"/>
      <c r="AW43" s="365"/>
      <c r="AX43" s="365"/>
      <c r="AY43" s="441">
        <f t="shared" si="9"/>
        <v>0</v>
      </c>
      <c r="AZ43" s="442">
        <f t="shared" si="10"/>
        <v>0</v>
      </c>
      <c r="BA43" s="443">
        <f t="shared" si="5"/>
        <v>0</v>
      </c>
    </row>
    <row r="44" spans="1:53" s="4" customFormat="1" ht="15" customHeight="1" x14ac:dyDescent="0.2">
      <c r="A44" s="196" t="s">
        <v>200</v>
      </c>
      <c r="B44" s="458" t="str">
        <f>+LEFT($E$5,5)&amp;"."&amp;A44&amp;"."&amp;$E$3</f>
        <v>ZK109.K273.C042</v>
      </c>
      <c r="C44" s="343" t="s">
        <v>201</v>
      </c>
      <c r="D44" s="343"/>
      <c r="E44" s="229">
        <f t="shared" ref="E44:L44" si="124">SUM(E45:E46)</f>
        <v>0</v>
      </c>
      <c r="F44" s="433">
        <f t="shared" si="124"/>
        <v>0</v>
      </c>
      <c r="G44" s="229">
        <f t="shared" si="124"/>
        <v>0</v>
      </c>
      <c r="H44" s="229">
        <f t="shared" si="124"/>
        <v>0</v>
      </c>
      <c r="I44" s="203">
        <f t="shared" si="124"/>
        <v>0</v>
      </c>
      <c r="J44" s="321">
        <f t="shared" si="124"/>
        <v>0</v>
      </c>
      <c r="K44" s="203">
        <f t="shared" si="124"/>
        <v>0</v>
      </c>
      <c r="L44" s="219">
        <f t="shared" si="124"/>
        <v>0</v>
      </c>
      <c r="M44" s="219"/>
      <c r="N44" s="198">
        <f t="shared" ref="N44:S44" si="125">SUM(N45:N46)</f>
        <v>0</v>
      </c>
      <c r="O44" s="198">
        <f t="shared" si="125"/>
        <v>0</v>
      </c>
      <c r="P44" s="198">
        <f t="shared" si="125"/>
        <v>0</v>
      </c>
      <c r="Q44" s="198">
        <f t="shared" si="125"/>
        <v>0</v>
      </c>
      <c r="R44" s="265">
        <f t="shared" si="125"/>
        <v>0</v>
      </c>
      <c r="S44" s="269">
        <f t="shared" si="125"/>
        <v>0</v>
      </c>
      <c r="T44" s="401">
        <f t="shared" ref="T44:Z44" si="126">SUM(T45:T46)</f>
        <v>0</v>
      </c>
      <c r="U44" s="411">
        <f t="shared" si="126"/>
        <v>0</v>
      </c>
      <c r="V44" s="269">
        <f t="shared" si="126"/>
        <v>0</v>
      </c>
      <c r="W44" s="269">
        <f t="shared" si="126"/>
        <v>0</v>
      </c>
      <c r="X44" s="269">
        <f t="shared" si="126"/>
        <v>0</v>
      </c>
      <c r="Y44" s="269">
        <f t="shared" si="126"/>
        <v>0</v>
      </c>
      <c r="Z44" s="269">
        <f t="shared" si="126"/>
        <v>0</v>
      </c>
      <c r="AA44" s="269">
        <f t="shared" ref="AA44:AE44" si="127">SUM(AA45:AA46)</f>
        <v>0</v>
      </c>
      <c r="AB44" s="269">
        <f t="shared" si="127"/>
        <v>0</v>
      </c>
      <c r="AC44" s="269">
        <f t="shared" si="127"/>
        <v>0</v>
      </c>
      <c r="AD44" s="269">
        <f t="shared" si="127"/>
        <v>0</v>
      </c>
      <c r="AE44" s="269">
        <f t="shared" si="127"/>
        <v>0</v>
      </c>
      <c r="AF44" s="401">
        <f t="shared" ref="AF44" si="128">SUM(AF45:AF46)</f>
        <v>0</v>
      </c>
      <c r="AG44" s="411">
        <f t="shared" ref="AG44" si="129">SUM(AG45:AG46)</f>
        <v>0</v>
      </c>
      <c r="AH44" s="269">
        <f t="shared" ref="AH44" si="130">SUM(AH45:AH46)</f>
        <v>0</v>
      </c>
      <c r="AI44" s="269">
        <f t="shared" ref="AI44" si="131">SUM(AI45:AI46)</f>
        <v>0</v>
      </c>
      <c r="AJ44" s="269">
        <f t="shared" ref="AJ44" si="132">SUM(AJ45:AJ46)</f>
        <v>0</v>
      </c>
      <c r="AK44" s="269">
        <f t="shared" ref="AK44" si="133">SUM(AK45:AK46)</f>
        <v>0</v>
      </c>
      <c r="AL44" s="269">
        <f t="shared" ref="AL44" si="134">SUM(AL45:AL46)</f>
        <v>0</v>
      </c>
      <c r="AM44" s="269">
        <f t="shared" ref="AM44" si="135">SUM(AM45:AM46)</f>
        <v>0</v>
      </c>
      <c r="AN44" s="269">
        <f t="shared" ref="AN44" si="136">SUM(AN45:AN46)</f>
        <v>0</v>
      </c>
      <c r="AO44" s="269">
        <f t="shared" ref="AO44" si="137">SUM(AO45:AO46)</f>
        <v>0</v>
      </c>
      <c r="AP44" s="269">
        <f t="shared" ref="AP44" si="138">SUM(AP45:AP46)</f>
        <v>0</v>
      </c>
      <c r="AQ44" s="269">
        <f t="shared" ref="AQ44" si="139">SUM(AQ45:AQ46)</f>
        <v>0</v>
      </c>
      <c r="AR44" s="401">
        <f t="shared" ref="AR44" si="140">SUM(AR45:AR46)</f>
        <v>0</v>
      </c>
      <c r="AS44" s="411">
        <f t="shared" ref="AS44" si="141">SUM(AS45:AS46)</f>
        <v>0</v>
      </c>
      <c r="AT44" s="269">
        <f t="shared" ref="AT44" si="142">SUM(AT45:AT46)</f>
        <v>0</v>
      </c>
      <c r="AU44" s="269">
        <f t="shared" ref="AU44" si="143">SUM(AU45:AU46)</f>
        <v>0</v>
      </c>
      <c r="AV44" s="269">
        <f t="shared" ref="AV44" si="144">SUM(AV45:AV46)</f>
        <v>0</v>
      </c>
      <c r="AW44" s="269">
        <f t="shared" ref="AW44" si="145">SUM(AW45:AW46)</f>
        <v>0</v>
      </c>
      <c r="AX44" s="269">
        <f t="shared" ref="AX44" si="146">SUM(AX45:AX46)</f>
        <v>0</v>
      </c>
      <c r="AY44" s="441">
        <f t="shared" si="9"/>
        <v>0</v>
      </c>
      <c r="AZ44" s="442">
        <f t="shared" si="10"/>
        <v>0</v>
      </c>
      <c r="BA44" s="443">
        <f t="shared" si="5"/>
        <v>0</v>
      </c>
    </row>
    <row r="45" spans="1:53" s="4" customFormat="1" ht="15" customHeight="1" x14ac:dyDescent="0.2">
      <c r="A45" s="151"/>
      <c r="B45" s="463" t="str">
        <f>+B44</f>
        <v>ZK109.K273.C042</v>
      </c>
      <c r="C45" s="273"/>
      <c r="D45" s="273"/>
      <c r="E45" s="249"/>
      <c r="F45" s="370">
        <f t="shared" si="6"/>
        <v>0</v>
      </c>
      <c r="G45" s="249">
        <v>0</v>
      </c>
      <c r="H45" s="572">
        <f t="shared" si="7"/>
        <v>0</v>
      </c>
      <c r="I45" s="231"/>
      <c r="J45" s="370">
        <f t="shared" si="8"/>
        <v>0</v>
      </c>
      <c r="K45" s="249">
        <v>0</v>
      </c>
      <c r="L45" s="232"/>
      <c r="M45" s="249"/>
      <c r="N45" s="235"/>
      <c r="O45" s="235"/>
      <c r="P45" s="235"/>
      <c r="Q45" s="235"/>
      <c r="R45" s="362"/>
      <c r="S45" s="363"/>
      <c r="T45" s="402"/>
      <c r="U45" s="412"/>
      <c r="V45" s="363"/>
      <c r="W45" s="363"/>
      <c r="X45" s="363"/>
      <c r="Y45" s="363"/>
      <c r="Z45" s="363"/>
      <c r="AA45" s="363"/>
      <c r="AB45" s="363"/>
      <c r="AC45" s="363"/>
      <c r="AD45" s="363"/>
      <c r="AE45" s="363"/>
      <c r="AF45" s="402"/>
      <c r="AG45" s="412"/>
      <c r="AH45" s="363"/>
      <c r="AI45" s="363"/>
      <c r="AJ45" s="363"/>
      <c r="AK45" s="363"/>
      <c r="AL45" s="363"/>
      <c r="AM45" s="363"/>
      <c r="AN45" s="363"/>
      <c r="AO45" s="363"/>
      <c r="AP45" s="363"/>
      <c r="AQ45" s="363"/>
      <c r="AR45" s="402"/>
      <c r="AS45" s="412"/>
      <c r="AT45" s="363"/>
      <c r="AU45" s="363"/>
      <c r="AV45" s="363"/>
      <c r="AW45" s="363"/>
      <c r="AX45" s="363"/>
      <c r="AY45" s="441">
        <f t="shared" si="9"/>
        <v>0</v>
      </c>
      <c r="AZ45" s="442">
        <f t="shared" si="10"/>
        <v>0</v>
      </c>
      <c r="BA45" s="443">
        <f t="shared" si="5"/>
        <v>0</v>
      </c>
    </row>
    <row r="46" spans="1:53" s="4" customFormat="1" ht="15" customHeight="1" thickBot="1" x14ac:dyDescent="0.25">
      <c r="A46" s="169"/>
      <c r="B46" s="461"/>
      <c r="C46" s="274" t="s">
        <v>301</v>
      </c>
      <c r="D46" s="274"/>
      <c r="E46" s="277"/>
      <c r="F46" s="370">
        <f t="shared" si="6"/>
        <v>0</v>
      </c>
      <c r="G46" s="277">
        <v>0</v>
      </c>
      <c r="H46" s="579">
        <f t="shared" si="7"/>
        <v>0</v>
      </c>
      <c r="I46" s="227"/>
      <c r="J46" s="370">
        <f t="shared" si="8"/>
        <v>0</v>
      </c>
      <c r="K46" s="277">
        <v>0</v>
      </c>
      <c r="L46" s="228"/>
      <c r="M46" s="277"/>
      <c r="N46" s="568">
        <f>+IFERROR(VLOOKUP(B45,Sheet1!B:D,2,FALSE),0)</f>
        <v>0</v>
      </c>
      <c r="O46" s="611">
        <f>+IFERROR(VLOOKUP(B45,Sheet1!B:D,3,FALSE),0)</f>
        <v>0</v>
      </c>
      <c r="P46" s="611">
        <f>+IFERROR(VLOOKUP(B45,Sheet1!B:E,4,FALSE),0)</f>
        <v>0</v>
      </c>
      <c r="Q46" s="611">
        <f>+IFERROR(VLOOKUP(B45,Sheet1!B:F,5,FALSE),0)</f>
        <v>0</v>
      </c>
      <c r="R46" s="364"/>
      <c r="S46" s="365"/>
      <c r="T46" s="403"/>
      <c r="U46" s="413"/>
      <c r="V46" s="365"/>
      <c r="W46" s="365"/>
      <c r="X46" s="365"/>
      <c r="Y46" s="365"/>
      <c r="Z46" s="365"/>
      <c r="AA46" s="365"/>
      <c r="AB46" s="365"/>
      <c r="AC46" s="365"/>
      <c r="AD46" s="365"/>
      <c r="AE46" s="365"/>
      <c r="AF46" s="403"/>
      <c r="AG46" s="413"/>
      <c r="AH46" s="365"/>
      <c r="AI46" s="365"/>
      <c r="AJ46" s="365"/>
      <c r="AK46" s="365"/>
      <c r="AL46" s="365"/>
      <c r="AM46" s="365"/>
      <c r="AN46" s="365"/>
      <c r="AO46" s="365"/>
      <c r="AP46" s="365"/>
      <c r="AQ46" s="365"/>
      <c r="AR46" s="403"/>
      <c r="AS46" s="413"/>
      <c r="AT46" s="365"/>
      <c r="AU46" s="365"/>
      <c r="AV46" s="365"/>
      <c r="AW46" s="365"/>
      <c r="AX46" s="365"/>
      <c r="AY46" s="441">
        <f t="shared" si="9"/>
        <v>0</v>
      </c>
      <c r="AZ46" s="442">
        <f t="shared" si="10"/>
        <v>0</v>
      </c>
      <c r="BA46" s="443">
        <f t="shared" si="5"/>
        <v>0</v>
      </c>
    </row>
    <row r="47" spans="1:53" s="4" customFormat="1" ht="15" customHeight="1" x14ac:dyDescent="0.2">
      <c r="A47" s="196" t="s">
        <v>202</v>
      </c>
      <c r="B47" s="458" t="str">
        <f>+LEFT($E$5,5)&amp;"."&amp;A47&amp;"."&amp;$E$3</f>
        <v>ZK109.K274.C042</v>
      </c>
      <c r="C47" s="343" t="s">
        <v>203</v>
      </c>
      <c r="D47" s="343"/>
      <c r="E47" s="229">
        <f t="shared" ref="E47:L47" si="147">SUM(E48:E49)</f>
        <v>0</v>
      </c>
      <c r="F47" s="433">
        <f t="shared" si="147"/>
        <v>0</v>
      </c>
      <c r="G47" s="229">
        <f t="shared" si="147"/>
        <v>0</v>
      </c>
      <c r="H47" s="229">
        <f t="shared" si="147"/>
        <v>0</v>
      </c>
      <c r="I47" s="203">
        <f t="shared" si="147"/>
        <v>0</v>
      </c>
      <c r="J47" s="321">
        <f t="shared" si="147"/>
        <v>0</v>
      </c>
      <c r="K47" s="203">
        <f t="shared" si="147"/>
        <v>0</v>
      </c>
      <c r="L47" s="219">
        <f t="shared" si="147"/>
        <v>0</v>
      </c>
      <c r="M47" s="219"/>
      <c r="N47" s="198"/>
      <c r="O47" s="198"/>
      <c r="P47" s="198"/>
      <c r="Q47" s="198"/>
      <c r="R47" s="265">
        <f>SUM(R48:R49)</f>
        <v>0</v>
      </c>
      <c r="S47" s="269">
        <f>SUM(S48:S49)</f>
        <v>0</v>
      </c>
      <c r="T47" s="401">
        <f t="shared" ref="T47:Z47" si="148">SUM(T48:T49)</f>
        <v>0</v>
      </c>
      <c r="U47" s="411">
        <f t="shared" si="148"/>
        <v>0</v>
      </c>
      <c r="V47" s="269">
        <f t="shared" si="148"/>
        <v>0</v>
      </c>
      <c r="W47" s="269">
        <f t="shared" si="148"/>
        <v>0</v>
      </c>
      <c r="X47" s="269">
        <f t="shared" si="148"/>
        <v>0</v>
      </c>
      <c r="Y47" s="269">
        <f t="shared" si="148"/>
        <v>0</v>
      </c>
      <c r="Z47" s="269">
        <f t="shared" si="148"/>
        <v>0</v>
      </c>
      <c r="AA47" s="269">
        <f t="shared" ref="AA47:AE47" si="149">SUM(AA48:AA49)</f>
        <v>0</v>
      </c>
      <c r="AB47" s="269">
        <f t="shared" si="149"/>
        <v>0</v>
      </c>
      <c r="AC47" s="269">
        <f t="shared" si="149"/>
        <v>0</v>
      </c>
      <c r="AD47" s="269">
        <f t="shared" si="149"/>
        <v>0</v>
      </c>
      <c r="AE47" s="269">
        <f t="shared" si="149"/>
        <v>0</v>
      </c>
      <c r="AF47" s="401">
        <f t="shared" ref="AF47" si="150">SUM(AF48:AF49)</f>
        <v>0</v>
      </c>
      <c r="AG47" s="411">
        <f t="shared" ref="AG47" si="151">SUM(AG48:AG49)</f>
        <v>0</v>
      </c>
      <c r="AH47" s="269">
        <f t="shared" ref="AH47" si="152">SUM(AH48:AH49)</f>
        <v>0</v>
      </c>
      <c r="AI47" s="269">
        <f t="shared" ref="AI47" si="153">SUM(AI48:AI49)</f>
        <v>0</v>
      </c>
      <c r="AJ47" s="269">
        <f t="shared" ref="AJ47" si="154">SUM(AJ48:AJ49)</f>
        <v>0</v>
      </c>
      <c r="AK47" s="269">
        <f t="shared" ref="AK47" si="155">SUM(AK48:AK49)</f>
        <v>0</v>
      </c>
      <c r="AL47" s="269">
        <f t="shared" ref="AL47" si="156">SUM(AL48:AL49)</f>
        <v>0</v>
      </c>
      <c r="AM47" s="269">
        <f t="shared" ref="AM47" si="157">SUM(AM48:AM49)</f>
        <v>0</v>
      </c>
      <c r="AN47" s="269">
        <f t="shared" ref="AN47" si="158">SUM(AN48:AN49)</f>
        <v>0</v>
      </c>
      <c r="AO47" s="269">
        <f t="shared" ref="AO47" si="159">SUM(AO48:AO49)</f>
        <v>0</v>
      </c>
      <c r="AP47" s="269">
        <f t="shared" ref="AP47" si="160">SUM(AP48:AP49)</f>
        <v>0</v>
      </c>
      <c r="AQ47" s="269">
        <f t="shared" ref="AQ47" si="161">SUM(AQ48:AQ49)</f>
        <v>0</v>
      </c>
      <c r="AR47" s="401">
        <f t="shared" ref="AR47" si="162">SUM(AR48:AR49)</f>
        <v>0</v>
      </c>
      <c r="AS47" s="411">
        <f t="shared" ref="AS47" si="163">SUM(AS48:AS49)</f>
        <v>0</v>
      </c>
      <c r="AT47" s="269">
        <f t="shared" ref="AT47" si="164">SUM(AT48:AT49)</f>
        <v>0</v>
      </c>
      <c r="AU47" s="269">
        <f t="shared" ref="AU47" si="165">SUM(AU48:AU49)</f>
        <v>0</v>
      </c>
      <c r="AV47" s="269">
        <f t="shared" ref="AV47" si="166">SUM(AV48:AV49)</f>
        <v>0</v>
      </c>
      <c r="AW47" s="269">
        <f t="shared" ref="AW47" si="167">SUM(AW48:AW49)</f>
        <v>0</v>
      </c>
      <c r="AX47" s="269">
        <f t="shared" ref="AX47" si="168">SUM(AX48:AX49)</f>
        <v>0</v>
      </c>
      <c r="AY47" s="441">
        <f t="shared" si="9"/>
        <v>0</v>
      </c>
      <c r="AZ47" s="442">
        <f t="shared" si="10"/>
        <v>0</v>
      </c>
      <c r="BA47" s="443">
        <f t="shared" si="5"/>
        <v>0</v>
      </c>
    </row>
    <row r="48" spans="1:53" s="4" customFormat="1" ht="15" customHeight="1" x14ac:dyDescent="0.2">
      <c r="A48" s="151"/>
      <c r="B48" s="463" t="str">
        <f>+B47</f>
        <v>ZK109.K274.C042</v>
      </c>
      <c r="C48" s="273"/>
      <c r="D48" s="273"/>
      <c r="E48" s="249"/>
      <c r="F48" s="370">
        <f t="shared" si="6"/>
        <v>0</v>
      </c>
      <c r="G48" s="249">
        <v>0</v>
      </c>
      <c r="H48" s="572">
        <f t="shared" si="7"/>
        <v>0</v>
      </c>
      <c r="I48" s="231"/>
      <c r="J48" s="370">
        <f t="shared" si="8"/>
        <v>0</v>
      </c>
      <c r="K48" s="249">
        <v>0</v>
      </c>
      <c r="L48" s="232"/>
      <c r="M48" s="249"/>
      <c r="N48" s="235"/>
      <c r="O48" s="235"/>
      <c r="P48" s="235"/>
      <c r="Q48" s="235"/>
      <c r="R48" s="362"/>
      <c r="S48" s="363"/>
      <c r="T48" s="402"/>
      <c r="U48" s="412"/>
      <c r="V48" s="363"/>
      <c r="W48" s="363"/>
      <c r="X48" s="363"/>
      <c r="Y48" s="363"/>
      <c r="Z48" s="363"/>
      <c r="AA48" s="363"/>
      <c r="AB48" s="363"/>
      <c r="AC48" s="363"/>
      <c r="AD48" s="363"/>
      <c r="AE48" s="363"/>
      <c r="AF48" s="402"/>
      <c r="AG48" s="412"/>
      <c r="AH48" s="363"/>
      <c r="AI48" s="363"/>
      <c r="AJ48" s="363"/>
      <c r="AK48" s="363"/>
      <c r="AL48" s="363"/>
      <c r="AM48" s="363"/>
      <c r="AN48" s="363"/>
      <c r="AO48" s="363"/>
      <c r="AP48" s="363"/>
      <c r="AQ48" s="363"/>
      <c r="AR48" s="402"/>
      <c r="AS48" s="412"/>
      <c r="AT48" s="363"/>
      <c r="AU48" s="363"/>
      <c r="AV48" s="363"/>
      <c r="AW48" s="363"/>
      <c r="AX48" s="363"/>
      <c r="AY48" s="441">
        <f t="shared" si="9"/>
        <v>0</v>
      </c>
      <c r="AZ48" s="442">
        <f t="shared" si="10"/>
        <v>0</v>
      </c>
      <c r="BA48" s="443">
        <f t="shared" si="5"/>
        <v>0</v>
      </c>
    </row>
    <row r="49" spans="1:53" s="4" customFormat="1" ht="15" customHeight="1" thickBot="1" x14ac:dyDescent="0.25">
      <c r="A49" s="169"/>
      <c r="B49" s="461"/>
      <c r="C49" s="274" t="s">
        <v>301</v>
      </c>
      <c r="D49" s="274"/>
      <c r="E49" s="277"/>
      <c r="F49" s="592">
        <f t="shared" si="6"/>
        <v>0</v>
      </c>
      <c r="G49" s="277">
        <v>0</v>
      </c>
      <c r="H49" s="579">
        <f t="shared" si="7"/>
        <v>0</v>
      </c>
      <c r="I49" s="227"/>
      <c r="J49" s="592">
        <f t="shared" si="8"/>
        <v>0</v>
      </c>
      <c r="K49" s="277">
        <v>0</v>
      </c>
      <c r="L49" s="228"/>
      <c r="M49" s="277"/>
      <c r="N49" s="568">
        <f>+IFERROR(VLOOKUP(B48,Sheet1!B:D,2,FALSE),0)</f>
        <v>0</v>
      </c>
      <c r="O49" s="611">
        <f>+IFERROR(VLOOKUP(B48,Sheet1!B:D,3,FALSE),0)</f>
        <v>0</v>
      </c>
      <c r="P49" s="611">
        <f>+IFERROR(VLOOKUP(B48,Sheet1!B:E,4,FALSE),0)</f>
        <v>0</v>
      </c>
      <c r="Q49" s="611">
        <f>+IFERROR(VLOOKUP(B48,Sheet1!B:F,5,FALSE),0)</f>
        <v>0</v>
      </c>
      <c r="R49" s="364"/>
      <c r="S49" s="365"/>
      <c r="T49" s="403"/>
      <c r="U49" s="413"/>
      <c r="V49" s="365"/>
      <c r="W49" s="365"/>
      <c r="X49" s="365"/>
      <c r="Y49" s="365"/>
      <c r="Z49" s="365"/>
      <c r="AA49" s="365"/>
      <c r="AB49" s="365"/>
      <c r="AC49" s="365"/>
      <c r="AD49" s="365"/>
      <c r="AE49" s="365"/>
      <c r="AF49" s="403"/>
      <c r="AG49" s="413"/>
      <c r="AH49" s="365"/>
      <c r="AI49" s="365"/>
      <c r="AJ49" s="365"/>
      <c r="AK49" s="365"/>
      <c r="AL49" s="365"/>
      <c r="AM49" s="365"/>
      <c r="AN49" s="365"/>
      <c r="AO49" s="365"/>
      <c r="AP49" s="365"/>
      <c r="AQ49" s="365"/>
      <c r="AR49" s="403"/>
      <c r="AS49" s="413"/>
      <c r="AT49" s="365"/>
      <c r="AU49" s="365"/>
      <c r="AV49" s="365"/>
      <c r="AW49" s="365"/>
      <c r="AX49" s="365"/>
      <c r="AY49" s="441">
        <f t="shared" si="9"/>
        <v>0</v>
      </c>
      <c r="AZ49" s="442">
        <f t="shared" si="10"/>
        <v>0</v>
      </c>
      <c r="BA49" s="443">
        <f t="shared" si="5"/>
        <v>0</v>
      </c>
    </row>
    <row r="50" spans="1:53" s="4" customFormat="1" ht="15" hidden="1" customHeight="1" x14ac:dyDescent="0.2">
      <c r="A50" s="557"/>
      <c r="B50" s="576"/>
      <c r="C50" s="450"/>
      <c r="D50" s="450"/>
      <c r="E50" s="431">
        <f t="shared" ref="E50:L50" si="169">SUM(E51:E52)</f>
        <v>0</v>
      </c>
      <c r="F50" s="574">
        <f t="shared" si="169"/>
        <v>0</v>
      </c>
      <c r="G50" s="431">
        <f t="shared" si="169"/>
        <v>0</v>
      </c>
      <c r="H50" s="431">
        <f t="shared" si="169"/>
        <v>0</v>
      </c>
      <c r="I50" s="550">
        <f t="shared" si="169"/>
        <v>0</v>
      </c>
      <c r="J50" s="549">
        <f t="shared" si="169"/>
        <v>0</v>
      </c>
      <c r="K50" s="550">
        <f t="shared" si="169"/>
        <v>0</v>
      </c>
      <c r="L50" s="551">
        <f t="shared" si="169"/>
        <v>0</v>
      </c>
      <c r="M50" s="551"/>
      <c r="N50" s="480">
        <f t="shared" ref="N50:S50" si="170">SUM(N51:N52)</f>
        <v>0</v>
      </c>
      <c r="O50" s="480">
        <f t="shared" si="170"/>
        <v>0</v>
      </c>
      <c r="P50" s="480">
        <f t="shared" si="170"/>
        <v>0</v>
      </c>
      <c r="Q50" s="480">
        <f t="shared" si="170"/>
        <v>0</v>
      </c>
      <c r="R50" s="481">
        <f t="shared" si="170"/>
        <v>0</v>
      </c>
      <c r="S50" s="482">
        <f t="shared" si="170"/>
        <v>0</v>
      </c>
      <c r="T50" s="483">
        <f t="shared" ref="T50:Z50" si="171">SUM(T51:T52)</f>
        <v>0</v>
      </c>
      <c r="U50" s="484">
        <f t="shared" si="171"/>
        <v>0</v>
      </c>
      <c r="V50" s="482">
        <f t="shared" si="171"/>
        <v>0</v>
      </c>
      <c r="W50" s="482">
        <f t="shared" si="171"/>
        <v>0</v>
      </c>
      <c r="X50" s="482">
        <f t="shared" si="171"/>
        <v>0</v>
      </c>
      <c r="Y50" s="482">
        <f t="shared" si="171"/>
        <v>0</v>
      </c>
      <c r="Z50" s="482">
        <f t="shared" si="171"/>
        <v>0</v>
      </c>
      <c r="AA50" s="482">
        <f t="shared" ref="AA50:AE50" si="172">SUM(AA51:AA52)</f>
        <v>0</v>
      </c>
      <c r="AB50" s="482">
        <f t="shared" si="172"/>
        <v>0</v>
      </c>
      <c r="AC50" s="482">
        <f t="shared" si="172"/>
        <v>0</v>
      </c>
      <c r="AD50" s="482">
        <f t="shared" si="172"/>
        <v>0</v>
      </c>
      <c r="AE50" s="482">
        <f t="shared" si="172"/>
        <v>0</v>
      </c>
      <c r="AF50" s="483">
        <f t="shared" ref="AF50" si="173">SUM(AF51:AF52)</f>
        <v>0</v>
      </c>
      <c r="AG50" s="484">
        <f t="shared" ref="AG50" si="174">SUM(AG51:AG52)</f>
        <v>0</v>
      </c>
      <c r="AH50" s="482">
        <f t="shared" ref="AH50" si="175">SUM(AH51:AH52)</f>
        <v>0</v>
      </c>
      <c r="AI50" s="482">
        <f t="shared" ref="AI50" si="176">SUM(AI51:AI52)</f>
        <v>0</v>
      </c>
      <c r="AJ50" s="482">
        <f t="shared" ref="AJ50" si="177">SUM(AJ51:AJ52)</f>
        <v>0</v>
      </c>
      <c r="AK50" s="482">
        <f t="shared" ref="AK50" si="178">SUM(AK51:AK52)</f>
        <v>0</v>
      </c>
      <c r="AL50" s="482">
        <f t="shared" ref="AL50" si="179">SUM(AL51:AL52)</f>
        <v>0</v>
      </c>
      <c r="AM50" s="482">
        <f t="shared" ref="AM50" si="180">SUM(AM51:AM52)</f>
        <v>0</v>
      </c>
      <c r="AN50" s="482">
        <f t="shared" ref="AN50" si="181">SUM(AN51:AN52)</f>
        <v>0</v>
      </c>
      <c r="AO50" s="482">
        <f t="shared" ref="AO50" si="182">SUM(AO51:AO52)</f>
        <v>0</v>
      </c>
      <c r="AP50" s="482">
        <f t="shared" ref="AP50" si="183">SUM(AP51:AP52)</f>
        <v>0</v>
      </c>
      <c r="AQ50" s="482">
        <f t="shared" ref="AQ50" si="184">SUM(AQ51:AQ52)</f>
        <v>0</v>
      </c>
      <c r="AR50" s="483">
        <f t="shared" ref="AR50" si="185">SUM(AR51:AR52)</f>
        <v>0</v>
      </c>
      <c r="AS50" s="484">
        <f t="shared" ref="AS50" si="186">SUM(AS51:AS52)</f>
        <v>0</v>
      </c>
      <c r="AT50" s="482">
        <f t="shared" ref="AT50" si="187">SUM(AT51:AT52)</f>
        <v>0</v>
      </c>
      <c r="AU50" s="482">
        <f t="shared" ref="AU50" si="188">SUM(AU51:AU52)</f>
        <v>0</v>
      </c>
      <c r="AV50" s="482">
        <f t="shared" ref="AV50" si="189">SUM(AV51:AV52)</f>
        <v>0</v>
      </c>
      <c r="AW50" s="482">
        <f t="shared" ref="AW50" si="190">SUM(AW51:AW52)</f>
        <v>0</v>
      </c>
      <c r="AX50" s="482">
        <f t="shared" ref="AX50" si="191">SUM(AX51:AX52)</f>
        <v>0</v>
      </c>
      <c r="AY50" s="441">
        <f t="shared" si="9"/>
        <v>0</v>
      </c>
      <c r="AZ50" s="442">
        <f t="shared" si="10"/>
        <v>0</v>
      </c>
      <c r="BA50" s="443">
        <f t="shared" si="5"/>
        <v>0</v>
      </c>
    </row>
    <row r="51" spans="1:53" s="4" customFormat="1" ht="15" hidden="1" customHeight="1" thickBot="1" x14ac:dyDescent="0.25">
      <c r="A51" s="151"/>
      <c r="B51" s="463"/>
      <c r="C51" s="273"/>
      <c r="D51" s="273"/>
      <c r="E51" s="249"/>
      <c r="F51" s="552">
        <f t="shared" si="6"/>
        <v>0</v>
      </c>
      <c r="G51" s="249">
        <v>0</v>
      </c>
      <c r="H51" s="220">
        <f t="shared" si="7"/>
        <v>0</v>
      </c>
      <c r="I51" s="231"/>
      <c r="J51" s="552">
        <f t="shared" si="8"/>
        <v>0</v>
      </c>
      <c r="K51" s="249">
        <v>0</v>
      </c>
      <c r="L51" s="232"/>
      <c r="M51" s="249"/>
      <c r="N51" s="235"/>
      <c r="O51" s="235"/>
      <c r="P51" s="235"/>
      <c r="Q51" s="235"/>
      <c r="R51" s="362"/>
      <c r="S51" s="363"/>
      <c r="T51" s="402"/>
      <c r="U51" s="412"/>
      <c r="V51" s="363"/>
      <c r="W51" s="363"/>
      <c r="X51" s="363"/>
      <c r="Y51" s="363"/>
      <c r="Z51" s="363"/>
      <c r="AA51" s="363"/>
      <c r="AB51" s="363"/>
      <c r="AC51" s="363"/>
      <c r="AD51" s="363"/>
      <c r="AE51" s="363"/>
      <c r="AF51" s="402"/>
      <c r="AG51" s="412"/>
      <c r="AH51" s="363"/>
      <c r="AI51" s="363"/>
      <c r="AJ51" s="363"/>
      <c r="AK51" s="363"/>
      <c r="AL51" s="363"/>
      <c r="AM51" s="363"/>
      <c r="AN51" s="363"/>
      <c r="AO51" s="363"/>
      <c r="AP51" s="363"/>
      <c r="AQ51" s="363"/>
      <c r="AR51" s="402"/>
      <c r="AS51" s="412"/>
      <c r="AT51" s="363"/>
      <c r="AU51" s="363"/>
      <c r="AV51" s="363"/>
      <c r="AW51" s="363"/>
      <c r="AX51" s="363"/>
      <c r="AY51" s="441">
        <f t="shared" si="9"/>
        <v>0</v>
      </c>
      <c r="AZ51" s="442">
        <f t="shared" si="10"/>
        <v>0</v>
      </c>
      <c r="BA51" s="443">
        <f t="shared" si="5"/>
        <v>0</v>
      </c>
    </row>
    <row r="52" spans="1:53" s="4" customFormat="1" ht="15" hidden="1" customHeight="1" thickBot="1" x14ac:dyDescent="0.25">
      <c r="A52" s="169"/>
      <c r="B52" s="461"/>
      <c r="C52" s="274"/>
      <c r="D52" s="274"/>
      <c r="E52" s="277"/>
      <c r="F52" s="552">
        <f t="shared" si="6"/>
        <v>0</v>
      </c>
      <c r="G52" s="277">
        <v>0</v>
      </c>
      <c r="H52" s="226">
        <f t="shared" si="7"/>
        <v>0</v>
      </c>
      <c r="I52" s="227"/>
      <c r="J52" s="552">
        <f t="shared" si="8"/>
        <v>0</v>
      </c>
      <c r="K52" s="277">
        <v>0</v>
      </c>
      <c r="L52" s="228"/>
      <c r="M52" s="277"/>
      <c r="N52" s="480">
        <f>SUM(N53:N54)</f>
        <v>0</v>
      </c>
      <c r="O52" s="480">
        <f>+IFERROR(VLOOKUP(B51,Sheet1!B:D,3,FALSE)+VLOOKUP(B51,Sheet1!B:E,4,FALSE),0)</f>
        <v>0</v>
      </c>
      <c r="P52" s="480">
        <f>+IFERROR(VLOOKUP(C51,Sheet1!C:E,3,FALSE)+VLOOKUP(C51,Sheet1!C:F,4,FALSE),0)</f>
        <v>0</v>
      </c>
      <c r="Q52" s="480">
        <f>+IFERROR(VLOOKUP(D51,Sheet1!D:F,3,FALSE)+VLOOKUP(D51,Sheet1!D:G,4,FALSE),0)</f>
        <v>0</v>
      </c>
      <c r="R52" s="364"/>
      <c r="S52" s="365"/>
      <c r="T52" s="403"/>
      <c r="U52" s="413"/>
      <c r="V52" s="365"/>
      <c r="W52" s="365"/>
      <c r="X52" s="365"/>
      <c r="Y52" s="365"/>
      <c r="Z52" s="365"/>
      <c r="AA52" s="365"/>
      <c r="AB52" s="365"/>
      <c r="AC52" s="365"/>
      <c r="AD52" s="365"/>
      <c r="AE52" s="365"/>
      <c r="AF52" s="403"/>
      <c r="AG52" s="413"/>
      <c r="AH52" s="365"/>
      <c r="AI52" s="365"/>
      <c r="AJ52" s="365"/>
      <c r="AK52" s="365"/>
      <c r="AL52" s="365"/>
      <c r="AM52" s="365"/>
      <c r="AN52" s="365"/>
      <c r="AO52" s="365"/>
      <c r="AP52" s="365"/>
      <c r="AQ52" s="365"/>
      <c r="AR52" s="403"/>
      <c r="AS52" s="413"/>
      <c r="AT52" s="365"/>
      <c r="AU52" s="365"/>
      <c r="AV52" s="365"/>
      <c r="AW52" s="365"/>
      <c r="AX52" s="365"/>
      <c r="AY52" s="441">
        <f t="shared" si="9"/>
        <v>0</v>
      </c>
      <c r="AZ52" s="442">
        <f t="shared" si="10"/>
        <v>0</v>
      </c>
      <c r="BA52" s="443">
        <f t="shared" si="5"/>
        <v>0</v>
      </c>
    </row>
    <row r="53" spans="1:53" s="4" customFormat="1" ht="15" hidden="1" customHeight="1" x14ac:dyDescent="0.2">
      <c r="A53" s="557"/>
      <c r="B53" s="576"/>
      <c r="C53" s="450"/>
      <c r="D53" s="450"/>
      <c r="E53" s="431">
        <f t="shared" ref="E53:L53" si="192">SUM(E54:E55)</f>
        <v>0</v>
      </c>
      <c r="F53" s="574">
        <f t="shared" si="192"/>
        <v>0</v>
      </c>
      <c r="G53" s="431">
        <f t="shared" si="192"/>
        <v>0</v>
      </c>
      <c r="H53" s="431">
        <f t="shared" si="192"/>
        <v>0</v>
      </c>
      <c r="I53" s="550">
        <f t="shared" si="192"/>
        <v>0</v>
      </c>
      <c r="J53" s="549">
        <f t="shared" si="192"/>
        <v>0</v>
      </c>
      <c r="K53" s="550">
        <f t="shared" si="192"/>
        <v>0</v>
      </c>
      <c r="L53" s="551">
        <f t="shared" si="192"/>
        <v>0</v>
      </c>
      <c r="M53" s="551"/>
      <c r="N53" s="480">
        <f>SUM(N54:N55)</f>
        <v>0</v>
      </c>
      <c r="O53" s="480">
        <f>SUM(O54:O55)</f>
        <v>0</v>
      </c>
      <c r="P53" s="480">
        <f>SUM(P54:P55)</f>
        <v>0</v>
      </c>
      <c r="Q53" s="480">
        <f>SUM(Q54:Q55)</f>
        <v>0</v>
      </c>
      <c r="R53" s="481">
        <f>SUM(R54:R55)</f>
        <v>0</v>
      </c>
      <c r="S53" s="482">
        <f>SUM(S54:S55)</f>
        <v>0</v>
      </c>
      <c r="T53" s="483">
        <f t="shared" ref="T53:Z53" si="193">SUM(T54:T55)</f>
        <v>0</v>
      </c>
      <c r="U53" s="484">
        <f t="shared" si="193"/>
        <v>0</v>
      </c>
      <c r="V53" s="482">
        <f t="shared" si="193"/>
        <v>0</v>
      </c>
      <c r="W53" s="482">
        <f t="shared" si="193"/>
        <v>0</v>
      </c>
      <c r="X53" s="482">
        <f t="shared" si="193"/>
        <v>0</v>
      </c>
      <c r="Y53" s="482">
        <f t="shared" si="193"/>
        <v>0</v>
      </c>
      <c r="Z53" s="482">
        <f t="shared" si="193"/>
        <v>0</v>
      </c>
      <c r="AA53" s="482">
        <f t="shared" ref="AA53:AE53" si="194">SUM(AA54:AA55)</f>
        <v>0</v>
      </c>
      <c r="AB53" s="482">
        <f t="shared" si="194"/>
        <v>0</v>
      </c>
      <c r="AC53" s="482">
        <f t="shared" si="194"/>
        <v>0</v>
      </c>
      <c r="AD53" s="482">
        <f t="shared" si="194"/>
        <v>0</v>
      </c>
      <c r="AE53" s="482">
        <f t="shared" si="194"/>
        <v>0</v>
      </c>
      <c r="AF53" s="483">
        <f t="shared" ref="AF53" si="195">SUM(AF54:AF55)</f>
        <v>0</v>
      </c>
      <c r="AG53" s="484">
        <f t="shared" ref="AG53" si="196">SUM(AG54:AG55)</f>
        <v>0</v>
      </c>
      <c r="AH53" s="482">
        <f t="shared" ref="AH53" si="197">SUM(AH54:AH55)</f>
        <v>0</v>
      </c>
      <c r="AI53" s="482">
        <f t="shared" ref="AI53" si="198">SUM(AI54:AI55)</f>
        <v>0</v>
      </c>
      <c r="AJ53" s="482">
        <f t="shared" ref="AJ53" si="199">SUM(AJ54:AJ55)</f>
        <v>0</v>
      </c>
      <c r="AK53" s="482">
        <f t="shared" ref="AK53" si="200">SUM(AK54:AK55)</f>
        <v>0</v>
      </c>
      <c r="AL53" s="482">
        <f t="shared" ref="AL53" si="201">SUM(AL54:AL55)</f>
        <v>0</v>
      </c>
      <c r="AM53" s="482">
        <f t="shared" ref="AM53" si="202">SUM(AM54:AM55)</f>
        <v>0</v>
      </c>
      <c r="AN53" s="482">
        <f t="shared" ref="AN53" si="203">SUM(AN54:AN55)</f>
        <v>0</v>
      </c>
      <c r="AO53" s="482">
        <f t="shared" ref="AO53" si="204">SUM(AO54:AO55)</f>
        <v>0</v>
      </c>
      <c r="AP53" s="482">
        <f t="shared" ref="AP53" si="205">SUM(AP54:AP55)</f>
        <v>0</v>
      </c>
      <c r="AQ53" s="482">
        <f t="shared" ref="AQ53" si="206">SUM(AQ54:AQ55)</f>
        <v>0</v>
      </c>
      <c r="AR53" s="483">
        <f t="shared" ref="AR53" si="207">SUM(AR54:AR55)</f>
        <v>0</v>
      </c>
      <c r="AS53" s="484">
        <f t="shared" ref="AS53" si="208">SUM(AS54:AS55)</f>
        <v>0</v>
      </c>
      <c r="AT53" s="482">
        <f t="shared" ref="AT53" si="209">SUM(AT54:AT55)</f>
        <v>0</v>
      </c>
      <c r="AU53" s="482">
        <f t="shared" ref="AU53" si="210">SUM(AU54:AU55)</f>
        <v>0</v>
      </c>
      <c r="AV53" s="482">
        <f t="shared" ref="AV53" si="211">SUM(AV54:AV55)</f>
        <v>0</v>
      </c>
      <c r="AW53" s="482">
        <f t="shared" ref="AW53" si="212">SUM(AW54:AW55)</f>
        <v>0</v>
      </c>
      <c r="AX53" s="482">
        <f t="shared" ref="AX53" si="213">SUM(AX54:AX55)</f>
        <v>0</v>
      </c>
      <c r="AY53" s="441">
        <f t="shared" si="9"/>
        <v>0</v>
      </c>
      <c r="AZ53" s="442">
        <f t="shared" si="10"/>
        <v>0</v>
      </c>
      <c r="BA53" s="443">
        <f t="shared" si="5"/>
        <v>0</v>
      </c>
    </row>
    <row r="54" spans="1:53" s="4" customFormat="1" ht="15" hidden="1" customHeight="1" x14ac:dyDescent="0.2">
      <c r="A54" s="150"/>
      <c r="B54" s="459"/>
      <c r="C54" s="273"/>
      <c r="D54" s="273"/>
      <c r="E54" s="249"/>
      <c r="F54" s="552">
        <f t="shared" si="6"/>
        <v>0</v>
      </c>
      <c r="G54" s="249">
        <v>0</v>
      </c>
      <c r="H54" s="220">
        <f t="shared" si="7"/>
        <v>0</v>
      </c>
      <c r="I54" s="231"/>
      <c r="J54" s="552">
        <f t="shared" si="8"/>
        <v>0</v>
      </c>
      <c r="K54" s="249">
        <v>0</v>
      </c>
      <c r="L54" s="232"/>
      <c r="M54" s="249"/>
      <c r="N54" s="235"/>
      <c r="O54" s="235"/>
      <c r="P54" s="235"/>
      <c r="Q54" s="235"/>
      <c r="R54" s="362"/>
      <c r="S54" s="363"/>
      <c r="T54" s="402"/>
      <c r="U54" s="412"/>
      <c r="V54" s="363"/>
      <c r="W54" s="363"/>
      <c r="X54" s="363"/>
      <c r="Y54" s="363"/>
      <c r="Z54" s="363"/>
      <c r="AA54" s="363"/>
      <c r="AB54" s="363"/>
      <c r="AC54" s="363"/>
      <c r="AD54" s="363"/>
      <c r="AE54" s="363"/>
      <c r="AF54" s="402"/>
      <c r="AG54" s="412"/>
      <c r="AH54" s="363"/>
      <c r="AI54" s="363"/>
      <c r="AJ54" s="363"/>
      <c r="AK54" s="363"/>
      <c r="AL54" s="363"/>
      <c r="AM54" s="363"/>
      <c r="AN54" s="363"/>
      <c r="AO54" s="363"/>
      <c r="AP54" s="363"/>
      <c r="AQ54" s="363"/>
      <c r="AR54" s="402"/>
      <c r="AS54" s="412"/>
      <c r="AT54" s="363"/>
      <c r="AU54" s="363"/>
      <c r="AV54" s="363"/>
      <c r="AW54" s="363"/>
      <c r="AX54" s="363"/>
      <c r="AY54" s="441">
        <f t="shared" si="9"/>
        <v>0</v>
      </c>
      <c r="AZ54" s="442">
        <f t="shared" si="10"/>
        <v>0</v>
      </c>
      <c r="BA54" s="443">
        <f t="shared" si="5"/>
        <v>0</v>
      </c>
    </row>
    <row r="55" spans="1:53" s="4" customFormat="1" ht="15" hidden="1" customHeight="1" thickBot="1" x14ac:dyDescent="0.25">
      <c r="A55" s="169"/>
      <c r="B55" s="461"/>
      <c r="C55" s="274"/>
      <c r="D55" s="274"/>
      <c r="E55" s="277"/>
      <c r="F55" s="552">
        <f t="shared" si="6"/>
        <v>0</v>
      </c>
      <c r="G55" s="277">
        <v>0</v>
      </c>
      <c r="H55" s="226">
        <f t="shared" si="7"/>
        <v>0</v>
      </c>
      <c r="I55" s="227"/>
      <c r="J55" s="552">
        <f t="shared" si="8"/>
        <v>0</v>
      </c>
      <c r="K55" s="277">
        <v>0</v>
      </c>
      <c r="L55" s="228"/>
      <c r="M55" s="277"/>
      <c r="N55" s="267"/>
      <c r="O55" s="267"/>
      <c r="P55" s="267"/>
      <c r="Q55" s="267"/>
      <c r="R55" s="364"/>
      <c r="S55" s="365"/>
      <c r="T55" s="403"/>
      <c r="U55" s="413"/>
      <c r="V55" s="365"/>
      <c r="W55" s="365"/>
      <c r="X55" s="365"/>
      <c r="Y55" s="365"/>
      <c r="Z55" s="365"/>
      <c r="AA55" s="365"/>
      <c r="AB55" s="365"/>
      <c r="AC55" s="365"/>
      <c r="AD55" s="365"/>
      <c r="AE55" s="365"/>
      <c r="AF55" s="403"/>
      <c r="AG55" s="413"/>
      <c r="AH55" s="365"/>
      <c r="AI55" s="365"/>
      <c r="AJ55" s="365"/>
      <c r="AK55" s="365"/>
      <c r="AL55" s="365"/>
      <c r="AM55" s="365"/>
      <c r="AN55" s="365"/>
      <c r="AO55" s="365"/>
      <c r="AP55" s="365"/>
      <c r="AQ55" s="365"/>
      <c r="AR55" s="403"/>
      <c r="AS55" s="413"/>
      <c r="AT55" s="365"/>
      <c r="AU55" s="365"/>
      <c r="AV55" s="365"/>
      <c r="AW55" s="365"/>
      <c r="AX55" s="365"/>
      <c r="AY55" s="441">
        <f t="shared" si="9"/>
        <v>0</v>
      </c>
      <c r="AZ55" s="442">
        <f t="shared" si="10"/>
        <v>0</v>
      </c>
      <c r="BA55" s="443">
        <f t="shared" si="5"/>
        <v>0</v>
      </c>
    </row>
    <row r="56" spans="1:53" s="4" customFormat="1" ht="15" hidden="1" customHeight="1" x14ac:dyDescent="0.2">
      <c r="A56" s="557"/>
      <c r="B56" s="576"/>
      <c r="C56" s="450"/>
      <c r="D56" s="450"/>
      <c r="E56" s="431">
        <f t="shared" ref="E56:L56" si="214">SUM(E57:E58)</f>
        <v>0</v>
      </c>
      <c r="F56" s="574">
        <f t="shared" si="214"/>
        <v>0</v>
      </c>
      <c r="G56" s="431">
        <f t="shared" si="214"/>
        <v>0</v>
      </c>
      <c r="H56" s="431">
        <f t="shared" si="214"/>
        <v>0</v>
      </c>
      <c r="I56" s="550">
        <f t="shared" si="214"/>
        <v>0</v>
      </c>
      <c r="J56" s="549">
        <f t="shared" si="214"/>
        <v>0</v>
      </c>
      <c r="K56" s="550">
        <f t="shared" si="214"/>
        <v>0</v>
      </c>
      <c r="L56" s="551">
        <f t="shared" si="214"/>
        <v>0</v>
      </c>
      <c r="M56" s="551"/>
      <c r="N56" s="480">
        <f t="shared" ref="N56:S56" si="215">SUM(N57:N58)</f>
        <v>0</v>
      </c>
      <c r="O56" s="480">
        <f t="shared" si="215"/>
        <v>0</v>
      </c>
      <c r="P56" s="480">
        <f t="shared" si="215"/>
        <v>0</v>
      </c>
      <c r="Q56" s="480">
        <f t="shared" si="215"/>
        <v>0</v>
      </c>
      <c r="R56" s="481">
        <f t="shared" si="215"/>
        <v>0</v>
      </c>
      <c r="S56" s="482">
        <f t="shared" si="215"/>
        <v>0</v>
      </c>
      <c r="T56" s="483">
        <f t="shared" ref="T56:Z56" si="216">SUM(T57:T58)</f>
        <v>0</v>
      </c>
      <c r="U56" s="484">
        <f t="shared" si="216"/>
        <v>0</v>
      </c>
      <c r="V56" s="482">
        <f t="shared" si="216"/>
        <v>0</v>
      </c>
      <c r="W56" s="482">
        <f t="shared" si="216"/>
        <v>0</v>
      </c>
      <c r="X56" s="482">
        <f t="shared" si="216"/>
        <v>0</v>
      </c>
      <c r="Y56" s="482">
        <f t="shared" si="216"/>
        <v>0</v>
      </c>
      <c r="Z56" s="482">
        <f t="shared" si="216"/>
        <v>0</v>
      </c>
      <c r="AA56" s="482">
        <f t="shared" ref="AA56:AE56" si="217">SUM(AA57:AA58)</f>
        <v>0</v>
      </c>
      <c r="AB56" s="482">
        <f t="shared" si="217"/>
        <v>0</v>
      </c>
      <c r="AC56" s="482">
        <f t="shared" si="217"/>
        <v>0</v>
      </c>
      <c r="AD56" s="482">
        <f t="shared" si="217"/>
        <v>0</v>
      </c>
      <c r="AE56" s="482">
        <f t="shared" si="217"/>
        <v>0</v>
      </c>
      <c r="AF56" s="483">
        <f t="shared" ref="AF56" si="218">SUM(AF57:AF58)</f>
        <v>0</v>
      </c>
      <c r="AG56" s="484">
        <f t="shared" ref="AG56" si="219">SUM(AG57:AG58)</f>
        <v>0</v>
      </c>
      <c r="AH56" s="482">
        <f t="shared" ref="AH56" si="220">SUM(AH57:AH58)</f>
        <v>0</v>
      </c>
      <c r="AI56" s="482">
        <f t="shared" ref="AI56" si="221">SUM(AI57:AI58)</f>
        <v>0</v>
      </c>
      <c r="AJ56" s="482">
        <f t="shared" ref="AJ56" si="222">SUM(AJ57:AJ58)</f>
        <v>0</v>
      </c>
      <c r="AK56" s="482">
        <f t="shared" ref="AK56" si="223">SUM(AK57:AK58)</f>
        <v>0</v>
      </c>
      <c r="AL56" s="482">
        <f t="shared" ref="AL56" si="224">SUM(AL57:AL58)</f>
        <v>0</v>
      </c>
      <c r="AM56" s="482">
        <f t="shared" ref="AM56" si="225">SUM(AM57:AM58)</f>
        <v>0</v>
      </c>
      <c r="AN56" s="482">
        <f t="shared" ref="AN56" si="226">SUM(AN57:AN58)</f>
        <v>0</v>
      </c>
      <c r="AO56" s="482">
        <f t="shared" ref="AO56" si="227">SUM(AO57:AO58)</f>
        <v>0</v>
      </c>
      <c r="AP56" s="482">
        <f t="shared" ref="AP56" si="228">SUM(AP57:AP58)</f>
        <v>0</v>
      </c>
      <c r="AQ56" s="482">
        <f t="shared" ref="AQ56" si="229">SUM(AQ57:AQ58)</f>
        <v>0</v>
      </c>
      <c r="AR56" s="483">
        <f t="shared" ref="AR56" si="230">SUM(AR57:AR58)</f>
        <v>0</v>
      </c>
      <c r="AS56" s="484">
        <f t="shared" ref="AS56" si="231">SUM(AS57:AS58)</f>
        <v>0</v>
      </c>
      <c r="AT56" s="482">
        <f t="shared" ref="AT56" si="232">SUM(AT57:AT58)</f>
        <v>0</v>
      </c>
      <c r="AU56" s="482">
        <f t="shared" ref="AU56" si="233">SUM(AU57:AU58)</f>
        <v>0</v>
      </c>
      <c r="AV56" s="482">
        <f t="shared" ref="AV56" si="234">SUM(AV57:AV58)</f>
        <v>0</v>
      </c>
      <c r="AW56" s="482">
        <f t="shared" ref="AW56" si="235">SUM(AW57:AW58)</f>
        <v>0</v>
      </c>
      <c r="AX56" s="482">
        <f t="shared" ref="AX56" si="236">SUM(AX57:AX58)</f>
        <v>0</v>
      </c>
      <c r="AY56" s="441">
        <f t="shared" si="9"/>
        <v>0</v>
      </c>
      <c r="AZ56" s="442">
        <f t="shared" si="10"/>
        <v>0</v>
      </c>
      <c r="BA56" s="443">
        <f t="shared" si="5"/>
        <v>0</v>
      </c>
    </row>
    <row r="57" spans="1:53" s="4" customFormat="1" ht="15" hidden="1" customHeight="1" x14ac:dyDescent="0.2">
      <c r="A57" s="150"/>
      <c r="B57" s="459"/>
      <c r="C57" s="273"/>
      <c r="D57" s="273"/>
      <c r="E57" s="249"/>
      <c r="F57" s="552">
        <f t="shared" si="6"/>
        <v>0</v>
      </c>
      <c r="G57" s="249">
        <v>0</v>
      </c>
      <c r="H57" s="220">
        <f t="shared" si="7"/>
        <v>0</v>
      </c>
      <c r="I57" s="231"/>
      <c r="J57" s="552">
        <f t="shared" si="8"/>
        <v>0</v>
      </c>
      <c r="K57" s="249">
        <v>0</v>
      </c>
      <c r="L57" s="232"/>
      <c r="M57" s="249"/>
      <c r="N57" s="235"/>
      <c r="O57" s="235"/>
      <c r="P57" s="235"/>
      <c r="Q57" s="235"/>
      <c r="R57" s="362"/>
      <c r="S57" s="363"/>
      <c r="T57" s="402"/>
      <c r="U57" s="412"/>
      <c r="V57" s="363"/>
      <c r="W57" s="363"/>
      <c r="X57" s="363"/>
      <c r="Y57" s="363"/>
      <c r="Z57" s="363"/>
      <c r="AA57" s="363"/>
      <c r="AB57" s="363"/>
      <c r="AC57" s="363"/>
      <c r="AD57" s="363"/>
      <c r="AE57" s="363"/>
      <c r="AF57" s="402"/>
      <c r="AG57" s="412"/>
      <c r="AH57" s="363"/>
      <c r="AI57" s="363"/>
      <c r="AJ57" s="363"/>
      <c r="AK57" s="363"/>
      <c r="AL57" s="363"/>
      <c r="AM57" s="363"/>
      <c r="AN57" s="363"/>
      <c r="AO57" s="363"/>
      <c r="AP57" s="363"/>
      <c r="AQ57" s="363"/>
      <c r="AR57" s="402"/>
      <c r="AS57" s="412"/>
      <c r="AT57" s="363"/>
      <c r="AU57" s="363"/>
      <c r="AV57" s="363"/>
      <c r="AW57" s="363"/>
      <c r="AX57" s="363"/>
      <c r="AY57" s="441">
        <f t="shared" si="9"/>
        <v>0</v>
      </c>
      <c r="AZ57" s="442">
        <f t="shared" si="10"/>
        <v>0</v>
      </c>
      <c r="BA57" s="443">
        <f t="shared" si="5"/>
        <v>0</v>
      </c>
    </row>
    <row r="58" spans="1:53" s="4" customFormat="1" ht="15" hidden="1" customHeight="1" thickBot="1" x14ac:dyDescent="0.25">
      <c r="A58" s="169"/>
      <c r="B58" s="461"/>
      <c r="C58" s="274"/>
      <c r="D58" s="274"/>
      <c r="E58" s="277"/>
      <c r="F58" s="552">
        <f t="shared" si="6"/>
        <v>0</v>
      </c>
      <c r="G58" s="277">
        <v>0</v>
      </c>
      <c r="H58" s="226">
        <f t="shared" si="7"/>
        <v>0</v>
      </c>
      <c r="I58" s="227"/>
      <c r="J58" s="552">
        <f t="shared" si="8"/>
        <v>0</v>
      </c>
      <c r="K58" s="277">
        <v>0</v>
      </c>
      <c r="L58" s="228"/>
      <c r="M58" s="277"/>
      <c r="N58" s="267"/>
      <c r="O58" s="267"/>
      <c r="P58" s="267"/>
      <c r="Q58" s="267"/>
      <c r="R58" s="364"/>
      <c r="S58" s="365"/>
      <c r="T58" s="403"/>
      <c r="U58" s="413"/>
      <c r="V58" s="365"/>
      <c r="W58" s="365"/>
      <c r="X58" s="365"/>
      <c r="Y58" s="365"/>
      <c r="Z58" s="365"/>
      <c r="AA58" s="365"/>
      <c r="AB58" s="365"/>
      <c r="AC58" s="365"/>
      <c r="AD58" s="365"/>
      <c r="AE58" s="365"/>
      <c r="AF58" s="403"/>
      <c r="AG58" s="413"/>
      <c r="AH58" s="365"/>
      <c r="AI58" s="365"/>
      <c r="AJ58" s="365"/>
      <c r="AK58" s="365"/>
      <c r="AL58" s="365"/>
      <c r="AM58" s="365"/>
      <c r="AN58" s="365"/>
      <c r="AO58" s="365"/>
      <c r="AP58" s="365"/>
      <c r="AQ58" s="365"/>
      <c r="AR58" s="403"/>
      <c r="AS58" s="413"/>
      <c r="AT58" s="365"/>
      <c r="AU58" s="365"/>
      <c r="AV58" s="365"/>
      <c r="AW58" s="365"/>
      <c r="AX58" s="365"/>
      <c r="AY58" s="441">
        <f t="shared" si="9"/>
        <v>0</v>
      </c>
      <c r="AZ58" s="442">
        <f t="shared" si="10"/>
        <v>0</v>
      </c>
      <c r="BA58" s="443">
        <f t="shared" si="5"/>
        <v>0</v>
      </c>
    </row>
    <row r="59" spans="1:53" s="4" customFormat="1" ht="15" hidden="1" customHeight="1" x14ac:dyDescent="0.2">
      <c r="A59" s="557"/>
      <c r="B59" s="576"/>
      <c r="C59" s="450"/>
      <c r="D59" s="450"/>
      <c r="E59" s="431">
        <f t="shared" ref="E59:L59" si="237">SUM(E60:E61)</f>
        <v>0</v>
      </c>
      <c r="F59" s="574">
        <f t="shared" si="237"/>
        <v>0</v>
      </c>
      <c r="G59" s="431">
        <f t="shared" si="237"/>
        <v>0</v>
      </c>
      <c r="H59" s="431">
        <f t="shared" si="237"/>
        <v>0</v>
      </c>
      <c r="I59" s="550">
        <f t="shared" si="237"/>
        <v>0</v>
      </c>
      <c r="J59" s="549">
        <f t="shared" si="237"/>
        <v>0</v>
      </c>
      <c r="K59" s="550">
        <f t="shared" si="237"/>
        <v>0</v>
      </c>
      <c r="L59" s="551">
        <f t="shared" si="237"/>
        <v>0</v>
      </c>
      <c r="M59" s="551"/>
      <c r="N59" s="480">
        <f t="shared" ref="N59:S59" si="238">SUM(N60:N61)</f>
        <v>0</v>
      </c>
      <c r="O59" s="480">
        <f t="shared" si="238"/>
        <v>0</v>
      </c>
      <c r="P59" s="480">
        <f t="shared" si="238"/>
        <v>0</v>
      </c>
      <c r="Q59" s="480">
        <f t="shared" si="238"/>
        <v>0</v>
      </c>
      <c r="R59" s="481">
        <f t="shared" si="238"/>
        <v>0</v>
      </c>
      <c r="S59" s="482">
        <f t="shared" si="238"/>
        <v>0</v>
      </c>
      <c r="T59" s="483">
        <f t="shared" ref="T59:Z59" si="239">SUM(T60:T61)</f>
        <v>0</v>
      </c>
      <c r="U59" s="484">
        <f t="shared" si="239"/>
        <v>0</v>
      </c>
      <c r="V59" s="482">
        <f t="shared" si="239"/>
        <v>0</v>
      </c>
      <c r="W59" s="482">
        <f t="shared" si="239"/>
        <v>0</v>
      </c>
      <c r="X59" s="482">
        <f t="shared" si="239"/>
        <v>0</v>
      </c>
      <c r="Y59" s="482">
        <f t="shared" si="239"/>
        <v>0</v>
      </c>
      <c r="Z59" s="482">
        <f t="shared" si="239"/>
        <v>0</v>
      </c>
      <c r="AA59" s="482">
        <f t="shared" ref="AA59:AE59" si="240">SUM(AA60:AA61)</f>
        <v>0</v>
      </c>
      <c r="AB59" s="482">
        <f t="shared" si="240"/>
        <v>0</v>
      </c>
      <c r="AC59" s="482">
        <f t="shared" si="240"/>
        <v>0</v>
      </c>
      <c r="AD59" s="482">
        <f t="shared" si="240"/>
        <v>0</v>
      </c>
      <c r="AE59" s="482">
        <f t="shared" si="240"/>
        <v>0</v>
      </c>
      <c r="AF59" s="483">
        <f t="shared" ref="AF59" si="241">SUM(AF60:AF61)</f>
        <v>0</v>
      </c>
      <c r="AG59" s="484">
        <f t="shared" ref="AG59" si="242">SUM(AG60:AG61)</f>
        <v>0</v>
      </c>
      <c r="AH59" s="482">
        <f t="shared" ref="AH59" si="243">SUM(AH60:AH61)</f>
        <v>0</v>
      </c>
      <c r="AI59" s="482">
        <f t="shared" ref="AI59" si="244">SUM(AI60:AI61)</f>
        <v>0</v>
      </c>
      <c r="AJ59" s="482">
        <f t="shared" ref="AJ59" si="245">SUM(AJ60:AJ61)</f>
        <v>0</v>
      </c>
      <c r="AK59" s="482">
        <f t="shared" ref="AK59" si="246">SUM(AK60:AK61)</f>
        <v>0</v>
      </c>
      <c r="AL59" s="482">
        <f t="shared" ref="AL59" si="247">SUM(AL60:AL61)</f>
        <v>0</v>
      </c>
      <c r="AM59" s="482">
        <f t="shared" ref="AM59" si="248">SUM(AM60:AM61)</f>
        <v>0</v>
      </c>
      <c r="AN59" s="482">
        <f t="shared" ref="AN59" si="249">SUM(AN60:AN61)</f>
        <v>0</v>
      </c>
      <c r="AO59" s="482">
        <f t="shared" ref="AO59" si="250">SUM(AO60:AO61)</f>
        <v>0</v>
      </c>
      <c r="AP59" s="482">
        <f t="shared" ref="AP59" si="251">SUM(AP60:AP61)</f>
        <v>0</v>
      </c>
      <c r="AQ59" s="482">
        <f t="shared" ref="AQ59" si="252">SUM(AQ60:AQ61)</f>
        <v>0</v>
      </c>
      <c r="AR59" s="483">
        <f t="shared" ref="AR59" si="253">SUM(AR60:AR61)</f>
        <v>0</v>
      </c>
      <c r="AS59" s="484">
        <f t="shared" ref="AS59" si="254">SUM(AS60:AS61)</f>
        <v>0</v>
      </c>
      <c r="AT59" s="482">
        <f t="shared" ref="AT59" si="255">SUM(AT60:AT61)</f>
        <v>0</v>
      </c>
      <c r="AU59" s="482">
        <f t="shared" ref="AU59" si="256">SUM(AU60:AU61)</f>
        <v>0</v>
      </c>
      <c r="AV59" s="482">
        <f t="shared" ref="AV59" si="257">SUM(AV60:AV61)</f>
        <v>0</v>
      </c>
      <c r="AW59" s="482">
        <f t="shared" ref="AW59" si="258">SUM(AW60:AW61)</f>
        <v>0</v>
      </c>
      <c r="AX59" s="482">
        <f t="shared" ref="AX59" si="259">SUM(AX60:AX61)</f>
        <v>0</v>
      </c>
      <c r="AY59" s="441">
        <f t="shared" si="9"/>
        <v>0</v>
      </c>
      <c r="AZ59" s="442">
        <f t="shared" si="10"/>
        <v>0</v>
      </c>
      <c r="BA59" s="443">
        <f t="shared" ref="BA59:BA66" si="260">+G59-AZ59</f>
        <v>0</v>
      </c>
    </row>
    <row r="60" spans="1:53" s="4" customFormat="1" ht="15" hidden="1" customHeight="1" x14ac:dyDescent="0.2">
      <c r="A60" s="150"/>
      <c r="B60" s="459"/>
      <c r="C60" s="273"/>
      <c r="D60" s="273"/>
      <c r="E60" s="249"/>
      <c r="F60" s="552">
        <f t="shared" si="6"/>
        <v>0</v>
      </c>
      <c r="G60" s="249">
        <v>0</v>
      </c>
      <c r="H60" s="220">
        <f t="shared" si="7"/>
        <v>0</v>
      </c>
      <c r="I60" s="231"/>
      <c r="J60" s="552">
        <f t="shared" si="8"/>
        <v>0</v>
      </c>
      <c r="K60" s="249">
        <v>0</v>
      </c>
      <c r="L60" s="232"/>
      <c r="M60" s="249"/>
      <c r="N60" s="235"/>
      <c r="O60" s="235"/>
      <c r="P60" s="235"/>
      <c r="Q60" s="235"/>
      <c r="R60" s="362"/>
      <c r="S60" s="363"/>
      <c r="T60" s="402"/>
      <c r="U60" s="412"/>
      <c r="V60" s="363"/>
      <c r="W60" s="363"/>
      <c r="X60" s="363"/>
      <c r="Y60" s="363"/>
      <c r="Z60" s="363"/>
      <c r="AA60" s="363"/>
      <c r="AB60" s="363"/>
      <c r="AC60" s="363"/>
      <c r="AD60" s="363"/>
      <c r="AE60" s="363"/>
      <c r="AF60" s="402"/>
      <c r="AG60" s="412"/>
      <c r="AH60" s="363"/>
      <c r="AI60" s="363"/>
      <c r="AJ60" s="363"/>
      <c r="AK60" s="363"/>
      <c r="AL60" s="363"/>
      <c r="AM60" s="363"/>
      <c r="AN60" s="363"/>
      <c r="AO60" s="363"/>
      <c r="AP60" s="363"/>
      <c r="AQ60" s="363"/>
      <c r="AR60" s="402"/>
      <c r="AS60" s="412"/>
      <c r="AT60" s="363"/>
      <c r="AU60" s="363"/>
      <c r="AV60" s="363"/>
      <c r="AW60" s="363"/>
      <c r="AX60" s="363"/>
      <c r="AY60" s="441">
        <f t="shared" si="9"/>
        <v>0</v>
      </c>
      <c r="AZ60" s="442">
        <f t="shared" si="10"/>
        <v>0</v>
      </c>
      <c r="BA60" s="443">
        <f t="shared" si="260"/>
        <v>0</v>
      </c>
    </row>
    <row r="61" spans="1:53" s="4" customFormat="1" ht="15" hidden="1" customHeight="1" thickBot="1" x14ac:dyDescent="0.25">
      <c r="A61" s="170"/>
      <c r="B61" s="460"/>
      <c r="C61" s="274"/>
      <c r="D61" s="274"/>
      <c r="E61" s="277"/>
      <c r="F61" s="552">
        <f t="shared" si="6"/>
        <v>0</v>
      </c>
      <c r="G61" s="277">
        <v>0</v>
      </c>
      <c r="H61" s="226">
        <f t="shared" si="7"/>
        <v>0</v>
      </c>
      <c r="I61" s="227"/>
      <c r="J61" s="552">
        <f t="shared" si="8"/>
        <v>0</v>
      </c>
      <c r="K61" s="277">
        <v>0</v>
      </c>
      <c r="L61" s="228"/>
      <c r="M61" s="277"/>
      <c r="N61" s="267"/>
      <c r="O61" s="267"/>
      <c r="P61" s="267"/>
      <c r="Q61" s="267"/>
      <c r="R61" s="364"/>
      <c r="S61" s="365"/>
      <c r="T61" s="403"/>
      <c r="U61" s="413"/>
      <c r="V61" s="365"/>
      <c r="W61" s="365"/>
      <c r="X61" s="365"/>
      <c r="Y61" s="365"/>
      <c r="Z61" s="365"/>
      <c r="AA61" s="365"/>
      <c r="AB61" s="365"/>
      <c r="AC61" s="365"/>
      <c r="AD61" s="365"/>
      <c r="AE61" s="365"/>
      <c r="AF61" s="403"/>
      <c r="AG61" s="413"/>
      <c r="AH61" s="365"/>
      <c r="AI61" s="365"/>
      <c r="AJ61" s="365"/>
      <c r="AK61" s="365"/>
      <c r="AL61" s="365"/>
      <c r="AM61" s="365"/>
      <c r="AN61" s="365"/>
      <c r="AO61" s="365"/>
      <c r="AP61" s="365"/>
      <c r="AQ61" s="365"/>
      <c r="AR61" s="403"/>
      <c r="AS61" s="413"/>
      <c r="AT61" s="365"/>
      <c r="AU61" s="365"/>
      <c r="AV61" s="365"/>
      <c r="AW61" s="365"/>
      <c r="AX61" s="365"/>
      <c r="AY61" s="441">
        <f t="shared" ref="AY61:AY66" si="261">SUM(R61:AX61)</f>
        <v>0</v>
      </c>
      <c r="AZ61" s="442">
        <f t="shared" ref="AZ61:AZ66" si="262">+AY61+N61</f>
        <v>0</v>
      </c>
      <c r="BA61" s="443">
        <f t="shared" si="260"/>
        <v>0</v>
      </c>
    </row>
    <row r="62" spans="1:53" s="4" customFormat="1" ht="15" hidden="1" customHeight="1" x14ac:dyDescent="0.2">
      <c r="A62" s="558"/>
      <c r="B62" s="577"/>
      <c r="C62" s="578"/>
      <c r="D62" s="453"/>
      <c r="E62" s="431">
        <f t="shared" ref="E62:L62" si="263">SUM(E63:E64)</f>
        <v>0</v>
      </c>
      <c r="F62" s="574">
        <f t="shared" si="263"/>
        <v>0</v>
      </c>
      <c r="G62" s="431">
        <f t="shared" si="263"/>
        <v>0</v>
      </c>
      <c r="H62" s="431">
        <f t="shared" si="263"/>
        <v>0</v>
      </c>
      <c r="I62" s="550">
        <f t="shared" si="263"/>
        <v>0</v>
      </c>
      <c r="J62" s="549">
        <f t="shared" si="263"/>
        <v>0</v>
      </c>
      <c r="K62" s="550">
        <f t="shared" si="263"/>
        <v>0</v>
      </c>
      <c r="L62" s="551">
        <f t="shared" si="263"/>
        <v>0</v>
      </c>
      <c r="M62" s="551"/>
      <c r="N62" s="480">
        <f t="shared" ref="N62:S62" si="264">SUM(N63:N64)</f>
        <v>0</v>
      </c>
      <c r="O62" s="480">
        <f t="shared" si="264"/>
        <v>0</v>
      </c>
      <c r="P62" s="480">
        <f t="shared" si="264"/>
        <v>0</v>
      </c>
      <c r="Q62" s="480">
        <f t="shared" si="264"/>
        <v>0</v>
      </c>
      <c r="R62" s="481">
        <f t="shared" si="264"/>
        <v>0</v>
      </c>
      <c r="S62" s="482">
        <f t="shared" si="264"/>
        <v>0</v>
      </c>
      <c r="T62" s="483">
        <f t="shared" ref="T62:Z62" si="265">SUM(T63:T64)</f>
        <v>0</v>
      </c>
      <c r="U62" s="484">
        <f t="shared" si="265"/>
        <v>0</v>
      </c>
      <c r="V62" s="482">
        <f t="shared" si="265"/>
        <v>0</v>
      </c>
      <c r="W62" s="482">
        <f t="shared" si="265"/>
        <v>0</v>
      </c>
      <c r="X62" s="482">
        <f t="shared" si="265"/>
        <v>0</v>
      </c>
      <c r="Y62" s="482">
        <f t="shared" si="265"/>
        <v>0</v>
      </c>
      <c r="Z62" s="482">
        <f t="shared" si="265"/>
        <v>0</v>
      </c>
      <c r="AA62" s="482">
        <f t="shared" ref="AA62:AE62" si="266">SUM(AA63:AA64)</f>
        <v>0</v>
      </c>
      <c r="AB62" s="482">
        <f t="shared" si="266"/>
        <v>0</v>
      </c>
      <c r="AC62" s="482">
        <f t="shared" si="266"/>
        <v>0</v>
      </c>
      <c r="AD62" s="482">
        <f t="shared" si="266"/>
        <v>0</v>
      </c>
      <c r="AE62" s="482">
        <f t="shared" si="266"/>
        <v>0</v>
      </c>
      <c r="AF62" s="483">
        <f t="shared" ref="AF62" si="267">SUM(AF63:AF64)</f>
        <v>0</v>
      </c>
      <c r="AG62" s="484">
        <f t="shared" ref="AG62" si="268">SUM(AG63:AG64)</f>
        <v>0</v>
      </c>
      <c r="AH62" s="482">
        <f t="shared" ref="AH62" si="269">SUM(AH63:AH64)</f>
        <v>0</v>
      </c>
      <c r="AI62" s="482">
        <f t="shared" ref="AI62" si="270">SUM(AI63:AI64)</f>
        <v>0</v>
      </c>
      <c r="AJ62" s="482">
        <f t="shared" ref="AJ62" si="271">SUM(AJ63:AJ64)</f>
        <v>0</v>
      </c>
      <c r="AK62" s="482">
        <f t="shared" ref="AK62" si="272">SUM(AK63:AK64)</f>
        <v>0</v>
      </c>
      <c r="AL62" s="482">
        <f t="shared" ref="AL62" si="273">SUM(AL63:AL64)</f>
        <v>0</v>
      </c>
      <c r="AM62" s="482">
        <f t="shared" ref="AM62" si="274">SUM(AM63:AM64)</f>
        <v>0</v>
      </c>
      <c r="AN62" s="482">
        <f t="shared" ref="AN62" si="275">SUM(AN63:AN64)</f>
        <v>0</v>
      </c>
      <c r="AO62" s="482">
        <f t="shared" ref="AO62" si="276">SUM(AO63:AO64)</f>
        <v>0</v>
      </c>
      <c r="AP62" s="482">
        <f t="shared" ref="AP62" si="277">SUM(AP63:AP64)</f>
        <v>0</v>
      </c>
      <c r="AQ62" s="482">
        <f t="shared" ref="AQ62" si="278">SUM(AQ63:AQ64)</f>
        <v>0</v>
      </c>
      <c r="AR62" s="483">
        <f t="shared" ref="AR62" si="279">SUM(AR63:AR64)</f>
        <v>0</v>
      </c>
      <c r="AS62" s="484">
        <f t="shared" ref="AS62" si="280">SUM(AS63:AS64)</f>
        <v>0</v>
      </c>
      <c r="AT62" s="482">
        <f t="shared" ref="AT62" si="281">SUM(AT63:AT64)</f>
        <v>0</v>
      </c>
      <c r="AU62" s="482">
        <f t="shared" ref="AU62" si="282">SUM(AU63:AU64)</f>
        <v>0</v>
      </c>
      <c r="AV62" s="482">
        <f t="shared" ref="AV62" si="283">SUM(AV63:AV64)</f>
        <v>0</v>
      </c>
      <c r="AW62" s="482">
        <f t="shared" ref="AW62" si="284">SUM(AW63:AW64)</f>
        <v>0</v>
      </c>
      <c r="AX62" s="482">
        <f t="shared" ref="AX62" si="285">SUM(AX63:AX64)</f>
        <v>0</v>
      </c>
      <c r="AY62" s="441">
        <f t="shared" si="261"/>
        <v>0</v>
      </c>
      <c r="AZ62" s="442">
        <f t="shared" si="262"/>
        <v>0</v>
      </c>
      <c r="BA62" s="443">
        <f t="shared" si="260"/>
        <v>0</v>
      </c>
    </row>
    <row r="63" spans="1:53" s="4" customFormat="1" ht="15" hidden="1" customHeight="1" x14ac:dyDescent="0.2">
      <c r="A63" s="174"/>
      <c r="B63" s="465"/>
      <c r="C63" s="275"/>
      <c r="D63" s="275"/>
      <c r="E63" s="249"/>
      <c r="F63" s="552">
        <f t="shared" si="6"/>
        <v>0</v>
      </c>
      <c r="G63" s="249">
        <v>0</v>
      </c>
      <c r="H63" s="220">
        <f t="shared" si="7"/>
        <v>0</v>
      </c>
      <c r="I63" s="233"/>
      <c r="J63" s="552">
        <f t="shared" si="8"/>
        <v>0</v>
      </c>
      <c r="K63" s="249">
        <v>0</v>
      </c>
      <c r="L63" s="234"/>
      <c r="M63" s="249"/>
      <c r="N63" s="235"/>
      <c r="O63" s="235"/>
      <c r="P63" s="235"/>
      <c r="Q63" s="235"/>
      <c r="R63" s="362"/>
      <c r="S63" s="363"/>
      <c r="T63" s="402"/>
      <c r="U63" s="412"/>
      <c r="V63" s="363"/>
      <c r="W63" s="363"/>
      <c r="X63" s="363"/>
      <c r="Y63" s="363"/>
      <c r="Z63" s="363"/>
      <c r="AA63" s="363"/>
      <c r="AB63" s="363"/>
      <c r="AC63" s="363"/>
      <c r="AD63" s="363"/>
      <c r="AE63" s="363"/>
      <c r="AF63" s="402"/>
      <c r="AG63" s="412"/>
      <c r="AH63" s="363"/>
      <c r="AI63" s="363"/>
      <c r="AJ63" s="363"/>
      <c r="AK63" s="363"/>
      <c r="AL63" s="363"/>
      <c r="AM63" s="363"/>
      <c r="AN63" s="363"/>
      <c r="AO63" s="363"/>
      <c r="AP63" s="363"/>
      <c r="AQ63" s="363"/>
      <c r="AR63" s="402"/>
      <c r="AS63" s="412"/>
      <c r="AT63" s="363"/>
      <c r="AU63" s="363"/>
      <c r="AV63" s="363"/>
      <c r="AW63" s="363"/>
      <c r="AX63" s="363"/>
      <c r="AY63" s="441">
        <f t="shared" si="261"/>
        <v>0</v>
      </c>
      <c r="AZ63" s="442">
        <f t="shared" si="262"/>
        <v>0</v>
      </c>
      <c r="BA63" s="443">
        <f t="shared" si="260"/>
        <v>0</v>
      </c>
    </row>
    <row r="64" spans="1:53" s="4" customFormat="1" ht="15" hidden="1" customHeight="1" thickBot="1" x14ac:dyDescent="0.25">
      <c r="A64" s="179"/>
      <c r="B64" s="460"/>
      <c r="C64" s="276"/>
      <c r="D64" s="276"/>
      <c r="E64" s="277"/>
      <c r="F64" s="560">
        <f t="shared" si="6"/>
        <v>0</v>
      </c>
      <c r="G64" s="277">
        <v>0</v>
      </c>
      <c r="H64" s="226">
        <f t="shared" si="7"/>
        <v>0</v>
      </c>
      <c r="I64" s="227"/>
      <c r="J64" s="586">
        <f t="shared" si="8"/>
        <v>0</v>
      </c>
      <c r="K64" s="277">
        <v>0</v>
      </c>
      <c r="L64" s="228"/>
      <c r="M64" s="277"/>
      <c r="N64" s="236"/>
      <c r="O64" s="236"/>
      <c r="P64" s="236"/>
      <c r="Q64" s="236"/>
      <c r="R64" s="364"/>
      <c r="S64" s="365"/>
      <c r="T64" s="403"/>
      <c r="U64" s="413"/>
      <c r="V64" s="365"/>
      <c r="W64" s="365"/>
      <c r="X64" s="365"/>
      <c r="Y64" s="365"/>
      <c r="Z64" s="365"/>
      <c r="AA64" s="365"/>
      <c r="AB64" s="365"/>
      <c r="AC64" s="365"/>
      <c r="AD64" s="365"/>
      <c r="AE64" s="365"/>
      <c r="AF64" s="403"/>
      <c r="AG64" s="413"/>
      <c r="AH64" s="365"/>
      <c r="AI64" s="365"/>
      <c r="AJ64" s="365"/>
      <c r="AK64" s="365"/>
      <c r="AL64" s="365"/>
      <c r="AM64" s="365"/>
      <c r="AN64" s="365"/>
      <c r="AO64" s="365"/>
      <c r="AP64" s="365"/>
      <c r="AQ64" s="365"/>
      <c r="AR64" s="403"/>
      <c r="AS64" s="413"/>
      <c r="AT64" s="365"/>
      <c r="AU64" s="365"/>
      <c r="AV64" s="365"/>
      <c r="AW64" s="365"/>
      <c r="AX64" s="365"/>
      <c r="AY64" s="441">
        <f t="shared" si="261"/>
        <v>0</v>
      </c>
      <c r="AZ64" s="442">
        <f t="shared" si="262"/>
        <v>0</v>
      </c>
      <c r="BA64" s="443">
        <f t="shared" si="260"/>
        <v>0</v>
      </c>
    </row>
    <row r="65" spans="1:53" ht="15.75" thickBot="1" x14ac:dyDescent="0.3">
      <c r="A65" s="177"/>
      <c r="B65" s="466"/>
      <c r="C65" s="178"/>
      <c r="D65" s="375"/>
      <c r="E65" s="209"/>
      <c r="F65" s="209"/>
      <c r="G65" s="209"/>
      <c r="H65" s="237"/>
      <c r="I65" s="224"/>
      <c r="J65" s="209"/>
      <c r="K65" s="238"/>
      <c r="L65" s="239"/>
      <c r="M65" s="239"/>
      <c r="N65" s="237"/>
      <c r="O65" s="237"/>
      <c r="P65" s="237"/>
      <c r="Q65" s="237"/>
      <c r="R65" s="268"/>
      <c r="S65" s="270"/>
      <c r="T65" s="404"/>
      <c r="U65" s="414"/>
      <c r="V65" s="270"/>
      <c r="W65" s="270"/>
      <c r="X65" s="270"/>
      <c r="Y65" s="270"/>
      <c r="Z65" s="270"/>
      <c r="AA65" s="270"/>
      <c r="AB65" s="270"/>
      <c r="AC65" s="270"/>
      <c r="AD65" s="270"/>
      <c r="AE65" s="270"/>
      <c r="AF65" s="404"/>
      <c r="AG65" s="414"/>
      <c r="AH65" s="270"/>
      <c r="AI65" s="270"/>
      <c r="AJ65" s="270"/>
      <c r="AK65" s="270"/>
      <c r="AL65" s="270"/>
      <c r="AM65" s="270"/>
      <c r="AN65" s="270"/>
      <c r="AO65" s="270"/>
      <c r="AP65" s="270"/>
      <c r="AQ65" s="270"/>
      <c r="AR65" s="404"/>
      <c r="AS65" s="414"/>
      <c r="AT65" s="270"/>
      <c r="AU65" s="270"/>
      <c r="AV65" s="270"/>
      <c r="AW65" s="270"/>
      <c r="AX65" s="270"/>
      <c r="AY65" s="441">
        <f t="shared" si="261"/>
        <v>0</v>
      </c>
      <c r="AZ65" s="442">
        <f t="shared" si="262"/>
        <v>0</v>
      </c>
      <c r="BA65" s="443">
        <f t="shared" si="260"/>
        <v>0</v>
      </c>
    </row>
    <row r="66" spans="1:53" s="565" customFormat="1" ht="22.5" customHeight="1" thickBot="1" x14ac:dyDescent="0.3">
      <c r="A66" s="175"/>
      <c r="B66" s="175"/>
      <c r="C66" s="176"/>
      <c r="D66" s="17"/>
      <c r="E66" s="240">
        <f t="shared" ref="E66:L66" si="286">SUM(E8,E20,E27,E34,E38,E41,E44,E47,E50,E53,E56,E59,E62)</f>
        <v>1500</v>
      </c>
      <c r="F66" s="328">
        <f t="shared" si="286"/>
        <v>0</v>
      </c>
      <c r="G66" s="240">
        <f t="shared" si="286"/>
        <v>1500</v>
      </c>
      <c r="H66" s="240">
        <f t="shared" si="286"/>
        <v>1500</v>
      </c>
      <c r="I66" s="241">
        <f t="shared" si="286"/>
        <v>0</v>
      </c>
      <c r="J66" s="328">
        <f>SUM(J8,J20,J27,J34,J38,J41,J44,J47,J50,J53,J56,J59,J62)</f>
        <v>0</v>
      </c>
      <c r="K66" s="241">
        <f t="shared" si="286"/>
        <v>0</v>
      </c>
      <c r="L66" s="241">
        <f t="shared" si="286"/>
        <v>0</v>
      </c>
      <c r="M66" s="241"/>
      <c r="N66" s="240">
        <f t="shared" ref="N66:AE66" si="287">SUM(N8,N20,N27,N34,N38,N41,N44,N47,N50,N53,N56,N59,N62)</f>
        <v>0</v>
      </c>
      <c r="O66" s="240">
        <f t="shared" ref="O66:P66" si="288">SUM(O8,O20,O27,O34,O38,O41,O44,O47,O50,O53,O56,O59,O62)</f>
        <v>0</v>
      </c>
      <c r="P66" s="240">
        <f t="shared" si="288"/>
        <v>0</v>
      </c>
      <c r="Q66" s="240">
        <f t="shared" ref="Q66" si="289">SUM(Q8,Q20,Q27,Q34,Q38,Q41,Q44,Q47,Q50,Q53,Q56,Q59,Q62)</f>
        <v>0</v>
      </c>
      <c r="R66" s="240">
        <f t="shared" si="287"/>
        <v>0</v>
      </c>
      <c r="S66" s="240">
        <f t="shared" si="287"/>
        <v>0</v>
      </c>
      <c r="T66" s="405">
        <f t="shared" si="287"/>
        <v>0</v>
      </c>
      <c r="U66" s="397">
        <f t="shared" si="287"/>
        <v>0</v>
      </c>
      <c r="V66" s="240">
        <f t="shared" si="287"/>
        <v>0</v>
      </c>
      <c r="W66" s="240">
        <f t="shared" si="287"/>
        <v>0</v>
      </c>
      <c r="X66" s="240">
        <f t="shared" si="287"/>
        <v>0</v>
      </c>
      <c r="Y66" s="240">
        <f t="shared" si="287"/>
        <v>0</v>
      </c>
      <c r="Z66" s="240">
        <f t="shared" si="287"/>
        <v>0</v>
      </c>
      <c r="AA66" s="240">
        <f t="shared" si="287"/>
        <v>0</v>
      </c>
      <c r="AB66" s="240">
        <f t="shared" si="287"/>
        <v>0</v>
      </c>
      <c r="AC66" s="240">
        <f t="shared" si="287"/>
        <v>0</v>
      </c>
      <c r="AD66" s="240">
        <f t="shared" si="287"/>
        <v>0</v>
      </c>
      <c r="AE66" s="240">
        <f t="shared" si="287"/>
        <v>0</v>
      </c>
      <c r="AF66" s="405">
        <f t="shared" ref="AF66:AX66" si="290">SUM(AF8,AF20,AF27,AF34,AF38,AF41,AF44,AF47,AF50,AF53,AF56,AF59,AF62)</f>
        <v>0</v>
      </c>
      <c r="AG66" s="397">
        <f t="shared" si="290"/>
        <v>0</v>
      </c>
      <c r="AH66" s="240">
        <f t="shared" si="290"/>
        <v>0</v>
      </c>
      <c r="AI66" s="240">
        <f t="shared" si="290"/>
        <v>0</v>
      </c>
      <c r="AJ66" s="240">
        <f t="shared" si="290"/>
        <v>0</v>
      </c>
      <c r="AK66" s="240">
        <f t="shared" si="290"/>
        <v>0</v>
      </c>
      <c r="AL66" s="240">
        <f t="shared" si="290"/>
        <v>1500</v>
      </c>
      <c r="AM66" s="240">
        <f t="shared" si="290"/>
        <v>0</v>
      </c>
      <c r="AN66" s="240">
        <f t="shared" si="290"/>
        <v>0</v>
      </c>
      <c r="AO66" s="240">
        <f t="shared" si="290"/>
        <v>0</v>
      </c>
      <c r="AP66" s="240">
        <f t="shared" si="290"/>
        <v>0</v>
      </c>
      <c r="AQ66" s="240">
        <f t="shared" si="290"/>
        <v>0</v>
      </c>
      <c r="AR66" s="405">
        <f t="shared" si="290"/>
        <v>0</v>
      </c>
      <c r="AS66" s="397">
        <f t="shared" si="290"/>
        <v>0</v>
      </c>
      <c r="AT66" s="240">
        <f t="shared" si="290"/>
        <v>0</v>
      </c>
      <c r="AU66" s="240">
        <f t="shared" si="290"/>
        <v>0</v>
      </c>
      <c r="AV66" s="240">
        <f t="shared" si="290"/>
        <v>0</v>
      </c>
      <c r="AW66" s="240">
        <f t="shared" si="290"/>
        <v>0</v>
      </c>
      <c r="AX66" s="240">
        <f t="shared" si="290"/>
        <v>0</v>
      </c>
      <c r="AY66" s="240">
        <f t="shared" si="261"/>
        <v>1500</v>
      </c>
      <c r="AZ66" s="240">
        <f t="shared" si="262"/>
        <v>1500</v>
      </c>
      <c r="BA66" s="445">
        <f t="shared" si="260"/>
        <v>0</v>
      </c>
    </row>
    <row r="67" spans="1:53" hidden="1" x14ac:dyDescent="0.25">
      <c r="A67" s="447"/>
      <c r="B67" s="447"/>
      <c r="C67" s="447"/>
      <c r="D67" s="447"/>
      <c r="E67" s="851"/>
      <c r="F67" s="851"/>
      <c r="G67" s="851"/>
      <c r="H67" s="851"/>
      <c r="I67" s="852"/>
      <c r="J67" s="853"/>
      <c r="K67" s="853"/>
      <c r="L67" s="853"/>
      <c r="M67" s="854"/>
      <c r="N67" s="487"/>
      <c r="O67" s="487"/>
      <c r="P67" s="487"/>
      <c r="Q67" s="487"/>
      <c r="R67" s="487"/>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c r="AW67" s="488"/>
      <c r="AX67" s="488"/>
    </row>
    <row r="68" spans="1:53" hidden="1" x14ac:dyDescent="0.25">
      <c r="A68" s="447"/>
      <c r="B68" s="447"/>
      <c r="C68" s="447"/>
      <c r="D68" s="447"/>
    </row>
    <row r="69" spans="1:53" hidden="1" x14ac:dyDescent="0.25">
      <c r="C69" s="456" t="s">
        <v>301</v>
      </c>
      <c r="N69" s="235">
        <f>+IFERROR(VLOOKUP(B68,Sheet1!B:D,2,FALSE),0)</f>
        <v>0</v>
      </c>
      <c r="O69" s="235">
        <f>+IFERROR(VLOOKUP(B68,Sheet1!B:D,3,FALSE)+VLOOKUP(B68,Sheet1!B:E,4,FALSE),0)</f>
        <v>0</v>
      </c>
      <c r="P69" s="235">
        <f>+IFERROR(VLOOKUP(C68,Sheet1!C:E,3,FALSE)+VLOOKUP(C68,Sheet1!C:F,4,FALSE),0)</f>
        <v>0</v>
      </c>
      <c r="Q69" s="235">
        <f>+IFERROR(VLOOKUP(D68,Sheet1!D:F,3,FALSE)+VLOOKUP(D68,Sheet1!D:G,4,FALSE),0)</f>
        <v>0</v>
      </c>
    </row>
    <row r="70" spans="1:53" ht="15.75" hidden="1" thickBot="1" x14ac:dyDescent="0.3">
      <c r="C70" s="456" t="s">
        <v>58</v>
      </c>
      <c r="E70" s="566"/>
      <c r="F70" s="566"/>
      <c r="G70" s="566"/>
      <c r="H70" s="490">
        <f>+H66*0.2</f>
        <v>300</v>
      </c>
      <c r="I70" s="566"/>
      <c r="J70" s="566"/>
      <c r="K70" s="566"/>
      <c r="L70" s="566"/>
      <c r="M70" s="566"/>
      <c r="N70" s="490">
        <f t="shared" ref="N70:AE70" si="291">+N66*0.2</f>
        <v>0</v>
      </c>
      <c r="O70" s="490">
        <f t="shared" ref="O70:P70" si="292">+O66*0.2</f>
        <v>0</v>
      </c>
      <c r="P70" s="490">
        <f t="shared" si="292"/>
        <v>0</v>
      </c>
      <c r="Q70" s="490">
        <f t="shared" ref="Q70" si="293">+Q66*0.2</f>
        <v>0</v>
      </c>
      <c r="R70" s="490">
        <f t="shared" si="291"/>
        <v>0</v>
      </c>
      <c r="S70" s="490">
        <f t="shared" si="291"/>
        <v>0</v>
      </c>
      <c r="T70" s="490">
        <f t="shared" si="291"/>
        <v>0</v>
      </c>
      <c r="U70" s="490">
        <f t="shared" si="291"/>
        <v>0</v>
      </c>
      <c r="V70" s="490">
        <f t="shared" si="291"/>
        <v>0</v>
      </c>
      <c r="W70" s="490">
        <f t="shared" si="291"/>
        <v>0</v>
      </c>
      <c r="X70" s="490">
        <f t="shared" si="291"/>
        <v>0</v>
      </c>
      <c r="Y70" s="490">
        <f t="shared" si="291"/>
        <v>0</v>
      </c>
      <c r="Z70" s="490">
        <f t="shared" si="291"/>
        <v>0</v>
      </c>
      <c r="AA70" s="490">
        <f t="shared" si="291"/>
        <v>0</v>
      </c>
      <c r="AB70" s="490">
        <f t="shared" si="291"/>
        <v>0</v>
      </c>
      <c r="AC70" s="490">
        <f t="shared" si="291"/>
        <v>0</v>
      </c>
      <c r="AD70" s="490">
        <f t="shared" si="291"/>
        <v>0</v>
      </c>
      <c r="AE70" s="490">
        <f t="shared" si="291"/>
        <v>0</v>
      </c>
      <c r="AF70" s="490">
        <f t="shared" ref="AF70:AX70" si="294">+AF66*0.2</f>
        <v>0</v>
      </c>
      <c r="AG70" s="490">
        <f t="shared" si="294"/>
        <v>0</v>
      </c>
      <c r="AH70" s="490">
        <f t="shared" si="294"/>
        <v>0</v>
      </c>
      <c r="AI70" s="490">
        <f t="shared" si="294"/>
        <v>0</v>
      </c>
      <c r="AJ70" s="490">
        <f t="shared" si="294"/>
        <v>0</v>
      </c>
      <c r="AK70" s="490">
        <f t="shared" si="294"/>
        <v>0</v>
      </c>
      <c r="AL70" s="490">
        <f t="shared" si="294"/>
        <v>300</v>
      </c>
      <c r="AM70" s="490">
        <f t="shared" si="294"/>
        <v>0</v>
      </c>
      <c r="AN70" s="490">
        <f t="shared" si="294"/>
        <v>0</v>
      </c>
      <c r="AO70" s="490">
        <f t="shared" si="294"/>
        <v>0</v>
      </c>
      <c r="AP70" s="490">
        <f t="shared" si="294"/>
        <v>0</v>
      </c>
      <c r="AQ70" s="490">
        <f t="shared" si="294"/>
        <v>0</v>
      </c>
      <c r="AR70" s="490">
        <f t="shared" si="294"/>
        <v>0</v>
      </c>
      <c r="AS70" s="490">
        <f t="shared" si="294"/>
        <v>0</v>
      </c>
      <c r="AT70" s="490">
        <f t="shared" si="294"/>
        <v>0</v>
      </c>
      <c r="AU70" s="490">
        <f t="shared" si="294"/>
        <v>0</v>
      </c>
      <c r="AV70" s="490">
        <f t="shared" si="294"/>
        <v>0</v>
      </c>
      <c r="AW70" s="490">
        <f t="shared" si="294"/>
        <v>0</v>
      </c>
      <c r="AX70" s="490">
        <f t="shared" si="294"/>
        <v>0</v>
      </c>
      <c r="AY70" s="490">
        <f>+AY66*0.2</f>
        <v>300</v>
      </c>
      <c r="AZ70" s="490">
        <f>+AZ66*0.2</f>
        <v>300</v>
      </c>
    </row>
    <row r="71" spans="1:53" ht="15.75" hidden="1" thickBot="1" x14ac:dyDescent="0.3">
      <c r="C71" s="456" t="s">
        <v>59</v>
      </c>
      <c r="E71" s="566"/>
      <c r="F71" s="566"/>
      <c r="G71" s="566"/>
      <c r="H71" s="490">
        <f>SUM(H66:H70)</f>
        <v>1800</v>
      </c>
      <c r="I71" s="566"/>
      <c r="J71" s="566"/>
      <c r="K71" s="566"/>
      <c r="L71" s="566"/>
      <c r="M71" s="566"/>
      <c r="N71" s="490"/>
      <c r="O71" s="490"/>
      <c r="P71" s="490"/>
      <c r="Q71" s="490"/>
      <c r="R71" s="490">
        <f t="shared" ref="R71:AE71" si="295">SUM(R66:R70)</f>
        <v>0</v>
      </c>
      <c r="S71" s="490">
        <f t="shared" si="295"/>
        <v>0</v>
      </c>
      <c r="T71" s="490">
        <f t="shared" si="295"/>
        <v>0</v>
      </c>
      <c r="U71" s="490">
        <f t="shared" si="295"/>
        <v>0</v>
      </c>
      <c r="V71" s="490">
        <f t="shared" si="295"/>
        <v>0</v>
      </c>
      <c r="W71" s="490">
        <f t="shared" si="295"/>
        <v>0</v>
      </c>
      <c r="X71" s="490">
        <f t="shared" si="295"/>
        <v>0</v>
      </c>
      <c r="Y71" s="490">
        <f t="shared" si="295"/>
        <v>0</v>
      </c>
      <c r="Z71" s="490">
        <f t="shared" si="295"/>
        <v>0</v>
      </c>
      <c r="AA71" s="490">
        <f t="shared" si="295"/>
        <v>0</v>
      </c>
      <c r="AB71" s="490">
        <f t="shared" si="295"/>
        <v>0</v>
      </c>
      <c r="AC71" s="490">
        <f t="shared" si="295"/>
        <v>0</v>
      </c>
      <c r="AD71" s="490">
        <f t="shared" si="295"/>
        <v>0</v>
      </c>
      <c r="AE71" s="490">
        <f t="shared" si="295"/>
        <v>0</v>
      </c>
      <c r="AF71" s="490">
        <f t="shared" ref="AF71:AX71" si="296">SUM(AF66:AF70)</f>
        <v>0</v>
      </c>
      <c r="AG71" s="490">
        <f t="shared" si="296"/>
        <v>0</v>
      </c>
      <c r="AH71" s="490">
        <f t="shared" si="296"/>
        <v>0</v>
      </c>
      <c r="AI71" s="490">
        <f t="shared" si="296"/>
        <v>0</v>
      </c>
      <c r="AJ71" s="490">
        <f t="shared" si="296"/>
        <v>0</v>
      </c>
      <c r="AK71" s="490">
        <f t="shared" si="296"/>
        <v>0</v>
      </c>
      <c r="AL71" s="490">
        <f t="shared" si="296"/>
        <v>1800</v>
      </c>
      <c r="AM71" s="490">
        <f t="shared" si="296"/>
        <v>0</v>
      </c>
      <c r="AN71" s="490">
        <f t="shared" si="296"/>
        <v>0</v>
      </c>
      <c r="AO71" s="490">
        <f t="shared" si="296"/>
        <v>0</v>
      </c>
      <c r="AP71" s="490">
        <f t="shared" si="296"/>
        <v>0</v>
      </c>
      <c r="AQ71" s="490">
        <f t="shared" si="296"/>
        <v>0</v>
      </c>
      <c r="AR71" s="490">
        <f t="shared" si="296"/>
        <v>0</v>
      </c>
      <c r="AS71" s="490">
        <f t="shared" si="296"/>
        <v>0</v>
      </c>
      <c r="AT71" s="490">
        <f t="shared" si="296"/>
        <v>0</v>
      </c>
      <c r="AU71" s="490">
        <f t="shared" si="296"/>
        <v>0</v>
      </c>
      <c r="AV71" s="490">
        <f t="shared" si="296"/>
        <v>0</v>
      </c>
      <c r="AW71" s="490">
        <f t="shared" si="296"/>
        <v>0</v>
      </c>
      <c r="AX71" s="490">
        <f t="shared" si="296"/>
        <v>0</v>
      </c>
      <c r="AY71" s="490">
        <f>SUM(AY66:AY70)</f>
        <v>1800</v>
      </c>
      <c r="AZ71" s="490">
        <f>SUM(AZ66:AZ70)</f>
        <v>1800</v>
      </c>
    </row>
    <row r="72" spans="1:53" hidden="1" x14ac:dyDescent="0.25"/>
    <row r="73" spans="1:53" hidden="1" x14ac:dyDescent="0.25"/>
    <row r="74" spans="1:53" hidden="1" x14ac:dyDescent="0.25"/>
    <row r="75" spans="1:53" hidden="1" x14ac:dyDescent="0.25"/>
    <row r="76" spans="1:53" ht="15.75" hidden="1" thickBot="1" x14ac:dyDescent="0.3">
      <c r="C76" s="456" t="s">
        <v>301</v>
      </c>
      <c r="N76" s="490">
        <f t="shared" ref="N76" si="297">SUM(N71:N75)</f>
        <v>0</v>
      </c>
      <c r="O76" s="490">
        <f>+IFERROR(VLOOKUP(B75,Sheet1!B:D,3,FALSE)+VLOOKUP(B75,Sheet1!B:E,4,FALSE),0)</f>
        <v>0</v>
      </c>
      <c r="P76" s="490">
        <f>+IFERROR(VLOOKUP(C75,Sheet1!C:E,3,FALSE)+VLOOKUP(C75,Sheet1!C:F,4,FALSE),0)</f>
        <v>0</v>
      </c>
      <c r="Q76" s="490">
        <f>+IFERROR(VLOOKUP(D75,Sheet1!D:F,3,FALSE)+VLOOKUP(D75,Sheet1!D:G,4,FALSE),0)</f>
        <v>0</v>
      </c>
    </row>
    <row r="77" spans="1:53" hidden="1" x14ac:dyDescent="0.25"/>
    <row r="78" spans="1:53" hidden="1" x14ac:dyDescent="0.25">
      <c r="O78" s="522">
        <f>+IFERROR(VLOOKUP(B77,Sheet1!B:D,3,FALSE)+VLOOKUP(B77,Sheet1!B:E,4,FALSE),0)</f>
        <v>0</v>
      </c>
      <c r="P78" s="522">
        <f>+IFERROR(VLOOKUP(C77,Sheet1!C:E,3,FALSE)+VLOOKUP(C77,Sheet1!C:F,4,FALSE),0)</f>
        <v>0</v>
      </c>
      <c r="Q78" s="522">
        <f>+IFERROR(VLOOKUP(D77,Sheet1!D:F,3,FALSE)+VLOOKUP(D77,Sheet1!D:G,4,FALSE),0)</f>
        <v>0</v>
      </c>
    </row>
    <row r="79" spans="1:53" hidden="1" x14ac:dyDescent="0.25">
      <c r="O79" s="522">
        <f>+IFERROR(VLOOKUP(B78,Sheet1!B:D,3,FALSE)+VLOOKUP(B78,Sheet1!B:E,4,FALSE),0)</f>
        <v>0</v>
      </c>
      <c r="P79" s="522">
        <f>+IFERROR(VLOOKUP(C78,Sheet1!C:E,3,FALSE)+VLOOKUP(C78,Sheet1!C:F,4,FALSE),0)</f>
        <v>0</v>
      </c>
      <c r="Q79" s="522">
        <f>+IFERROR(VLOOKUP(D78,Sheet1!D:F,3,FALSE)+VLOOKUP(D78,Sheet1!D:G,4,FALSE),0)</f>
        <v>0</v>
      </c>
    </row>
    <row r="80" spans="1:53" hidden="1" x14ac:dyDescent="0.25"/>
    <row r="81" spans="15:17" hidden="1" x14ac:dyDescent="0.25"/>
    <row r="82" spans="15:17" hidden="1" x14ac:dyDescent="0.25"/>
    <row r="83" spans="15:17" hidden="1" x14ac:dyDescent="0.25"/>
    <row r="84" spans="15:17" hidden="1" x14ac:dyDescent="0.25">
      <c r="O84" s="522">
        <f>+IFERROR(VLOOKUP(B83,Sheet1!B:D,3,FALSE)+VLOOKUP(B83,Sheet1!B:E,4,FALSE),0)</f>
        <v>0</v>
      </c>
      <c r="P84" s="522">
        <f>+IFERROR(VLOOKUP(C83,Sheet1!C:E,3,FALSE)+VLOOKUP(C83,Sheet1!C:F,4,FALSE),0)</f>
        <v>0</v>
      </c>
      <c r="Q84" s="522">
        <f>+IFERROR(VLOOKUP(D83,Sheet1!D:F,3,FALSE)+VLOOKUP(D83,Sheet1!D:G,4,FALSE),0)</f>
        <v>0</v>
      </c>
    </row>
    <row r="85" spans="15:17" hidden="1" x14ac:dyDescent="0.25"/>
    <row r="86" spans="15:17" hidden="1" x14ac:dyDescent="0.25"/>
    <row r="87" spans="15:17" hidden="1" x14ac:dyDescent="0.25">
      <c r="O87" s="522">
        <f>+IFERROR(VLOOKUP(B86,Sheet1!B:D,3,FALSE)+VLOOKUP(B86,Sheet1!B:E,4,FALSE),0)</f>
        <v>0</v>
      </c>
      <c r="P87" s="522">
        <f>+IFERROR(VLOOKUP(C86,Sheet1!C:E,3,FALSE)+VLOOKUP(C86,Sheet1!C:F,4,FALSE),0)</f>
        <v>0</v>
      </c>
      <c r="Q87" s="522">
        <f>+IFERROR(VLOOKUP(D86,Sheet1!D:F,3,FALSE)+VLOOKUP(D86,Sheet1!D:G,4,FALSE),0)</f>
        <v>0</v>
      </c>
    </row>
    <row r="88" spans="15:17" hidden="1" x14ac:dyDescent="0.25"/>
    <row r="89" spans="15:17" hidden="1" x14ac:dyDescent="0.25"/>
    <row r="90" spans="15:17" hidden="1" x14ac:dyDescent="0.25">
      <c r="O90" s="522">
        <f>+IFERROR(VLOOKUP(B89,Sheet1!B:D,3,FALSE)+VLOOKUP(B89,Sheet1!B:E,4,FALSE),0)</f>
        <v>0</v>
      </c>
      <c r="P90" s="522">
        <f>+IFERROR(VLOOKUP(C89,Sheet1!C:E,3,FALSE)+VLOOKUP(C89,Sheet1!C:F,4,FALSE),0)</f>
        <v>0</v>
      </c>
      <c r="Q90" s="522">
        <f>+IFERROR(VLOOKUP(D89,Sheet1!D:F,3,FALSE)+VLOOKUP(D89,Sheet1!D:G,4,FALSE),0)</f>
        <v>0</v>
      </c>
    </row>
    <row r="91" spans="15:17" hidden="1" x14ac:dyDescent="0.25"/>
    <row r="92" spans="15:17" hidden="1" x14ac:dyDescent="0.25"/>
    <row r="93" spans="15:17" hidden="1" x14ac:dyDescent="0.25">
      <c r="O93" s="522">
        <f>+IFERROR(VLOOKUP(B92,Sheet1!B:D,3,FALSE)+VLOOKUP(B92,Sheet1!B:E,4,FALSE),0)</f>
        <v>0</v>
      </c>
      <c r="P93" s="522">
        <f>+IFERROR(VLOOKUP(C92,Sheet1!C:E,3,FALSE)+VLOOKUP(C92,Sheet1!C:F,4,FALSE),0)</f>
        <v>0</v>
      </c>
      <c r="Q93" s="522">
        <f>+IFERROR(VLOOKUP(D92,Sheet1!D:F,3,FALSE)+VLOOKUP(D92,Sheet1!D:G,4,FALSE),0)</f>
        <v>0</v>
      </c>
    </row>
    <row r="94" spans="15:17" hidden="1" x14ac:dyDescent="0.25"/>
    <row r="95" spans="15:17" hidden="1" x14ac:dyDescent="0.25"/>
    <row r="96" spans="15:17" hidden="1" x14ac:dyDescent="0.25">
      <c r="O96" s="522">
        <f>+IFERROR(VLOOKUP(B95,Sheet1!B:D,3,FALSE)+VLOOKUP(B95,Sheet1!B:E,4,FALSE),0)</f>
        <v>0</v>
      </c>
      <c r="P96" s="522">
        <f>+IFERROR(VLOOKUP(C95,Sheet1!C:E,3,FALSE)+VLOOKUP(C95,Sheet1!C:F,4,FALSE),0)</f>
        <v>0</v>
      </c>
      <c r="Q96" s="522">
        <f>+IFERROR(VLOOKUP(D95,Sheet1!D:F,3,FALSE)+VLOOKUP(D95,Sheet1!D:G,4,FALSE),0)</f>
        <v>0</v>
      </c>
    </row>
    <row r="97" spans="15:17" hidden="1" x14ac:dyDescent="0.25"/>
    <row r="98" spans="15:17" hidden="1" x14ac:dyDescent="0.25"/>
    <row r="99" spans="15:17" hidden="1" x14ac:dyDescent="0.25">
      <c r="O99" s="522">
        <f>+IFERROR(VLOOKUP(B98,Sheet1!B:D,3,FALSE)+VLOOKUP(B98,Sheet1!B:E,4,FALSE),0)</f>
        <v>0</v>
      </c>
      <c r="P99" s="522">
        <f>+IFERROR(VLOOKUP(C98,Sheet1!C:E,3,FALSE)+VLOOKUP(C98,Sheet1!C:F,4,FALSE),0)</f>
        <v>0</v>
      </c>
      <c r="Q99" s="522">
        <f>+IFERROR(VLOOKUP(D98,Sheet1!D:F,3,FALSE)+VLOOKUP(D98,Sheet1!D:G,4,FALSE),0)</f>
        <v>0</v>
      </c>
    </row>
    <row r="100" spans="15:17" hidden="1" x14ac:dyDescent="0.25"/>
    <row r="101" spans="15:17" hidden="1" x14ac:dyDescent="0.25"/>
    <row r="102" spans="15:17" hidden="1" x14ac:dyDescent="0.25"/>
    <row r="103" spans="15:17" hidden="1" x14ac:dyDescent="0.25"/>
    <row r="104" spans="15:17" hidden="1" x14ac:dyDescent="0.25"/>
    <row r="105" spans="15:17" hidden="1" x14ac:dyDescent="0.25"/>
    <row r="106" spans="15:17" hidden="1" x14ac:dyDescent="0.25"/>
    <row r="107" spans="15:17" hidden="1" x14ac:dyDescent="0.25"/>
    <row r="108" spans="15:17" hidden="1" x14ac:dyDescent="0.25"/>
    <row r="109" spans="15:17" hidden="1" x14ac:dyDescent="0.25"/>
    <row r="110" spans="15:17" hidden="1" x14ac:dyDescent="0.25"/>
    <row r="111" spans="15:17" hidden="1" x14ac:dyDescent="0.25"/>
    <row r="112" spans="15:17"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algorithmName="SHA-512" hashValue="Zn/lgsaduAJ4MIsMio+KLCajfjYDmMeAwOwXBph8IEuk1qSPoLBZF4PYsTZL1XJtmc3xqRbN4FnBirG4NHNeyQ==" saltValue="08hJ2Axae8V0hLnEsoEdlQ==" spinCount="100000" sheet="1" formatColumns="0" formatRows="0" insertRows="0"/>
  <mergeCells count="11">
    <mergeCell ref="E67:H67"/>
    <mergeCell ref="I67:M67"/>
    <mergeCell ref="H3:M3"/>
    <mergeCell ref="R3:AX3"/>
    <mergeCell ref="H4:M4"/>
    <mergeCell ref="R5:AX5"/>
    <mergeCell ref="E6:H6"/>
    <mergeCell ref="I6:M6"/>
    <mergeCell ref="R6:AF6"/>
    <mergeCell ref="AG6:AR6"/>
    <mergeCell ref="AS6:AX6"/>
  </mergeCells>
  <conditionalFormatting sqref="BA9:BA21 BA26:BA28 BA33:BA35 BA37:BA66">
    <cfRule type="cellIs" dxfId="126" priority="198" operator="lessThan">
      <formula>0</formula>
    </cfRule>
  </conditionalFormatting>
  <conditionalFormatting sqref="BA8">
    <cfRule type="cellIs" dxfId="125" priority="197" operator="lessThan">
      <formula>0</formula>
    </cfRule>
  </conditionalFormatting>
  <conditionalFormatting sqref="BA22:BA25">
    <cfRule type="cellIs" dxfId="124" priority="148" operator="lessThan">
      <formula>0</formula>
    </cfRule>
  </conditionalFormatting>
  <conditionalFormatting sqref="BA29:BA32">
    <cfRule type="cellIs" dxfId="123" priority="145" operator="lessThan">
      <formula>0</formula>
    </cfRule>
  </conditionalFormatting>
  <conditionalFormatting sqref="BA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68"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RIBA Competition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C042</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ZK110.K278.C042</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ZK110.K278.C042</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ZK110.K279.C042</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ZK110.K279.C042</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ZK110.K280.C042</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ZK110.K280.C042</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ZK110.K281.C042</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ZK110.K281.C042</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ZK110.K282.C042</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ZK110.K282.C042</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5">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9"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RIBA Competition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C042</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ZK111.K129.C042</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ZK111.K129.C042</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ZK111.K246.C042</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ZK111.K246.C042</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ZK111.K106.C042</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ZK111.K106.C042</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ZK111.K283.C042</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ZK111.K283.C042</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ZK111.K105.C042</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ZK111.K105.C042</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5">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5">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B23" sqref="B23"/>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C042</v>
      </c>
      <c r="C1" t="s">
        <v>298</v>
      </c>
      <c r="D1" t="s">
        <v>299</v>
      </c>
      <c r="E1" t="s">
        <v>300</v>
      </c>
      <c r="H1" s="613" t="s">
        <v>5112</v>
      </c>
      <c r="I1" s="613"/>
      <c r="J1" s="613"/>
      <c r="K1" s="613"/>
    </row>
    <row r="2" spans="1:21" ht="15.75" thickBot="1" x14ac:dyDescent="0.3">
      <c r="A2" t="s">
        <v>537</v>
      </c>
      <c r="B2" t="str">
        <f>+A2&amp;"."&amp;$A$1</f>
        <v>ZK100.K101.C042</v>
      </c>
      <c r="C2">
        <v>0</v>
      </c>
      <c r="D2">
        <v>0</v>
      </c>
      <c r="E2">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ZK100.K102.C042</v>
      </c>
      <c r="C3">
        <v>0</v>
      </c>
      <c r="D3">
        <v>0</v>
      </c>
      <c r="E3">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ZK100.K103.C042</v>
      </c>
      <c r="C4">
        <v>0</v>
      </c>
      <c r="D4">
        <v>0</v>
      </c>
      <c r="E4">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ZK100.K104.C042</v>
      </c>
      <c r="C5">
        <v>0</v>
      </c>
      <c r="D5">
        <v>0</v>
      </c>
      <c r="E5">
        <v>0</v>
      </c>
      <c r="O5" t="s">
        <v>303</v>
      </c>
      <c r="P5" s="615" t="s">
        <v>306</v>
      </c>
      <c r="R5" t="str">
        <f t="shared" si="2"/>
        <v>ZK100</v>
      </c>
      <c r="S5">
        <f t="shared" si="3"/>
        <v>0</v>
      </c>
      <c r="T5">
        <f t="shared" si="0"/>
        <v>0</v>
      </c>
      <c r="U5">
        <f t="shared" si="0"/>
        <v>0</v>
      </c>
    </row>
    <row r="6" spans="1:21" x14ac:dyDescent="0.25">
      <c r="A6" t="s">
        <v>541</v>
      </c>
      <c r="B6" t="str">
        <f t="shared" si="1"/>
        <v>ZK100.K105.C042</v>
      </c>
      <c r="C6">
        <v>0</v>
      </c>
      <c r="D6">
        <v>0</v>
      </c>
      <c r="E6">
        <v>0</v>
      </c>
      <c r="O6" t="s">
        <v>303</v>
      </c>
      <c r="P6" s="615" t="s">
        <v>307</v>
      </c>
      <c r="R6" t="str">
        <f t="shared" si="2"/>
        <v>ZK100</v>
      </c>
      <c r="S6">
        <f t="shared" si="3"/>
        <v>0</v>
      </c>
      <c r="T6">
        <f t="shared" si="0"/>
        <v>0</v>
      </c>
      <c r="U6">
        <f t="shared" si="0"/>
        <v>0</v>
      </c>
    </row>
    <row r="7" spans="1:21" x14ac:dyDescent="0.25">
      <c r="A7" t="s">
        <v>542</v>
      </c>
      <c r="B7" t="str">
        <f t="shared" si="1"/>
        <v>ZK100.K106.C042</v>
      </c>
      <c r="C7">
        <v>0</v>
      </c>
      <c r="D7">
        <v>0</v>
      </c>
      <c r="E7">
        <v>0</v>
      </c>
      <c r="O7" t="s">
        <v>303</v>
      </c>
      <c r="P7" s="615" t="s">
        <v>308</v>
      </c>
      <c r="R7" t="str">
        <f t="shared" si="2"/>
        <v>ZK100</v>
      </c>
      <c r="S7">
        <f t="shared" si="3"/>
        <v>0</v>
      </c>
      <c r="T7">
        <f t="shared" si="0"/>
        <v>0</v>
      </c>
      <c r="U7">
        <f t="shared" si="0"/>
        <v>0</v>
      </c>
    </row>
    <row r="8" spans="1:21" x14ac:dyDescent="0.25">
      <c r="A8" t="s">
        <v>543</v>
      </c>
      <c r="B8" t="str">
        <f t="shared" si="1"/>
        <v>ZK100.K107.C042</v>
      </c>
      <c r="C8">
        <v>0</v>
      </c>
      <c r="D8">
        <v>0</v>
      </c>
      <c r="E8">
        <v>0</v>
      </c>
      <c r="O8" t="s">
        <v>303</v>
      </c>
      <c r="P8" s="615" t="s">
        <v>219</v>
      </c>
      <c r="R8" t="str">
        <f t="shared" si="2"/>
        <v>ZK100</v>
      </c>
      <c r="S8">
        <f t="shared" si="3"/>
        <v>0</v>
      </c>
      <c r="T8">
        <f t="shared" si="0"/>
        <v>0</v>
      </c>
      <c r="U8">
        <f t="shared" si="0"/>
        <v>0</v>
      </c>
    </row>
    <row r="9" spans="1:21" x14ac:dyDescent="0.25">
      <c r="A9" t="s">
        <v>544</v>
      </c>
      <c r="B9" t="str">
        <f t="shared" si="1"/>
        <v>ZK100.K108.C042</v>
      </c>
      <c r="C9">
        <v>0</v>
      </c>
      <c r="D9">
        <v>0</v>
      </c>
      <c r="E9">
        <v>0</v>
      </c>
      <c r="O9" t="s">
        <v>303</v>
      </c>
      <c r="P9" s="615" t="s">
        <v>215</v>
      </c>
      <c r="R9" t="str">
        <f t="shared" si="2"/>
        <v>ZK100</v>
      </c>
      <c r="S9">
        <f t="shared" si="3"/>
        <v>0</v>
      </c>
      <c r="T9">
        <f t="shared" si="0"/>
        <v>0</v>
      </c>
      <c r="U9">
        <f t="shared" si="0"/>
        <v>0</v>
      </c>
    </row>
    <row r="10" spans="1:21" x14ac:dyDescent="0.25">
      <c r="A10" t="s">
        <v>545</v>
      </c>
      <c r="B10" t="str">
        <f t="shared" si="1"/>
        <v>ZK100.K109.C042</v>
      </c>
      <c r="C10">
        <v>0</v>
      </c>
      <c r="D10">
        <v>0</v>
      </c>
      <c r="E10">
        <v>0</v>
      </c>
      <c r="O10" t="s">
        <v>303</v>
      </c>
      <c r="P10" s="615" t="s">
        <v>309</v>
      </c>
      <c r="R10" t="str">
        <f t="shared" si="2"/>
        <v>ZK100</v>
      </c>
      <c r="S10">
        <f t="shared" si="3"/>
        <v>0</v>
      </c>
      <c r="T10">
        <f t="shared" si="0"/>
        <v>0</v>
      </c>
      <c r="U10">
        <f t="shared" si="0"/>
        <v>0</v>
      </c>
    </row>
    <row r="11" spans="1:21" x14ac:dyDescent="0.25">
      <c r="A11" t="s">
        <v>546</v>
      </c>
      <c r="B11" t="str">
        <f t="shared" si="1"/>
        <v>ZK100.K110.C042</v>
      </c>
      <c r="C11">
        <v>0</v>
      </c>
      <c r="D11">
        <v>0</v>
      </c>
      <c r="E11">
        <v>0</v>
      </c>
      <c r="O11" t="s">
        <v>303</v>
      </c>
      <c r="P11" s="616" t="s">
        <v>310</v>
      </c>
      <c r="R11" t="str">
        <f t="shared" si="2"/>
        <v>ZK100</v>
      </c>
      <c r="S11">
        <f t="shared" si="3"/>
        <v>0</v>
      </c>
      <c r="T11">
        <f t="shared" si="0"/>
        <v>0</v>
      </c>
      <c r="U11">
        <f t="shared" si="0"/>
        <v>0</v>
      </c>
    </row>
    <row r="12" spans="1:21" x14ac:dyDescent="0.25">
      <c r="A12" t="s">
        <v>547</v>
      </c>
      <c r="B12" t="str">
        <f t="shared" si="1"/>
        <v>ZK100.K111.C042</v>
      </c>
      <c r="C12">
        <v>0</v>
      </c>
      <c r="D12">
        <v>0</v>
      </c>
      <c r="E12">
        <v>0</v>
      </c>
      <c r="O12" t="s">
        <v>303</v>
      </c>
      <c r="P12" s="617" t="s">
        <v>311</v>
      </c>
      <c r="R12" t="str">
        <f t="shared" si="2"/>
        <v>ZK100</v>
      </c>
      <c r="S12">
        <f t="shared" si="3"/>
        <v>0</v>
      </c>
      <c r="T12">
        <f t="shared" si="0"/>
        <v>0</v>
      </c>
      <c r="U12">
        <f t="shared" si="0"/>
        <v>0</v>
      </c>
    </row>
    <row r="13" spans="1:21" x14ac:dyDescent="0.25">
      <c r="A13" t="s">
        <v>548</v>
      </c>
      <c r="B13" t="str">
        <f t="shared" si="1"/>
        <v>ZK100.K112.C042</v>
      </c>
      <c r="C13">
        <v>0</v>
      </c>
      <c r="D13">
        <v>0</v>
      </c>
      <c r="E13">
        <v>0</v>
      </c>
      <c r="O13" t="s">
        <v>303</v>
      </c>
      <c r="P13" s="616" t="s">
        <v>312</v>
      </c>
      <c r="R13" t="str">
        <f t="shared" si="2"/>
        <v>ZK100</v>
      </c>
      <c r="S13">
        <f t="shared" si="3"/>
        <v>0</v>
      </c>
      <c r="T13">
        <f t="shared" si="0"/>
        <v>0</v>
      </c>
      <c r="U13">
        <f t="shared" si="0"/>
        <v>0</v>
      </c>
    </row>
    <row r="14" spans="1:21" x14ac:dyDescent="0.25">
      <c r="A14" t="s">
        <v>549</v>
      </c>
      <c r="B14" t="str">
        <f t="shared" si="1"/>
        <v>ZK100.K113.C042</v>
      </c>
      <c r="C14">
        <v>0</v>
      </c>
      <c r="D14">
        <v>0</v>
      </c>
      <c r="E14">
        <v>0</v>
      </c>
      <c r="O14" t="s">
        <v>303</v>
      </c>
      <c r="P14" s="616" t="s">
        <v>313</v>
      </c>
      <c r="R14" t="str">
        <f t="shared" si="2"/>
        <v>ZK100</v>
      </c>
      <c r="S14">
        <f t="shared" si="3"/>
        <v>0</v>
      </c>
      <c r="T14">
        <f t="shared" si="0"/>
        <v>0</v>
      </c>
      <c r="U14">
        <f t="shared" si="0"/>
        <v>0</v>
      </c>
    </row>
    <row r="15" spans="1:21" x14ac:dyDescent="0.25">
      <c r="A15" t="s">
        <v>550</v>
      </c>
      <c r="B15" t="str">
        <f t="shared" si="1"/>
        <v>ZK100.K114.C042</v>
      </c>
      <c r="C15">
        <v>0</v>
      </c>
      <c r="D15">
        <v>0</v>
      </c>
      <c r="E15">
        <v>0</v>
      </c>
      <c r="O15" t="s">
        <v>303</v>
      </c>
      <c r="P15" s="616" t="s">
        <v>314</v>
      </c>
      <c r="R15" t="str">
        <f t="shared" si="2"/>
        <v>ZK100</v>
      </c>
      <c r="S15">
        <f t="shared" si="3"/>
        <v>0</v>
      </c>
      <c r="T15">
        <f t="shared" si="0"/>
        <v>0</v>
      </c>
      <c r="U15">
        <f t="shared" si="0"/>
        <v>0</v>
      </c>
    </row>
    <row r="16" spans="1:21" x14ac:dyDescent="0.25">
      <c r="A16" t="s">
        <v>551</v>
      </c>
      <c r="B16" t="str">
        <f t="shared" si="1"/>
        <v>ZK100.K115.C042</v>
      </c>
      <c r="C16">
        <v>0</v>
      </c>
      <c r="D16">
        <v>0</v>
      </c>
      <c r="E16">
        <v>0</v>
      </c>
      <c r="O16" t="s">
        <v>303</v>
      </c>
      <c r="P16" s="616" t="s">
        <v>315</v>
      </c>
      <c r="R16" t="str">
        <f t="shared" si="2"/>
        <v>ZK100</v>
      </c>
      <c r="S16">
        <f t="shared" si="3"/>
        <v>0</v>
      </c>
      <c r="T16">
        <f t="shared" si="0"/>
        <v>0</v>
      </c>
      <c r="U16">
        <f t="shared" si="0"/>
        <v>0</v>
      </c>
    </row>
    <row r="17" spans="1:21" x14ac:dyDescent="0.25">
      <c r="A17" t="s">
        <v>552</v>
      </c>
      <c r="B17" t="str">
        <f t="shared" si="1"/>
        <v>ZK100.K116.C042</v>
      </c>
      <c r="C17">
        <v>0</v>
      </c>
      <c r="D17">
        <v>0</v>
      </c>
      <c r="E17">
        <v>0</v>
      </c>
      <c r="O17" t="s">
        <v>303</v>
      </c>
      <c r="P17" s="615" t="s">
        <v>316</v>
      </c>
      <c r="R17" t="str">
        <f t="shared" si="2"/>
        <v>ZK100</v>
      </c>
      <c r="S17">
        <f t="shared" si="3"/>
        <v>0</v>
      </c>
      <c r="T17">
        <f t="shared" si="0"/>
        <v>0</v>
      </c>
      <c r="U17">
        <f t="shared" si="0"/>
        <v>0</v>
      </c>
    </row>
    <row r="18" spans="1:21" x14ac:dyDescent="0.25">
      <c r="A18" t="s">
        <v>553</v>
      </c>
      <c r="B18" t="str">
        <f t="shared" si="1"/>
        <v>ZK100.K117.C042</v>
      </c>
      <c r="C18">
        <v>0</v>
      </c>
      <c r="D18">
        <v>0</v>
      </c>
      <c r="E18">
        <v>0</v>
      </c>
      <c r="O18" t="s">
        <v>303</v>
      </c>
      <c r="P18" s="615" t="s">
        <v>112</v>
      </c>
      <c r="R18" t="str">
        <f t="shared" si="2"/>
        <v>ZK100</v>
      </c>
      <c r="S18">
        <f t="shared" si="3"/>
        <v>0</v>
      </c>
      <c r="T18">
        <f t="shared" si="3"/>
        <v>0</v>
      </c>
      <c r="U18">
        <f t="shared" si="3"/>
        <v>0</v>
      </c>
    </row>
    <row r="19" spans="1:21" x14ac:dyDescent="0.25">
      <c r="A19" t="s">
        <v>554</v>
      </c>
      <c r="B19" t="str">
        <f t="shared" si="1"/>
        <v>ZK100.K118.C042</v>
      </c>
      <c r="C19">
        <v>0</v>
      </c>
      <c r="D19">
        <v>0</v>
      </c>
      <c r="E19">
        <v>0</v>
      </c>
      <c r="O19" t="s">
        <v>303</v>
      </c>
      <c r="P19" s="615" t="s">
        <v>110</v>
      </c>
      <c r="R19" t="str">
        <f t="shared" si="2"/>
        <v>ZK100</v>
      </c>
      <c r="S19">
        <f t="shared" si="3"/>
        <v>0</v>
      </c>
      <c r="T19">
        <f t="shared" si="3"/>
        <v>0</v>
      </c>
      <c r="U19">
        <f t="shared" si="3"/>
        <v>0</v>
      </c>
    </row>
    <row r="20" spans="1:21" x14ac:dyDescent="0.25">
      <c r="A20" t="s">
        <v>555</v>
      </c>
      <c r="B20" t="str">
        <f t="shared" si="1"/>
        <v>ZK100.K119.C042</v>
      </c>
      <c r="C20">
        <v>0</v>
      </c>
      <c r="D20">
        <v>0</v>
      </c>
      <c r="E20">
        <v>0</v>
      </c>
      <c r="O20" t="s">
        <v>303</v>
      </c>
      <c r="P20" s="615" t="s">
        <v>317</v>
      </c>
      <c r="R20" t="str">
        <f t="shared" si="2"/>
        <v>ZK100</v>
      </c>
      <c r="S20">
        <f t="shared" si="3"/>
        <v>0</v>
      </c>
      <c r="T20">
        <f t="shared" si="3"/>
        <v>0</v>
      </c>
      <c r="U20">
        <f t="shared" si="3"/>
        <v>0</v>
      </c>
    </row>
    <row r="21" spans="1:21" x14ac:dyDescent="0.25">
      <c r="A21" t="s">
        <v>556</v>
      </c>
      <c r="B21" t="str">
        <f t="shared" si="1"/>
        <v>ZK100.K120.C042</v>
      </c>
      <c r="C21">
        <v>0</v>
      </c>
      <c r="D21">
        <v>0</v>
      </c>
      <c r="E21">
        <v>0</v>
      </c>
      <c r="O21" t="s">
        <v>303</v>
      </c>
      <c r="P21" s="615" t="s">
        <v>318</v>
      </c>
      <c r="R21" t="str">
        <f t="shared" si="2"/>
        <v>ZK100</v>
      </c>
      <c r="S21">
        <f t="shared" si="3"/>
        <v>0</v>
      </c>
      <c r="T21">
        <f t="shared" si="3"/>
        <v>0</v>
      </c>
      <c r="U21">
        <f t="shared" si="3"/>
        <v>0</v>
      </c>
    </row>
    <row r="22" spans="1:21" x14ac:dyDescent="0.25">
      <c r="A22" t="s">
        <v>557</v>
      </c>
      <c r="B22" t="str">
        <f t="shared" si="1"/>
        <v>ZK100.K121.C042</v>
      </c>
      <c r="C22">
        <v>0</v>
      </c>
      <c r="D22">
        <v>0</v>
      </c>
      <c r="E22">
        <v>0</v>
      </c>
      <c r="O22" t="s">
        <v>303</v>
      </c>
      <c r="P22" s="615" t="s">
        <v>319</v>
      </c>
      <c r="R22" t="str">
        <f t="shared" si="2"/>
        <v>ZK100</v>
      </c>
      <c r="S22">
        <f t="shared" si="3"/>
        <v>0</v>
      </c>
      <c r="T22">
        <f t="shared" si="3"/>
        <v>0</v>
      </c>
      <c r="U22">
        <f t="shared" si="3"/>
        <v>0</v>
      </c>
    </row>
    <row r="23" spans="1:21" x14ac:dyDescent="0.25">
      <c r="A23" t="s">
        <v>558</v>
      </c>
      <c r="B23" t="str">
        <f t="shared" si="1"/>
        <v>ZK100.K122.C042</v>
      </c>
      <c r="C23">
        <v>0</v>
      </c>
      <c r="D23">
        <v>0</v>
      </c>
      <c r="E23">
        <v>0</v>
      </c>
      <c r="O23" t="s">
        <v>303</v>
      </c>
      <c r="P23" s="615" t="s">
        <v>227</v>
      </c>
      <c r="R23" t="str">
        <f t="shared" si="2"/>
        <v>ZK100</v>
      </c>
      <c r="S23">
        <f t="shared" si="3"/>
        <v>0</v>
      </c>
      <c r="T23">
        <f t="shared" si="3"/>
        <v>0</v>
      </c>
      <c r="U23">
        <f t="shared" si="3"/>
        <v>0</v>
      </c>
    </row>
    <row r="24" spans="1:21" x14ac:dyDescent="0.25">
      <c r="A24" t="s">
        <v>559</v>
      </c>
      <c r="B24" t="str">
        <f t="shared" si="1"/>
        <v>ZK100.K123.C042</v>
      </c>
      <c r="C24">
        <v>0</v>
      </c>
      <c r="D24">
        <v>0</v>
      </c>
      <c r="E24">
        <v>0</v>
      </c>
      <c r="O24" t="s">
        <v>303</v>
      </c>
      <c r="P24" s="615" t="s">
        <v>320</v>
      </c>
      <c r="R24" t="str">
        <f t="shared" si="2"/>
        <v>ZK100</v>
      </c>
      <c r="S24">
        <f t="shared" si="3"/>
        <v>0</v>
      </c>
      <c r="T24">
        <f t="shared" si="3"/>
        <v>0</v>
      </c>
      <c r="U24">
        <f t="shared" si="3"/>
        <v>0</v>
      </c>
    </row>
    <row r="25" spans="1:21" x14ac:dyDescent="0.25">
      <c r="A25" t="s">
        <v>560</v>
      </c>
      <c r="B25" t="str">
        <f t="shared" si="1"/>
        <v>ZK100.K124.C042</v>
      </c>
      <c r="C25">
        <v>0</v>
      </c>
      <c r="D25">
        <v>0</v>
      </c>
      <c r="E25">
        <v>0</v>
      </c>
      <c r="O25" t="s">
        <v>303</v>
      </c>
      <c r="P25" s="615" t="s">
        <v>321</v>
      </c>
      <c r="R25" t="str">
        <f t="shared" si="2"/>
        <v>ZK100</v>
      </c>
      <c r="S25">
        <f t="shared" si="3"/>
        <v>0</v>
      </c>
      <c r="T25">
        <f t="shared" si="3"/>
        <v>0</v>
      </c>
      <c r="U25">
        <f t="shared" si="3"/>
        <v>0</v>
      </c>
    </row>
    <row r="26" spans="1:21" x14ac:dyDescent="0.25">
      <c r="A26" t="s">
        <v>561</v>
      </c>
      <c r="B26" t="str">
        <f t="shared" si="1"/>
        <v>ZK100.K125.C042</v>
      </c>
      <c r="C26">
        <v>0</v>
      </c>
      <c r="D26">
        <v>0</v>
      </c>
      <c r="E26">
        <v>0</v>
      </c>
      <c r="O26" t="s">
        <v>303</v>
      </c>
      <c r="P26" s="616" t="s">
        <v>322</v>
      </c>
      <c r="R26" t="str">
        <f t="shared" si="2"/>
        <v>ZK100</v>
      </c>
      <c r="S26">
        <f t="shared" si="3"/>
        <v>0</v>
      </c>
      <c r="T26">
        <f t="shared" si="3"/>
        <v>0</v>
      </c>
      <c r="U26">
        <f t="shared" si="3"/>
        <v>0</v>
      </c>
    </row>
    <row r="27" spans="1:21" x14ac:dyDescent="0.25">
      <c r="A27" t="s">
        <v>562</v>
      </c>
      <c r="B27" t="str">
        <f t="shared" si="1"/>
        <v>ZK100.K126.C042</v>
      </c>
      <c r="C27">
        <v>0</v>
      </c>
      <c r="D27">
        <v>0</v>
      </c>
      <c r="E27">
        <v>0</v>
      </c>
      <c r="O27" t="s">
        <v>303</v>
      </c>
      <c r="P27" s="616" t="s">
        <v>323</v>
      </c>
      <c r="R27" t="str">
        <f t="shared" si="2"/>
        <v>ZK100</v>
      </c>
      <c r="S27">
        <f t="shared" si="3"/>
        <v>0</v>
      </c>
      <c r="T27">
        <f t="shared" si="3"/>
        <v>0</v>
      </c>
      <c r="U27">
        <f t="shared" si="3"/>
        <v>0</v>
      </c>
    </row>
    <row r="28" spans="1:21" x14ac:dyDescent="0.25">
      <c r="A28" t="s">
        <v>563</v>
      </c>
      <c r="B28" t="str">
        <f t="shared" si="1"/>
        <v>ZK100.K127.C042</v>
      </c>
      <c r="C28">
        <v>0</v>
      </c>
      <c r="D28">
        <v>0</v>
      </c>
      <c r="E28">
        <v>0</v>
      </c>
      <c r="O28" t="s">
        <v>303</v>
      </c>
      <c r="P28" s="616" t="s">
        <v>324</v>
      </c>
      <c r="R28" t="str">
        <f t="shared" si="2"/>
        <v>ZK100</v>
      </c>
      <c r="S28">
        <f t="shared" si="3"/>
        <v>0</v>
      </c>
      <c r="T28">
        <f t="shared" si="3"/>
        <v>0</v>
      </c>
      <c r="U28">
        <f t="shared" si="3"/>
        <v>0</v>
      </c>
    </row>
    <row r="29" spans="1:21" x14ac:dyDescent="0.25">
      <c r="A29" t="s">
        <v>564</v>
      </c>
      <c r="B29" t="str">
        <f t="shared" si="1"/>
        <v>ZK100.K128.C042</v>
      </c>
      <c r="C29">
        <v>0</v>
      </c>
      <c r="D29">
        <v>0</v>
      </c>
      <c r="E29">
        <v>0</v>
      </c>
      <c r="O29" t="s">
        <v>303</v>
      </c>
      <c r="P29" s="616" t="s">
        <v>325</v>
      </c>
      <c r="R29" t="str">
        <f t="shared" si="2"/>
        <v>ZK100</v>
      </c>
      <c r="S29">
        <f t="shared" si="3"/>
        <v>0</v>
      </c>
      <c r="T29">
        <f t="shared" si="3"/>
        <v>0</v>
      </c>
      <c r="U29">
        <f t="shared" si="3"/>
        <v>0</v>
      </c>
    </row>
    <row r="30" spans="1:21" x14ac:dyDescent="0.25">
      <c r="A30" t="s">
        <v>565</v>
      </c>
      <c r="B30" t="str">
        <f t="shared" si="1"/>
        <v>ZK100.K129.C042</v>
      </c>
      <c r="C30">
        <v>0</v>
      </c>
      <c r="D30">
        <v>0</v>
      </c>
      <c r="E30">
        <v>0</v>
      </c>
      <c r="O30" t="s">
        <v>303</v>
      </c>
      <c r="P30" s="616" t="s">
        <v>326</v>
      </c>
      <c r="R30" t="str">
        <f t="shared" si="2"/>
        <v>ZK100</v>
      </c>
      <c r="S30">
        <f t="shared" si="3"/>
        <v>0</v>
      </c>
      <c r="T30">
        <f t="shared" si="3"/>
        <v>0</v>
      </c>
      <c r="U30">
        <f t="shared" si="3"/>
        <v>0</v>
      </c>
    </row>
    <row r="31" spans="1:21" x14ac:dyDescent="0.25">
      <c r="A31" t="s">
        <v>566</v>
      </c>
      <c r="B31" t="str">
        <f t="shared" si="1"/>
        <v>ZK100.K130.C042</v>
      </c>
      <c r="C31">
        <v>0</v>
      </c>
      <c r="D31">
        <v>0</v>
      </c>
      <c r="E31">
        <v>0</v>
      </c>
      <c r="O31" t="s">
        <v>303</v>
      </c>
      <c r="P31" s="615" t="s">
        <v>152</v>
      </c>
      <c r="R31" t="str">
        <f t="shared" si="2"/>
        <v>ZK100</v>
      </c>
      <c r="S31">
        <f t="shared" si="3"/>
        <v>0</v>
      </c>
      <c r="T31">
        <f t="shared" si="3"/>
        <v>0</v>
      </c>
      <c r="U31">
        <f t="shared" si="3"/>
        <v>0</v>
      </c>
    </row>
    <row r="32" spans="1:21" x14ac:dyDescent="0.25">
      <c r="A32" t="s">
        <v>567</v>
      </c>
      <c r="B32" t="str">
        <f t="shared" si="1"/>
        <v>ZK100.K131.C042</v>
      </c>
      <c r="C32">
        <v>0</v>
      </c>
      <c r="D32">
        <v>0</v>
      </c>
      <c r="E32">
        <v>0</v>
      </c>
      <c r="O32" t="s">
        <v>303</v>
      </c>
      <c r="P32" s="615" t="s">
        <v>214</v>
      </c>
      <c r="R32" t="str">
        <f t="shared" si="2"/>
        <v>ZK100</v>
      </c>
      <c r="S32">
        <f t="shared" si="3"/>
        <v>0</v>
      </c>
      <c r="T32">
        <f t="shared" si="3"/>
        <v>0</v>
      </c>
      <c r="U32">
        <f t="shared" si="3"/>
        <v>0</v>
      </c>
    </row>
    <row r="33" spans="1:21" x14ac:dyDescent="0.25">
      <c r="A33" t="s">
        <v>568</v>
      </c>
      <c r="B33" t="str">
        <f t="shared" si="1"/>
        <v>ZK100.K132.C042</v>
      </c>
      <c r="C33">
        <v>0</v>
      </c>
      <c r="D33">
        <v>0</v>
      </c>
      <c r="E33">
        <v>0</v>
      </c>
      <c r="O33" t="s">
        <v>303</v>
      </c>
      <c r="P33" s="615" t="s">
        <v>239</v>
      </c>
      <c r="R33" t="str">
        <f t="shared" si="2"/>
        <v>ZK100</v>
      </c>
      <c r="S33">
        <f t="shared" si="3"/>
        <v>0</v>
      </c>
      <c r="T33">
        <f t="shared" si="3"/>
        <v>0</v>
      </c>
      <c r="U33">
        <f t="shared" si="3"/>
        <v>0</v>
      </c>
    </row>
    <row r="34" spans="1:21" x14ac:dyDescent="0.25">
      <c r="A34" t="s">
        <v>569</v>
      </c>
      <c r="B34" t="str">
        <f t="shared" si="1"/>
        <v>ZK100.K133.C042</v>
      </c>
      <c r="C34">
        <v>0</v>
      </c>
      <c r="D34">
        <v>0</v>
      </c>
      <c r="E34">
        <v>0</v>
      </c>
      <c r="O34" t="s">
        <v>303</v>
      </c>
      <c r="P34" s="615" t="s">
        <v>327</v>
      </c>
      <c r="R34" t="str">
        <f t="shared" si="2"/>
        <v>ZK100</v>
      </c>
      <c r="S34">
        <f t="shared" si="3"/>
        <v>0</v>
      </c>
      <c r="T34">
        <f t="shared" si="3"/>
        <v>0</v>
      </c>
      <c r="U34">
        <f t="shared" si="3"/>
        <v>0</v>
      </c>
    </row>
    <row r="35" spans="1:21" x14ac:dyDescent="0.25">
      <c r="A35" t="s">
        <v>570</v>
      </c>
      <c r="B35" t="str">
        <f t="shared" si="1"/>
        <v>ZK100.K134.C042</v>
      </c>
      <c r="C35">
        <v>0</v>
      </c>
      <c r="D35">
        <v>0</v>
      </c>
      <c r="E35">
        <v>0</v>
      </c>
      <c r="O35" t="s">
        <v>303</v>
      </c>
      <c r="P35" s="615" t="s">
        <v>328</v>
      </c>
      <c r="R35" t="str">
        <f t="shared" si="2"/>
        <v>ZK100</v>
      </c>
      <c r="S35">
        <f t="shared" si="3"/>
        <v>0</v>
      </c>
      <c r="T35">
        <f t="shared" si="3"/>
        <v>0</v>
      </c>
      <c r="U35">
        <f t="shared" si="3"/>
        <v>0</v>
      </c>
    </row>
    <row r="36" spans="1:21" x14ac:dyDescent="0.25">
      <c r="A36" t="s">
        <v>571</v>
      </c>
      <c r="B36" t="str">
        <f t="shared" si="1"/>
        <v>ZK100.K135.C042</v>
      </c>
      <c r="C36">
        <v>0</v>
      </c>
      <c r="D36">
        <v>0</v>
      </c>
      <c r="E36">
        <v>0</v>
      </c>
      <c r="O36" t="s">
        <v>303</v>
      </c>
      <c r="P36" s="615" t="s">
        <v>329</v>
      </c>
      <c r="R36" t="str">
        <f t="shared" si="2"/>
        <v>ZK100</v>
      </c>
      <c r="S36">
        <f t="shared" si="3"/>
        <v>0</v>
      </c>
      <c r="T36">
        <f t="shared" si="3"/>
        <v>0</v>
      </c>
      <c r="U36">
        <f t="shared" si="3"/>
        <v>0</v>
      </c>
    </row>
    <row r="37" spans="1:21" x14ac:dyDescent="0.25">
      <c r="A37" t="s">
        <v>572</v>
      </c>
      <c r="B37" t="str">
        <f t="shared" si="1"/>
        <v>ZK100.K136.C042</v>
      </c>
      <c r="C37">
        <v>0</v>
      </c>
      <c r="D37">
        <v>0</v>
      </c>
      <c r="E37">
        <v>0</v>
      </c>
      <c r="O37" t="s">
        <v>303</v>
      </c>
      <c r="P37" s="615" t="s">
        <v>330</v>
      </c>
      <c r="R37" t="str">
        <f t="shared" si="2"/>
        <v>ZK100</v>
      </c>
      <c r="S37">
        <f t="shared" si="3"/>
        <v>0</v>
      </c>
      <c r="T37">
        <f t="shared" si="3"/>
        <v>0</v>
      </c>
      <c r="U37">
        <f t="shared" si="3"/>
        <v>0</v>
      </c>
    </row>
    <row r="38" spans="1:21" x14ac:dyDescent="0.25">
      <c r="A38" t="s">
        <v>573</v>
      </c>
      <c r="B38" t="str">
        <f t="shared" si="1"/>
        <v>ZK100.K137.C042</v>
      </c>
      <c r="C38">
        <v>0</v>
      </c>
      <c r="D38">
        <v>0</v>
      </c>
      <c r="E38">
        <v>0</v>
      </c>
      <c r="O38" t="s">
        <v>303</v>
      </c>
      <c r="P38" s="615" t="s">
        <v>331</v>
      </c>
      <c r="R38" t="str">
        <f t="shared" si="2"/>
        <v>ZK100</v>
      </c>
      <c r="S38">
        <f t="shared" si="3"/>
        <v>0</v>
      </c>
      <c r="T38">
        <f t="shared" si="3"/>
        <v>0</v>
      </c>
      <c r="U38">
        <f t="shared" si="3"/>
        <v>0</v>
      </c>
    </row>
    <row r="39" spans="1:21" x14ac:dyDescent="0.25">
      <c r="A39" t="s">
        <v>574</v>
      </c>
      <c r="B39" t="str">
        <f t="shared" si="1"/>
        <v>ZK100.K138.C042</v>
      </c>
      <c r="C39">
        <v>0</v>
      </c>
      <c r="D39">
        <v>0</v>
      </c>
      <c r="E39">
        <v>0</v>
      </c>
      <c r="O39" t="s">
        <v>303</v>
      </c>
      <c r="P39" s="615" t="s">
        <v>165</v>
      </c>
      <c r="R39" t="str">
        <f t="shared" si="2"/>
        <v>ZK100</v>
      </c>
      <c r="S39">
        <f t="shared" si="3"/>
        <v>0</v>
      </c>
      <c r="T39">
        <f t="shared" si="3"/>
        <v>0</v>
      </c>
      <c r="U39">
        <f t="shared" si="3"/>
        <v>0</v>
      </c>
    </row>
    <row r="40" spans="1:21" x14ac:dyDescent="0.25">
      <c r="A40" t="s">
        <v>575</v>
      </c>
      <c r="B40" t="str">
        <f t="shared" si="1"/>
        <v>ZK100.K139.C042</v>
      </c>
      <c r="C40">
        <v>0</v>
      </c>
      <c r="D40">
        <v>0</v>
      </c>
      <c r="E40">
        <v>0</v>
      </c>
      <c r="O40" t="s">
        <v>303</v>
      </c>
      <c r="P40" s="615" t="s">
        <v>180</v>
      </c>
      <c r="R40" t="str">
        <f t="shared" si="2"/>
        <v>ZK100</v>
      </c>
      <c r="S40">
        <f t="shared" si="3"/>
        <v>0</v>
      </c>
      <c r="T40">
        <f t="shared" si="3"/>
        <v>0</v>
      </c>
      <c r="U40">
        <f t="shared" si="3"/>
        <v>0</v>
      </c>
    </row>
    <row r="41" spans="1:21" x14ac:dyDescent="0.25">
      <c r="A41" t="s">
        <v>576</v>
      </c>
      <c r="B41" t="str">
        <f t="shared" si="1"/>
        <v>ZK100.K140.C042</v>
      </c>
      <c r="C41">
        <v>0</v>
      </c>
      <c r="D41">
        <v>0</v>
      </c>
      <c r="E41">
        <v>0</v>
      </c>
      <c r="O41" t="s">
        <v>303</v>
      </c>
      <c r="P41" s="615" t="s">
        <v>192</v>
      </c>
      <c r="R41" t="str">
        <f t="shared" si="2"/>
        <v>ZK100</v>
      </c>
      <c r="S41">
        <f t="shared" si="3"/>
        <v>0</v>
      </c>
      <c r="T41">
        <f t="shared" si="3"/>
        <v>0</v>
      </c>
      <c r="U41">
        <f t="shared" si="3"/>
        <v>0</v>
      </c>
    </row>
    <row r="42" spans="1:21" x14ac:dyDescent="0.25">
      <c r="A42" t="s">
        <v>577</v>
      </c>
      <c r="B42" t="str">
        <f t="shared" si="1"/>
        <v>ZK100.K141.C042</v>
      </c>
      <c r="C42">
        <v>0</v>
      </c>
      <c r="D42">
        <v>0</v>
      </c>
      <c r="E42">
        <v>0</v>
      </c>
      <c r="O42" t="s">
        <v>303</v>
      </c>
      <c r="P42" s="616" t="s">
        <v>332</v>
      </c>
      <c r="R42" t="str">
        <f t="shared" si="2"/>
        <v>ZK100</v>
      </c>
      <c r="S42">
        <f t="shared" si="3"/>
        <v>0</v>
      </c>
      <c r="T42">
        <f t="shared" si="3"/>
        <v>0</v>
      </c>
      <c r="U42">
        <f t="shared" si="3"/>
        <v>0</v>
      </c>
    </row>
    <row r="43" spans="1:21" x14ac:dyDescent="0.25">
      <c r="A43" t="s">
        <v>578</v>
      </c>
      <c r="B43" t="str">
        <f t="shared" si="1"/>
        <v>ZK100.K142.C042</v>
      </c>
      <c r="C43">
        <v>0</v>
      </c>
      <c r="D43">
        <v>0</v>
      </c>
      <c r="E43">
        <v>0</v>
      </c>
      <c r="O43" t="s">
        <v>303</v>
      </c>
      <c r="P43" s="616" t="s">
        <v>333</v>
      </c>
      <c r="R43" t="str">
        <f t="shared" si="2"/>
        <v>ZK100</v>
      </c>
      <c r="S43">
        <f t="shared" si="3"/>
        <v>0</v>
      </c>
      <c r="T43">
        <f t="shared" si="3"/>
        <v>0</v>
      </c>
      <c r="U43">
        <f t="shared" si="3"/>
        <v>0</v>
      </c>
    </row>
    <row r="44" spans="1:21" x14ac:dyDescent="0.25">
      <c r="A44" t="s">
        <v>579</v>
      </c>
      <c r="B44" t="str">
        <f t="shared" si="1"/>
        <v>ZK100.K143.C042</v>
      </c>
      <c r="C44">
        <v>0</v>
      </c>
      <c r="D44">
        <v>0</v>
      </c>
      <c r="E44">
        <v>0</v>
      </c>
      <c r="O44" t="s">
        <v>303</v>
      </c>
      <c r="P44" s="616" t="s">
        <v>334</v>
      </c>
      <c r="R44" t="str">
        <f t="shared" si="2"/>
        <v>ZK100</v>
      </c>
      <c r="S44">
        <f t="shared" si="3"/>
        <v>0</v>
      </c>
      <c r="T44">
        <f t="shared" si="3"/>
        <v>0</v>
      </c>
      <c r="U44">
        <f t="shared" si="3"/>
        <v>0</v>
      </c>
    </row>
    <row r="45" spans="1:21" x14ac:dyDescent="0.25">
      <c r="A45" t="s">
        <v>580</v>
      </c>
      <c r="B45" t="str">
        <f t="shared" si="1"/>
        <v>ZK100.K144.C042</v>
      </c>
      <c r="C45">
        <v>0</v>
      </c>
      <c r="D45">
        <v>0</v>
      </c>
      <c r="E45">
        <v>0</v>
      </c>
      <c r="O45" t="s">
        <v>303</v>
      </c>
      <c r="P45" s="616" t="s">
        <v>335</v>
      </c>
      <c r="R45" t="str">
        <f t="shared" si="2"/>
        <v>ZK100</v>
      </c>
      <c r="S45">
        <f t="shared" si="3"/>
        <v>0</v>
      </c>
      <c r="T45">
        <f t="shared" si="3"/>
        <v>0</v>
      </c>
      <c r="U45">
        <f t="shared" si="3"/>
        <v>0</v>
      </c>
    </row>
    <row r="46" spans="1:21" x14ac:dyDescent="0.25">
      <c r="A46" t="s">
        <v>581</v>
      </c>
      <c r="B46" t="str">
        <f t="shared" si="1"/>
        <v>ZK100.K145.C042</v>
      </c>
      <c r="C46">
        <v>0</v>
      </c>
      <c r="D46">
        <v>0</v>
      </c>
      <c r="E46">
        <v>0</v>
      </c>
      <c r="O46" t="s">
        <v>303</v>
      </c>
      <c r="P46" s="616" t="s">
        <v>336</v>
      </c>
      <c r="R46" t="str">
        <f t="shared" si="2"/>
        <v>ZK100</v>
      </c>
      <c r="S46">
        <f t="shared" si="3"/>
        <v>0</v>
      </c>
      <c r="T46">
        <f t="shared" si="3"/>
        <v>0</v>
      </c>
      <c r="U46">
        <f t="shared" si="3"/>
        <v>0</v>
      </c>
    </row>
    <row r="47" spans="1:21" x14ac:dyDescent="0.25">
      <c r="A47" t="s">
        <v>582</v>
      </c>
      <c r="B47" t="str">
        <f t="shared" si="1"/>
        <v>ZK100.K146.C042</v>
      </c>
      <c r="C47">
        <v>0</v>
      </c>
      <c r="D47">
        <v>0</v>
      </c>
      <c r="E47">
        <v>0</v>
      </c>
      <c r="O47" t="s">
        <v>303</v>
      </c>
      <c r="P47" s="616" t="s">
        <v>337</v>
      </c>
      <c r="R47" t="str">
        <f t="shared" si="2"/>
        <v>ZK100</v>
      </c>
      <c r="S47">
        <f t="shared" si="3"/>
        <v>0</v>
      </c>
      <c r="T47">
        <f t="shared" si="3"/>
        <v>0</v>
      </c>
      <c r="U47">
        <f t="shared" si="3"/>
        <v>0</v>
      </c>
    </row>
    <row r="48" spans="1:21" x14ac:dyDescent="0.25">
      <c r="A48" t="s">
        <v>583</v>
      </c>
      <c r="B48" t="str">
        <f t="shared" si="1"/>
        <v>ZK100.K147.C042</v>
      </c>
      <c r="C48">
        <v>0</v>
      </c>
      <c r="D48">
        <v>0</v>
      </c>
      <c r="E48">
        <v>0</v>
      </c>
      <c r="O48" t="s">
        <v>303</v>
      </c>
      <c r="P48" s="615" t="s">
        <v>178</v>
      </c>
      <c r="R48" t="str">
        <f t="shared" si="2"/>
        <v>ZK100</v>
      </c>
      <c r="S48">
        <f t="shared" si="3"/>
        <v>0</v>
      </c>
      <c r="T48">
        <f t="shared" si="3"/>
        <v>0</v>
      </c>
      <c r="U48">
        <f t="shared" si="3"/>
        <v>0</v>
      </c>
    </row>
    <row r="49" spans="1:21" x14ac:dyDescent="0.25">
      <c r="A49" t="s">
        <v>584</v>
      </c>
      <c r="B49" t="str">
        <f t="shared" si="1"/>
        <v>ZK100.K148.C042</v>
      </c>
      <c r="C49">
        <v>0</v>
      </c>
      <c r="D49">
        <v>0</v>
      </c>
      <c r="E49">
        <v>0</v>
      </c>
      <c r="O49" t="s">
        <v>303</v>
      </c>
      <c r="P49" s="615" t="s">
        <v>338</v>
      </c>
      <c r="R49" t="str">
        <f t="shared" si="2"/>
        <v>ZK100</v>
      </c>
      <c r="S49">
        <f t="shared" si="3"/>
        <v>0</v>
      </c>
      <c r="T49">
        <f t="shared" si="3"/>
        <v>0</v>
      </c>
      <c r="U49">
        <f t="shared" si="3"/>
        <v>0</v>
      </c>
    </row>
    <row r="50" spans="1:21" x14ac:dyDescent="0.25">
      <c r="A50" t="s">
        <v>585</v>
      </c>
      <c r="B50" t="str">
        <f t="shared" si="1"/>
        <v>ZK100.K149.C042</v>
      </c>
      <c r="C50">
        <v>0</v>
      </c>
      <c r="D50">
        <v>0</v>
      </c>
      <c r="E50">
        <v>0</v>
      </c>
      <c r="O50" t="s">
        <v>303</v>
      </c>
      <c r="P50" s="615" t="s">
        <v>339</v>
      </c>
      <c r="R50" t="str">
        <f t="shared" si="2"/>
        <v>ZK100</v>
      </c>
      <c r="S50">
        <f t="shared" si="3"/>
        <v>0</v>
      </c>
      <c r="T50">
        <f t="shared" si="3"/>
        <v>0</v>
      </c>
      <c r="U50">
        <f t="shared" si="3"/>
        <v>0</v>
      </c>
    </row>
    <row r="51" spans="1:21" x14ac:dyDescent="0.25">
      <c r="A51" t="s">
        <v>586</v>
      </c>
      <c r="B51" t="str">
        <f t="shared" si="1"/>
        <v>ZK100.K150.C042</v>
      </c>
      <c r="C51">
        <v>0</v>
      </c>
      <c r="D51">
        <v>0</v>
      </c>
      <c r="E51">
        <v>0</v>
      </c>
      <c r="O51" t="s">
        <v>303</v>
      </c>
      <c r="P51" s="616" t="s">
        <v>340</v>
      </c>
      <c r="R51" t="str">
        <f t="shared" si="2"/>
        <v>ZK100</v>
      </c>
      <c r="S51">
        <f t="shared" si="3"/>
        <v>0</v>
      </c>
      <c r="T51">
        <f t="shared" si="3"/>
        <v>0</v>
      </c>
      <c r="U51">
        <f t="shared" si="3"/>
        <v>0</v>
      </c>
    </row>
    <row r="52" spans="1:21" x14ac:dyDescent="0.25">
      <c r="A52" t="s">
        <v>587</v>
      </c>
      <c r="B52" t="str">
        <f t="shared" si="1"/>
        <v>ZK100.K151.C042</v>
      </c>
      <c r="C52">
        <v>0</v>
      </c>
      <c r="D52">
        <v>0</v>
      </c>
      <c r="E52">
        <v>0</v>
      </c>
      <c r="O52" t="s">
        <v>303</v>
      </c>
      <c r="P52" s="616" t="s">
        <v>341</v>
      </c>
      <c r="R52" t="str">
        <f t="shared" si="2"/>
        <v>ZK100</v>
      </c>
      <c r="S52">
        <f t="shared" si="3"/>
        <v>0</v>
      </c>
      <c r="T52">
        <f t="shared" si="3"/>
        <v>0</v>
      </c>
      <c r="U52">
        <f t="shared" si="3"/>
        <v>0</v>
      </c>
    </row>
    <row r="53" spans="1:21" x14ac:dyDescent="0.25">
      <c r="A53" t="s">
        <v>588</v>
      </c>
      <c r="B53" t="str">
        <f t="shared" si="1"/>
        <v>ZK100.K152.C042</v>
      </c>
      <c r="C53">
        <v>0</v>
      </c>
      <c r="D53">
        <v>0</v>
      </c>
      <c r="E53">
        <v>0</v>
      </c>
      <c r="O53" t="s">
        <v>303</v>
      </c>
      <c r="P53" s="616" t="s">
        <v>342</v>
      </c>
      <c r="R53" t="str">
        <f t="shared" si="2"/>
        <v>ZK100</v>
      </c>
      <c r="S53">
        <f t="shared" si="3"/>
        <v>0</v>
      </c>
      <c r="T53">
        <f t="shared" si="3"/>
        <v>0</v>
      </c>
      <c r="U53">
        <f t="shared" si="3"/>
        <v>0</v>
      </c>
    </row>
    <row r="54" spans="1:21" x14ac:dyDescent="0.25">
      <c r="A54" t="s">
        <v>589</v>
      </c>
      <c r="B54" t="str">
        <f t="shared" si="1"/>
        <v>ZK100.K153.C042</v>
      </c>
      <c r="C54">
        <v>0</v>
      </c>
      <c r="D54">
        <v>0</v>
      </c>
      <c r="E54">
        <v>0</v>
      </c>
      <c r="O54" t="s">
        <v>303</v>
      </c>
      <c r="P54" s="616" t="s">
        <v>343</v>
      </c>
      <c r="R54" t="str">
        <f t="shared" si="2"/>
        <v>ZK100</v>
      </c>
      <c r="S54">
        <f t="shared" si="3"/>
        <v>0</v>
      </c>
      <c r="T54">
        <f t="shared" si="3"/>
        <v>0</v>
      </c>
      <c r="U54">
        <f t="shared" si="3"/>
        <v>0</v>
      </c>
    </row>
    <row r="55" spans="1:21" x14ac:dyDescent="0.25">
      <c r="A55" t="s">
        <v>590</v>
      </c>
      <c r="B55" t="str">
        <f t="shared" si="1"/>
        <v>ZK100.K154.C042</v>
      </c>
      <c r="C55">
        <v>0</v>
      </c>
      <c r="D55">
        <v>0</v>
      </c>
      <c r="E55">
        <v>0</v>
      </c>
      <c r="O55" t="s">
        <v>303</v>
      </c>
      <c r="P55" s="616" t="s">
        <v>344</v>
      </c>
      <c r="R55" t="str">
        <f t="shared" si="2"/>
        <v>ZK100</v>
      </c>
      <c r="S55">
        <f t="shared" si="3"/>
        <v>0</v>
      </c>
      <c r="T55">
        <f t="shared" si="3"/>
        <v>0</v>
      </c>
      <c r="U55">
        <f t="shared" si="3"/>
        <v>0</v>
      </c>
    </row>
    <row r="56" spans="1:21" x14ac:dyDescent="0.25">
      <c r="A56" t="s">
        <v>591</v>
      </c>
      <c r="B56" t="str">
        <f t="shared" si="1"/>
        <v>ZK100.K155.C042</v>
      </c>
      <c r="C56">
        <v>0</v>
      </c>
      <c r="D56">
        <v>0</v>
      </c>
      <c r="E56">
        <v>0</v>
      </c>
      <c r="O56" t="s">
        <v>303</v>
      </c>
      <c r="P56" s="616" t="s">
        <v>345</v>
      </c>
      <c r="R56" t="str">
        <f t="shared" si="2"/>
        <v>ZK100</v>
      </c>
      <c r="S56">
        <f t="shared" si="3"/>
        <v>0</v>
      </c>
      <c r="T56">
        <f t="shared" si="3"/>
        <v>0</v>
      </c>
      <c r="U56">
        <f t="shared" si="3"/>
        <v>0</v>
      </c>
    </row>
    <row r="57" spans="1:21" x14ac:dyDescent="0.25">
      <c r="A57" t="s">
        <v>592</v>
      </c>
      <c r="B57" t="str">
        <f t="shared" si="1"/>
        <v>ZK100.K156.C042</v>
      </c>
      <c r="C57">
        <v>0</v>
      </c>
      <c r="D57">
        <v>0</v>
      </c>
      <c r="E57">
        <v>0</v>
      </c>
      <c r="O57" t="s">
        <v>303</v>
      </c>
      <c r="P57" s="616" t="s">
        <v>346</v>
      </c>
      <c r="R57" t="str">
        <f t="shared" si="2"/>
        <v>ZK100</v>
      </c>
      <c r="S57">
        <f t="shared" si="3"/>
        <v>0</v>
      </c>
      <c r="T57">
        <f t="shared" si="3"/>
        <v>0</v>
      </c>
      <c r="U57">
        <f t="shared" si="3"/>
        <v>0</v>
      </c>
    </row>
    <row r="58" spans="1:21" x14ac:dyDescent="0.25">
      <c r="A58" t="s">
        <v>593</v>
      </c>
      <c r="B58" t="str">
        <f t="shared" si="1"/>
        <v>ZK100.K157.C042</v>
      </c>
      <c r="C58">
        <v>0</v>
      </c>
      <c r="D58">
        <v>0</v>
      </c>
      <c r="E58">
        <v>0</v>
      </c>
      <c r="O58" t="s">
        <v>303</v>
      </c>
      <c r="P58" s="616" t="s">
        <v>347</v>
      </c>
      <c r="R58" t="str">
        <f t="shared" si="2"/>
        <v>ZK100</v>
      </c>
      <c r="S58">
        <f t="shared" si="3"/>
        <v>0</v>
      </c>
      <c r="T58">
        <f t="shared" si="3"/>
        <v>0</v>
      </c>
      <c r="U58">
        <f t="shared" si="3"/>
        <v>0</v>
      </c>
    </row>
    <row r="59" spans="1:21" x14ac:dyDescent="0.25">
      <c r="A59" t="s">
        <v>594</v>
      </c>
      <c r="B59" t="str">
        <f t="shared" si="1"/>
        <v>ZK100.K158.C042</v>
      </c>
      <c r="C59">
        <v>0</v>
      </c>
      <c r="D59">
        <v>0</v>
      </c>
      <c r="E59">
        <v>0</v>
      </c>
      <c r="O59" t="s">
        <v>303</v>
      </c>
      <c r="P59" s="616" t="s">
        <v>348</v>
      </c>
      <c r="R59" t="str">
        <f t="shared" si="2"/>
        <v>ZK100</v>
      </c>
      <c r="S59">
        <f t="shared" si="3"/>
        <v>0</v>
      </c>
      <c r="T59">
        <f t="shared" si="3"/>
        <v>0</v>
      </c>
      <c r="U59">
        <f t="shared" si="3"/>
        <v>0</v>
      </c>
    </row>
    <row r="60" spans="1:21" x14ac:dyDescent="0.25">
      <c r="A60" t="s">
        <v>595</v>
      </c>
      <c r="B60" t="str">
        <f t="shared" si="1"/>
        <v>ZK100.K159.C042</v>
      </c>
      <c r="C60">
        <v>0</v>
      </c>
      <c r="D60">
        <v>0</v>
      </c>
      <c r="E60">
        <v>0</v>
      </c>
      <c r="O60" t="s">
        <v>303</v>
      </c>
      <c r="P60" s="616" t="s">
        <v>349</v>
      </c>
      <c r="R60" t="str">
        <f t="shared" si="2"/>
        <v>ZK100</v>
      </c>
      <c r="S60">
        <f t="shared" si="3"/>
        <v>0</v>
      </c>
      <c r="T60">
        <f t="shared" si="3"/>
        <v>0</v>
      </c>
      <c r="U60">
        <f t="shared" si="3"/>
        <v>0</v>
      </c>
    </row>
    <row r="61" spans="1:21" x14ac:dyDescent="0.25">
      <c r="A61" t="s">
        <v>596</v>
      </c>
      <c r="B61" t="str">
        <f t="shared" si="1"/>
        <v>ZK100.K160.C042</v>
      </c>
      <c r="C61">
        <v>0</v>
      </c>
      <c r="D61">
        <v>0</v>
      </c>
      <c r="E61">
        <v>0</v>
      </c>
      <c r="O61" t="s">
        <v>303</v>
      </c>
      <c r="P61" s="615" t="s">
        <v>194</v>
      </c>
      <c r="R61" t="str">
        <f t="shared" si="2"/>
        <v>ZK100</v>
      </c>
      <c r="S61">
        <f t="shared" si="3"/>
        <v>0</v>
      </c>
      <c r="T61">
        <f t="shared" si="3"/>
        <v>0</v>
      </c>
      <c r="U61">
        <f t="shared" si="3"/>
        <v>0</v>
      </c>
    </row>
    <row r="62" spans="1:21" x14ac:dyDescent="0.25">
      <c r="A62" t="s">
        <v>597</v>
      </c>
      <c r="B62" t="str">
        <f t="shared" si="1"/>
        <v>ZK100.K161.C042</v>
      </c>
      <c r="C62">
        <v>0</v>
      </c>
      <c r="D62">
        <v>0</v>
      </c>
      <c r="E62">
        <v>0</v>
      </c>
      <c r="O62" t="s">
        <v>303</v>
      </c>
      <c r="P62" s="615" t="s">
        <v>195</v>
      </c>
      <c r="R62" t="str">
        <f t="shared" si="2"/>
        <v>ZK100</v>
      </c>
      <c r="S62">
        <f t="shared" si="3"/>
        <v>0</v>
      </c>
      <c r="T62">
        <f t="shared" si="3"/>
        <v>0</v>
      </c>
      <c r="U62">
        <f t="shared" si="3"/>
        <v>0</v>
      </c>
    </row>
    <row r="63" spans="1:21" x14ac:dyDescent="0.25">
      <c r="A63" t="s">
        <v>598</v>
      </c>
      <c r="B63" t="str">
        <f t="shared" si="1"/>
        <v>ZK100.K162.C042</v>
      </c>
      <c r="C63">
        <v>0</v>
      </c>
      <c r="D63">
        <v>0</v>
      </c>
      <c r="E63">
        <v>0</v>
      </c>
      <c r="O63" t="s">
        <v>303</v>
      </c>
      <c r="P63" s="615" t="s">
        <v>350</v>
      </c>
      <c r="R63" t="str">
        <f t="shared" si="2"/>
        <v>ZK100</v>
      </c>
      <c r="S63">
        <f t="shared" si="3"/>
        <v>0</v>
      </c>
      <c r="T63">
        <f t="shared" si="3"/>
        <v>0</v>
      </c>
      <c r="U63">
        <f t="shared" si="3"/>
        <v>0</v>
      </c>
    </row>
    <row r="64" spans="1:21" x14ac:dyDescent="0.25">
      <c r="A64" t="s">
        <v>599</v>
      </c>
      <c r="B64" t="str">
        <f t="shared" si="1"/>
        <v>ZK100.K163.C042</v>
      </c>
      <c r="C64">
        <v>0</v>
      </c>
      <c r="D64">
        <v>0</v>
      </c>
      <c r="E64">
        <v>0</v>
      </c>
      <c r="O64" t="s">
        <v>303</v>
      </c>
      <c r="P64" s="615" t="s">
        <v>118</v>
      </c>
      <c r="R64" t="str">
        <f t="shared" si="2"/>
        <v>ZK100</v>
      </c>
      <c r="S64">
        <f t="shared" si="3"/>
        <v>0</v>
      </c>
      <c r="T64">
        <f t="shared" si="3"/>
        <v>0</v>
      </c>
      <c r="U64">
        <f t="shared" si="3"/>
        <v>0</v>
      </c>
    </row>
    <row r="65" spans="1:21" x14ac:dyDescent="0.25">
      <c r="A65" t="s">
        <v>600</v>
      </c>
      <c r="B65" t="str">
        <f t="shared" si="1"/>
        <v>ZK100.K164.C042</v>
      </c>
      <c r="C65">
        <v>0</v>
      </c>
      <c r="D65">
        <v>0</v>
      </c>
      <c r="E65">
        <v>0</v>
      </c>
      <c r="O65" t="s">
        <v>303</v>
      </c>
      <c r="P65" s="615" t="s">
        <v>184</v>
      </c>
      <c r="R65" t="str">
        <f t="shared" si="2"/>
        <v>ZK100</v>
      </c>
      <c r="S65">
        <f t="shared" si="3"/>
        <v>0</v>
      </c>
      <c r="T65">
        <f t="shared" si="3"/>
        <v>0</v>
      </c>
      <c r="U65">
        <f t="shared" si="3"/>
        <v>0</v>
      </c>
    </row>
    <row r="66" spans="1:21" x14ac:dyDescent="0.25">
      <c r="A66" t="s">
        <v>601</v>
      </c>
      <c r="B66" t="str">
        <f t="shared" si="1"/>
        <v>ZK100.K165.C042</v>
      </c>
      <c r="C66">
        <v>0</v>
      </c>
      <c r="D66">
        <v>0</v>
      </c>
      <c r="E66">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ZK100.K166.C042</v>
      </c>
      <c r="C67">
        <v>0</v>
      </c>
      <c r="D67">
        <v>0</v>
      </c>
      <c r="E67">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ZK100.K167.C042</v>
      </c>
      <c r="C68">
        <v>0</v>
      </c>
      <c r="D68">
        <v>0</v>
      </c>
      <c r="E68">
        <v>0</v>
      </c>
      <c r="O68" t="s">
        <v>303</v>
      </c>
      <c r="P68" s="616" t="s">
        <v>353</v>
      </c>
      <c r="R68" t="str">
        <f t="shared" si="5"/>
        <v>ZK100</v>
      </c>
      <c r="S68">
        <f t="shared" si="6"/>
        <v>0</v>
      </c>
      <c r="T68">
        <f t="shared" si="6"/>
        <v>0</v>
      </c>
      <c r="U68">
        <f t="shared" si="6"/>
        <v>0</v>
      </c>
    </row>
    <row r="69" spans="1:21" x14ac:dyDescent="0.25">
      <c r="A69" t="s">
        <v>604</v>
      </c>
      <c r="B69" t="str">
        <f t="shared" si="4"/>
        <v>ZK100.K168.C042</v>
      </c>
      <c r="C69">
        <v>0</v>
      </c>
      <c r="D69">
        <v>0</v>
      </c>
      <c r="E69">
        <v>0</v>
      </c>
      <c r="O69" t="s">
        <v>303</v>
      </c>
      <c r="P69" s="616" t="s">
        <v>354</v>
      </c>
      <c r="R69" t="str">
        <f t="shared" si="5"/>
        <v>ZK100</v>
      </c>
      <c r="S69">
        <f t="shared" si="6"/>
        <v>0</v>
      </c>
      <c r="T69">
        <f t="shared" si="6"/>
        <v>0</v>
      </c>
      <c r="U69">
        <f t="shared" si="6"/>
        <v>0</v>
      </c>
    </row>
    <row r="70" spans="1:21" x14ac:dyDescent="0.25">
      <c r="A70" t="s">
        <v>605</v>
      </c>
      <c r="B70" t="str">
        <f t="shared" si="4"/>
        <v>ZK100.K169.C042</v>
      </c>
      <c r="C70">
        <v>0</v>
      </c>
      <c r="D70">
        <v>0</v>
      </c>
      <c r="E70">
        <v>0</v>
      </c>
      <c r="O70" t="s">
        <v>303</v>
      </c>
      <c r="P70" s="616" t="s">
        <v>355</v>
      </c>
      <c r="R70" t="str">
        <f t="shared" si="5"/>
        <v>ZK100</v>
      </c>
      <c r="S70">
        <f t="shared" si="6"/>
        <v>0</v>
      </c>
      <c r="T70">
        <f t="shared" si="6"/>
        <v>0</v>
      </c>
      <c r="U70">
        <f t="shared" si="6"/>
        <v>0</v>
      </c>
    </row>
    <row r="71" spans="1:21" x14ac:dyDescent="0.25">
      <c r="A71" t="s">
        <v>606</v>
      </c>
      <c r="B71" t="str">
        <f t="shared" si="4"/>
        <v>ZK100.K170.C042</v>
      </c>
      <c r="C71">
        <v>0</v>
      </c>
      <c r="D71">
        <v>0</v>
      </c>
      <c r="E71">
        <v>0</v>
      </c>
      <c r="O71" t="s">
        <v>303</v>
      </c>
      <c r="P71" s="616" t="s">
        <v>356</v>
      </c>
      <c r="R71" t="str">
        <f t="shared" si="5"/>
        <v>ZK100</v>
      </c>
      <c r="S71">
        <f t="shared" si="6"/>
        <v>0</v>
      </c>
      <c r="T71">
        <f t="shared" si="6"/>
        <v>0</v>
      </c>
      <c r="U71">
        <f t="shared" si="6"/>
        <v>0</v>
      </c>
    </row>
    <row r="72" spans="1:21" x14ac:dyDescent="0.25">
      <c r="A72" t="s">
        <v>607</v>
      </c>
      <c r="B72" t="str">
        <f t="shared" si="4"/>
        <v>ZK100.K171.C042</v>
      </c>
      <c r="C72">
        <v>0</v>
      </c>
      <c r="D72">
        <v>0</v>
      </c>
      <c r="E72">
        <v>0</v>
      </c>
      <c r="O72" t="s">
        <v>303</v>
      </c>
      <c r="P72" s="616" t="s">
        <v>357</v>
      </c>
      <c r="R72" t="str">
        <f t="shared" si="5"/>
        <v>ZK100</v>
      </c>
      <c r="S72">
        <f t="shared" si="6"/>
        <v>0</v>
      </c>
      <c r="T72">
        <f t="shared" si="6"/>
        <v>0</v>
      </c>
      <c r="U72">
        <f t="shared" si="6"/>
        <v>0</v>
      </c>
    </row>
    <row r="73" spans="1:21" x14ac:dyDescent="0.25">
      <c r="A73" t="s">
        <v>608</v>
      </c>
      <c r="B73" t="str">
        <f t="shared" si="4"/>
        <v>ZK100.K172.C042</v>
      </c>
      <c r="C73">
        <v>0</v>
      </c>
      <c r="D73">
        <v>0</v>
      </c>
      <c r="E73">
        <v>0</v>
      </c>
      <c r="O73" t="s">
        <v>303</v>
      </c>
      <c r="P73" s="615" t="s">
        <v>221</v>
      </c>
      <c r="R73" t="str">
        <f t="shared" si="5"/>
        <v>ZK100</v>
      </c>
      <c r="S73">
        <f t="shared" si="6"/>
        <v>0</v>
      </c>
      <c r="T73">
        <f t="shared" si="6"/>
        <v>0</v>
      </c>
      <c r="U73">
        <f t="shared" si="6"/>
        <v>0</v>
      </c>
    </row>
    <row r="74" spans="1:21" x14ac:dyDescent="0.25">
      <c r="A74" t="s">
        <v>609</v>
      </c>
      <c r="B74" t="str">
        <f t="shared" si="4"/>
        <v>ZK100.K173.C042</v>
      </c>
      <c r="C74">
        <v>0</v>
      </c>
      <c r="D74">
        <v>0</v>
      </c>
      <c r="E74">
        <v>0</v>
      </c>
      <c r="O74" t="s">
        <v>303</v>
      </c>
      <c r="P74" s="615" t="s">
        <v>358</v>
      </c>
      <c r="R74" t="str">
        <f t="shared" si="5"/>
        <v>ZK100</v>
      </c>
      <c r="S74">
        <f t="shared" si="6"/>
        <v>0</v>
      </c>
      <c r="T74">
        <f t="shared" si="6"/>
        <v>0</v>
      </c>
      <c r="U74">
        <f t="shared" si="6"/>
        <v>0</v>
      </c>
    </row>
    <row r="75" spans="1:21" x14ac:dyDescent="0.25">
      <c r="A75" t="s">
        <v>610</v>
      </c>
      <c r="B75" t="str">
        <f t="shared" si="4"/>
        <v>ZK100.K174.C042</v>
      </c>
      <c r="C75">
        <v>0</v>
      </c>
      <c r="D75">
        <v>0</v>
      </c>
      <c r="E75">
        <v>0</v>
      </c>
      <c r="O75" t="s">
        <v>303</v>
      </c>
      <c r="P75" s="616" t="s">
        <v>359</v>
      </c>
      <c r="R75" t="str">
        <f t="shared" si="5"/>
        <v>ZK100</v>
      </c>
      <c r="S75">
        <f t="shared" si="6"/>
        <v>0</v>
      </c>
      <c r="T75">
        <f t="shared" si="6"/>
        <v>0</v>
      </c>
      <c r="U75">
        <f t="shared" si="6"/>
        <v>0</v>
      </c>
    </row>
    <row r="76" spans="1:21" x14ac:dyDescent="0.25">
      <c r="A76" t="s">
        <v>611</v>
      </c>
      <c r="B76" t="str">
        <f t="shared" si="4"/>
        <v>ZK100.K175.C042</v>
      </c>
      <c r="C76">
        <v>0</v>
      </c>
      <c r="D76">
        <v>0</v>
      </c>
      <c r="E76">
        <v>0</v>
      </c>
      <c r="O76" t="s">
        <v>303</v>
      </c>
      <c r="P76" s="616" t="s">
        <v>360</v>
      </c>
      <c r="R76" t="str">
        <f t="shared" si="5"/>
        <v>ZK100</v>
      </c>
      <c r="S76">
        <f t="shared" si="6"/>
        <v>0</v>
      </c>
      <c r="T76">
        <f t="shared" si="6"/>
        <v>0</v>
      </c>
      <c r="U76">
        <f t="shared" si="6"/>
        <v>0</v>
      </c>
    </row>
    <row r="77" spans="1:21" x14ac:dyDescent="0.25">
      <c r="A77" t="s">
        <v>612</v>
      </c>
      <c r="B77" t="str">
        <f t="shared" si="4"/>
        <v>ZK100.K176.C042</v>
      </c>
      <c r="C77">
        <v>0</v>
      </c>
      <c r="D77">
        <v>0</v>
      </c>
      <c r="E77">
        <v>0</v>
      </c>
      <c r="O77" t="s">
        <v>303</v>
      </c>
      <c r="P77" s="616" t="s">
        <v>361</v>
      </c>
      <c r="R77" t="str">
        <f t="shared" si="5"/>
        <v>ZK100</v>
      </c>
      <c r="S77">
        <f t="shared" si="6"/>
        <v>0</v>
      </c>
      <c r="T77">
        <f t="shared" si="6"/>
        <v>0</v>
      </c>
      <c r="U77">
        <f t="shared" si="6"/>
        <v>0</v>
      </c>
    </row>
    <row r="78" spans="1:21" x14ac:dyDescent="0.25">
      <c r="A78" t="s">
        <v>613</v>
      </c>
      <c r="B78" t="str">
        <f t="shared" si="4"/>
        <v>ZK100.K177.C042</v>
      </c>
      <c r="C78">
        <v>0</v>
      </c>
      <c r="D78">
        <v>0</v>
      </c>
      <c r="E78">
        <v>0</v>
      </c>
      <c r="O78" t="s">
        <v>303</v>
      </c>
      <c r="P78" s="615" t="s">
        <v>362</v>
      </c>
      <c r="R78" t="str">
        <f t="shared" si="5"/>
        <v>ZK100</v>
      </c>
      <c r="S78">
        <f t="shared" si="6"/>
        <v>0</v>
      </c>
      <c r="T78">
        <f t="shared" si="6"/>
        <v>0</v>
      </c>
      <c r="U78">
        <f t="shared" si="6"/>
        <v>0</v>
      </c>
    </row>
    <row r="79" spans="1:21" x14ac:dyDescent="0.25">
      <c r="A79" t="s">
        <v>614</v>
      </c>
      <c r="B79" t="str">
        <f t="shared" si="4"/>
        <v>ZK100.K178.C042</v>
      </c>
      <c r="C79">
        <v>0</v>
      </c>
      <c r="D79">
        <v>0</v>
      </c>
      <c r="E79">
        <v>0</v>
      </c>
      <c r="O79" t="s">
        <v>303</v>
      </c>
      <c r="P79" s="615" t="s">
        <v>363</v>
      </c>
      <c r="R79" t="str">
        <f t="shared" si="5"/>
        <v>ZK100</v>
      </c>
      <c r="S79">
        <f t="shared" si="6"/>
        <v>0</v>
      </c>
      <c r="T79">
        <f t="shared" si="6"/>
        <v>0</v>
      </c>
      <c r="U79">
        <f t="shared" si="6"/>
        <v>0</v>
      </c>
    </row>
    <row r="80" spans="1:21" x14ac:dyDescent="0.25">
      <c r="A80" t="s">
        <v>615</v>
      </c>
      <c r="B80" t="str">
        <f t="shared" si="4"/>
        <v>ZK100.K179.C042</v>
      </c>
      <c r="C80">
        <v>0</v>
      </c>
      <c r="D80">
        <v>0</v>
      </c>
      <c r="E80">
        <v>0</v>
      </c>
      <c r="O80" t="s">
        <v>303</v>
      </c>
      <c r="P80" s="615" t="s">
        <v>364</v>
      </c>
      <c r="R80" t="str">
        <f t="shared" si="5"/>
        <v>ZK100</v>
      </c>
      <c r="S80">
        <f t="shared" si="6"/>
        <v>0</v>
      </c>
      <c r="T80">
        <f t="shared" si="6"/>
        <v>0</v>
      </c>
      <c r="U80">
        <f t="shared" si="6"/>
        <v>0</v>
      </c>
    </row>
    <row r="81" spans="1:21" x14ac:dyDescent="0.25">
      <c r="A81" t="s">
        <v>616</v>
      </c>
      <c r="B81" t="str">
        <f t="shared" si="4"/>
        <v>ZK100.K180.C042</v>
      </c>
      <c r="C81">
        <v>0</v>
      </c>
      <c r="D81">
        <v>0</v>
      </c>
      <c r="E81">
        <v>0</v>
      </c>
      <c r="O81" t="s">
        <v>303</v>
      </c>
      <c r="P81" s="615" t="s">
        <v>365</v>
      </c>
      <c r="R81" t="str">
        <f t="shared" si="5"/>
        <v>ZK100</v>
      </c>
      <c r="S81">
        <f t="shared" si="6"/>
        <v>0</v>
      </c>
      <c r="T81">
        <f t="shared" si="6"/>
        <v>0</v>
      </c>
      <c r="U81">
        <f t="shared" si="6"/>
        <v>0</v>
      </c>
    </row>
    <row r="82" spans="1:21" x14ac:dyDescent="0.25">
      <c r="A82" t="s">
        <v>617</v>
      </c>
      <c r="B82" t="str">
        <f t="shared" si="4"/>
        <v>ZK100.K181.C042</v>
      </c>
      <c r="C82">
        <v>0</v>
      </c>
      <c r="D82">
        <v>0</v>
      </c>
      <c r="E82">
        <v>0</v>
      </c>
      <c r="O82" t="s">
        <v>303</v>
      </c>
      <c r="P82" s="616" t="s">
        <v>366</v>
      </c>
      <c r="R82" t="str">
        <f t="shared" si="5"/>
        <v>ZK100</v>
      </c>
      <c r="S82">
        <f t="shared" si="6"/>
        <v>0</v>
      </c>
      <c r="T82">
        <f t="shared" si="6"/>
        <v>0</v>
      </c>
      <c r="U82">
        <f t="shared" si="6"/>
        <v>0</v>
      </c>
    </row>
    <row r="83" spans="1:21" x14ac:dyDescent="0.25">
      <c r="A83" t="s">
        <v>618</v>
      </c>
      <c r="B83" t="str">
        <f t="shared" si="4"/>
        <v>ZK100.K182.C042</v>
      </c>
      <c r="C83">
        <v>0</v>
      </c>
      <c r="D83">
        <v>0</v>
      </c>
      <c r="E83">
        <v>0</v>
      </c>
      <c r="O83" t="s">
        <v>303</v>
      </c>
      <c r="P83" s="616" t="s">
        <v>367</v>
      </c>
      <c r="R83" t="str">
        <f t="shared" si="5"/>
        <v>ZK100</v>
      </c>
      <c r="S83">
        <f t="shared" si="6"/>
        <v>0</v>
      </c>
      <c r="T83">
        <f t="shared" si="6"/>
        <v>0</v>
      </c>
      <c r="U83">
        <f t="shared" si="6"/>
        <v>0</v>
      </c>
    </row>
    <row r="84" spans="1:21" x14ac:dyDescent="0.25">
      <c r="A84" t="s">
        <v>619</v>
      </c>
      <c r="B84" t="str">
        <f t="shared" si="4"/>
        <v>ZK100.K183.C042</v>
      </c>
      <c r="C84">
        <v>0</v>
      </c>
      <c r="D84">
        <v>0</v>
      </c>
      <c r="E84">
        <v>0</v>
      </c>
      <c r="O84" t="s">
        <v>303</v>
      </c>
      <c r="P84" s="615" t="s">
        <v>368</v>
      </c>
      <c r="R84" t="str">
        <f t="shared" si="5"/>
        <v>ZK100</v>
      </c>
      <c r="S84">
        <f t="shared" si="6"/>
        <v>0</v>
      </c>
      <c r="T84">
        <f t="shared" si="6"/>
        <v>0</v>
      </c>
      <c r="U84">
        <f t="shared" si="6"/>
        <v>0</v>
      </c>
    </row>
    <row r="85" spans="1:21" x14ac:dyDescent="0.25">
      <c r="A85" t="s">
        <v>620</v>
      </c>
      <c r="B85" t="str">
        <f t="shared" si="4"/>
        <v>ZK100.K184.C042</v>
      </c>
      <c r="C85">
        <v>0</v>
      </c>
      <c r="D85">
        <v>0</v>
      </c>
      <c r="E85">
        <v>0</v>
      </c>
      <c r="O85" t="s">
        <v>303</v>
      </c>
      <c r="P85" s="615" t="s">
        <v>369</v>
      </c>
      <c r="R85" t="str">
        <f t="shared" si="5"/>
        <v>ZK100</v>
      </c>
      <c r="S85">
        <f t="shared" si="6"/>
        <v>0</v>
      </c>
      <c r="T85">
        <f t="shared" si="6"/>
        <v>0</v>
      </c>
      <c r="U85">
        <f t="shared" si="6"/>
        <v>0</v>
      </c>
    </row>
    <row r="86" spans="1:21" x14ac:dyDescent="0.25">
      <c r="A86" t="s">
        <v>621</v>
      </c>
      <c r="B86" t="str">
        <f t="shared" si="4"/>
        <v>ZK100.K185.C042</v>
      </c>
      <c r="C86">
        <v>0</v>
      </c>
      <c r="D86">
        <v>0</v>
      </c>
      <c r="E86">
        <v>0</v>
      </c>
      <c r="O86" t="s">
        <v>303</v>
      </c>
      <c r="P86" s="616" t="s">
        <v>370</v>
      </c>
      <c r="R86" t="str">
        <f t="shared" si="5"/>
        <v>ZK100</v>
      </c>
      <c r="S86">
        <f t="shared" si="6"/>
        <v>0</v>
      </c>
      <c r="T86">
        <f t="shared" si="6"/>
        <v>0</v>
      </c>
      <c r="U86">
        <f t="shared" si="6"/>
        <v>0</v>
      </c>
    </row>
    <row r="87" spans="1:21" x14ac:dyDescent="0.25">
      <c r="A87" t="s">
        <v>622</v>
      </c>
      <c r="B87" t="str">
        <f t="shared" si="4"/>
        <v>ZK100.K186.C042</v>
      </c>
      <c r="C87">
        <v>0</v>
      </c>
      <c r="D87">
        <v>0</v>
      </c>
      <c r="E87">
        <v>0</v>
      </c>
      <c r="O87" t="s">
        <v>303</v>
      </c>
      <c r="P87" s="616" t="s">
        <v>371</v>
      </c>
      <c r="R87" t="str">
        <f t="shared" si="5"/>
        <v>ZK100</v>
      </c>
      <c r="S87">
        <f t="shared" si="6"/>
        <v>0</v>
      </c>
      <c r="T87">
        <f t="shared" si="6"/>
        <v>0</v>
      </c>
      <c r="U87">
        <f t="shared" si="6"/>
        <v>0</v>
      </c>
    </row>
    <row r="88" spans="1:21" x14ac:dyDescent="0.25">
      <c r="A88" t="s">
        <v>623</v>
      </c>
      <c r="B88" t="str">
        <f t="shared" si="4"/>
        <v>ZK100.K187.C042</v>
      </c>
      <c r="C88">
        <v>0</v>
      </c>
      <c r="D88">
        <v>0</v>
      </c>
      <c r="E88">
        <v>0</v>
      </c>
      <c r="O88" t="s">
        <v>303</v>
      </c>
      <c r="P88" s="615" t="s">
        <v>372</v>
      </c>
      <c r="R88" t="str">
        <f t="shared" si="5"/>
        <v>ZK100</v>
      </c>
      <c r="S88">
        <f t="shared" si="6"/>
        <v>0</v>
      </c>
      <c r="T88">
        <f t="shared" si="6"/>
        <v>0</v>
      </c>
      <c r="U88">
        <f t="shared" si="6"/>
        <v>0</v>
      </c>
    </row>
    <row r="89" spans="1:21" x14ac:dyDescent="0.25">
      <c r="A89" t="s">
        <v>624</v>
      </c>
      <c r="B89" t="str">
        <f t="shared" si="4"/>
        <v>ZK100.K188.C042</v>
      </c>
      <c r="C89">
        <v>0</v>
      </c>
      <c r="D89">
        <v>0</v>
      </c>
      <c r="E89">
        <v>0</v>
      </c>
      <c r="O89" t="s">
        <v>303</v>
      </c>
      <c r="P89" s="615" t="s">
        <v>373</v>
      </c>
      <c r="R89" t="str">
        <f t="shared" si="5"/>
        <v>ZK100</v>
      </c>
      <c r="S89">
        <f t="shared" si="6"/>
        <v>0</v>
      </c>
      <c r="T89">
        <f t="shared" si="6"/>
        <v>0</v>
      </c>
      <c r="U89">
        <f t="shared" si="6"/>
        <v>0</v>
      </c>
    </row>
    <row r="90" spans="1:21" x14ac:dyDescent="0.25">
      <c r="A90" t="s">
        <v>625</v>
      </c>
      <c r="B90" t="str">
        <f t="shared" si="4"/>
        <v>ZK100.K189.C042</v>
      </c>
      <c r="C90">
        <v>0</v>
      </c>
      <c r="D90">
        <v>0</v>
      </c>
      <c r="E90">
        <v>0</v>
      </c>
      <c r="O90" t="s">
        <v>303</v>
      </c>
      <c r="P90" s="615" t="s">
        <v>374</v>
      </c>
      <c r="R90" t="str">
        <f t="shared" si="5"/>
        <v>ZK100</v>
      </c>
      <c r="S90">
        <f t="shared" si="6"/>
        <v>0</v>
      </c>
      <c r="T90">
        <f t="shared" si="6"/>
        <v>0</v>
      </c>
      <c r="U90">
        <f t="shared" si="6"/>
        <v>0</v>
      </c>
    </row>
    <row r="91" spans="1:21" x14ac:dyDescent="0.25">
      <c r="A91" t="s">
        <v>626</v>
      </c>
      <c r="B91" t="str">
        <f t="shared" si="4"/>
        <v>ZK100.K190.C042</v>
      </c>
      <c r="C91">
        <v>0</v>
      </c>
      <c r="D91">
        <v>0</v>
      </c>
      <c r="E91">
        <v>0</v>
      </c>
      <c r="O91" t="s">
        <v>303</v>
      </c>
      <c r="P91" s="616" t="s">
        <v>375</v>
      </c>
      <c r="R91" t="str">
        <f t="shared" si="5"/>
        <v>ZK100</v>
      </c>
      <c r="S91">
        <f t="shared" si="6"/>
        <v>0</v>
      </c>
      <c r="T91">
        <f t="shared" si="6"/>
        <v>0</v>
      </c>
      <c r="U91">
        <f t="shared" si="6"/>
        <v>0</v>
      </c>
    </row>
    <row r="92" spans="1:21" x14ac:dyDescent="0.25">
      <c r="A92" t="s">
        <v>627</v>
      </c>
      <c r="B92" t="str">
        <f t="shared" si="4"/>
        <v>ZK100.K191.C042</v>
      </c>
      <c r="C92">
        <v>0</v>
      </c>
      <c r="D92">
        <v>0</v>
      </c>
      <c r="E92">
        <v>0</v>
      </c>
      <c r="O92" t="s">
        <v>303</v>
      </c>
      <c r="P92" s="616" t="s">
        <v>376</v>
      </c>
      <c r="R92" t="str">
        <f t="shared" si="5"/>
        <v>ZK100</v>
      </c>
      <c r="S92">
        <f t="shared" si="6"/>
        <v>0</v>
      </c>
      <c r="T92">
        <f t="shared" si="6"/>
        <v>0</v>
      </c>
      <c r="U92">
        <f t="shared" si="6"/>
        <v>0</v>
      </c>
    </row>
    <row r="93" spans="1:21" x14ac:dyDescent="0.25">
      <c r="A93" t="s">
        <v>628</v>
      </c>
      <c r="B93" t="str">
        <f t="shared" si="4"/>
        <v>ZK100.K192.C042</v>
      </c>
      <c r="C93">
        <v>0</v>
      </c>
      <c r="D93">
        <v>0</v>
      </c>
      <c r="E93">
        <v>0</v>
      </c>
      <c r="O93" t="s">
        <v>303</v>
      </c>
      <c r="P93" s="616" t="s">
        <v>377</v>
      </c>
      <c r="R93" t="str">
        <f t="shared" si="5"/>
        <v>ZK100</v>
      </c>
      <c r="S93">
        <f t="shared" si="6"/>
        <v>0</v>
      </c>
      <c r="T93">
        <f t="shared" si="6"/>
        <v>0</v>
      </c>
      <c r="U93">
        <f t="shared" si="6"/>
        <v>0</v>
      </c>
    </row>
    <row r="94" spans="1:21" x14ac:dyDescent="0.25">
      <c r="A94" t="s">
        <v>629</v>
      </c>
      <c r="B94" t="str">
        <f t="shared" si="4"/>
        <v>ZK100.K193.C042</v>
      </c>
      <c r="C94">
        <v>0</v>
      </c>
      <c r="D94">
        <v>0</v>
      </c>
      <c r="E94">
        <v>0</v>
      </c>
      <c r="O94" t="s">
        <v>303</v>
      </c>
      <c r="P94" s="616" t="s">
        <v>378</v>
      </c>
      <c r="R94" t="str">
        <f t="shared" si="5"/>
        <v>ZK100</v>
      </c>
      <c r="S94">
        <f t="shared" si="6"/>
        <v>0</v>
      </c>
      <c r="T94">
        <f t="shared" si="6"/>
        <v>0</v>
      </c>
      <c r="U94">
        <f t="shared" si="6"/>
        <v>0</v>
      </c>
    </row>
    <row r="95" spans="1:21" x14ac:dyDescent="0.25">
      <c r="A95" t="s">
        <v>630</v>
      </c>
      <c r="B95" t="str">
        <f t="shared" si="4"/>
        <v>ZK100.K194.C042</v>
      </c>
      <c r="C95">
        <v>0</v>
      </c>
      <c r="D95">
        <v>0</v>
      </c>
      <c r="E95">
        <v>0</v>
      </c>
      <c r="O95" t="s">
        <v>303</v>
      </c>
      <c r="P95" s="616" t="s">
        <v>379</v>
      </c>
      <c r="R95" t="str">
        <f t="shared" si="5"/>
        <v>ZK100</v>
      </c>
      <c r="S95">
        <f t="shared" si="6"/>
        <v>0</v>
      </c>
      <c r="T95">
        <f t="shared" si="6"/>
        <v>0</v>
      </c>
      <c r="U95">
        <f t="shared" si="6"/>
        <v>0</v>
      </c>
    </row>
    <row r="96" spans="1:21" x14ac:dyDescent="0.25">
      <c r="A96" t="s">
        <v>631</v>
      </c>
      <c r="B96" t="str">
        <f t="shared" si="4"/>
        <v>ZK100.K195.C042</v>
      </c>
      <c r="C96">
        <v>0</v>
      </c>
      <c r="D96">
        <v>0</v>
      </c>
      <c r="E96">
        <v>0</v>
      </c>
      <c r="O96" t="s">
        <v>303</v>
      </c>
      <c r="P96" s="616" t="s">
        <v>380</v>
      </c>
      <c r="R96" t="str">
        <f t="shared" si="5"/>
        <v>ZK100</v>
      </c>
      <c r="S96">
        <f t="shared" si="6"/>
        <v>0</v>
      </c>
      <c r="T96">
        <f t="shared" si="6"/>
        <v>0</v>
      </c>
      <c r="U96">
        <f t="shared" si="6"/>
        <v>0</v>
      </c>
    </row>
    <row r="97" spans="1:21" x14ac:dyDescent="0.25">
      <c r="A97" t="s">
        <v>632</v>
      </c>
      <c r="B97" t="str">
        <f t="shared" si="4"/>
        <v>ZK100.K196.C042</v>
      </c>
      <c r="C97">
        <v>0</v>
      </c>
      <c r="D97">
        <v>0</v>
      </c>
      <c r="E97">
        <v>0</v>
      </c>
      <c r="O97" t="s">
        <v>303</v>
      </c>
      <c r="P97" s="616" t="s">
        <v>381</v>
      </c>
      <c r="R97" t="str">
        <f t="shared" si="5"/>
        <v>ZK100</v>
      </c>
      <c r="S97">
        <f t="shared" si="6"/>
        <v>0</v>
      </c>
      <c r="T97">
        <f t="shared" si="6"/>
        <v>0</v>
      </c>
      <c r="U97">
        <f t="shared" si="6"/>
        <v>0</v>
      </c>
    </row>
    <row r="98" spans="1:21" x14ac:dyDescent="0.25">
      <c r="A98" t="s">
        <v>633</v>
      </c>
      <c r="B98" t="str">
        <f t="shared" si="4"/>
        <v>ZK100.K197.C042</v>
      </c>
      <c r="C98">
        <v>0</v>
      </c>
      <c r="D98">
        <v>0</v>
      </c>
      <c r="E98">
        <v>0</v>
      </c>
      <c r="O98" t="s">
        <v>303</v>
      </c>
      <c r="P98" s="616" t="s">
        <v>382</v>
      </c>
      <c r="R98" t="str">
        <f t="shared" si="5"/>
        <v>ZK100</v>
      </c>
      <c r="S98">
        <f t="shared" si="6"/>
        <v>0</v>
      </c>
      <c r="T98">
        <f t="shared" si="6"/>
        <v>0</v>
      </c>
      <c r="U98">
        <f t="shared" si="6"/>
        <v>0</v>
      </c>
    </row>
    <row r="99" spans="1:21" x14ac:dyDescent="0.25">
      <c r="A99" t="s">
        <v>634</v>
      </c>
      <c r="B99" t="str">
        <f t="shared" si="4"/>
        <v>ZK100.K198.C042</v>
      </c>
      <c r="C99">
        <v>0</v>
      </c>
      <c r="D99">
        <v>0</v>
      </c>
      <c r="E99">
        <v>0</v>
      </c>
      <c r="O99" t="s">
        <v>303</v>
      </c>
      <c r="P99" s="616" t="s">
        <v>383</v>
      </c>
      <c r="R99" t="str">
        <f t="shared" si="5"/>
        <v>ZK100</v>
      </c>
      <c r="S99">
        <f t="shared" si="6"/>
        <v>0</v>
      </c>
      <c r="T99">
        <f t="shared" si="6"/>
        <v>0</v>
      </c>
      <c r="U99">
        <f t="shared" si="6"/>
        <v>0</v>
      </c>
    </row>
    <row r="100" spans="1:21" x14ac:dyDescent="0.25">
      <c r="A100" t="s">
        <v>635</v>
      </c>
      <c r="B100" t="str">
        <f t="shared" si="4"/>
        <v>ZK100.K199.C042</v>
      </c>
      <c r="C100">
        <v>0</v>
      </c>
      <c r="D100">
        <v>0</v>
      </c>
      <c r="E100">
        <v>0</v>
      </c>
      <c r="O100" t="s">
        <v>303</v>
      </c>
      <c r="P100" s="616" t="s">
        <v>384</v>
      </c>
      <c r="R100" t="str">
        <f t="shared" si="5"/>
        <v>ZK100</v>
      </c>
      <c r="S100">
        <f t="shared" si="6"/>
        <v>0</v>
      </c>
      <c r="T100">
        <f t="shared" si="6"/>
        <v>0</v>
      </c>
      <c r="U100">
        <f t="shared" si="6"/>
        <v>0</v>
      </c>
    </row>
    <row r="101" spans="1:21" x14ac:dyDescent="0.25">
      <c r="A101" t="s">
        <v>636</v>
      </c>
      <c r="B101" t="str">
        <f t="shared" si="4"/>
        <v>ZK100.K200.C042</v>
      </c>
      <c r="C101">
        <v>0</v>
      </c>
      <c r="D101">
        <v>0</v>
      </c>
      <c r="E101">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ZK100.K201.C042</v>
      </c>
      <c r="C102">
        <v>0</v>
      </c>
      <c r="D102">
        <v>0</v>
      </c>
      <c r="E102">
        <v>0</v>
      </c>
      <c r="O102" t="s">
        <v>303</v>
      </c>
      <c r="P102" s="618" t="s">
        <v>386</v>
      </c>
      <c r="R102" t="str">
        <f t="shared" si="5"/>
        <v>ZK100</v>
      </c>
      <c r="S102">
        <f t="shared" si="6"/>
        <v>0</v>
      </c>
      <c r="T102">
        <f t="shared" si="6"/>
        <v>0</v>
      </c>
      <c r="U102">
        <f t="shared" si="6"/>
        <v>0</v>
      </c>
    </row>
    <row r="103" spans="1:21" x14ac:dyDescent="0.25">
      <c r="A103" t="s">
        <v>638</v>
      </c>
      <c r="B103" t="str">
        <f t="shared" si="4"/>
        <v>ZK100.K202.C042</v>
      </c>
      <c r="C103">
        <v>0</v>
      </c>
      <c r="D103">
        <v>0</v>
      </c>
      <c r="E103">
        <v>0</v>
      </c>
      <c r="O103" t="s">
        <v>303</v>
      </c>
      <c r="P103" s="619" t="s">
        <v>267</v>
      </c>
      <c r="R103" t="str">
        <f t="shared" si="5"/>
        <v>ZK100</v>
      </c>
      <c r="S103">
        <f t="shared" si="6"/>
        <v>0</v>
      </c>
      <c r="T103">
        <f t="shared" si="6"/>
        <v>0</v>
      </c>
      <c r="U103">
        <f t="shared" si="6"/>
        <v>0</v>
      </c>
    </row>
    <row r="104" spans="1:21" x14ac:dyDescent="0.25">
      <c r="A104" t="s">
        <v>639</v>
      </c>
      <c r="B104" t="str">
        <f t="shared" si="4"/>
        <v>ZK100.K203.C042</v>
      </c>
      <c r="C104">
        <v>0</v>
      </c>
      <c r="D104">
        <v>0</v>
      </c>
      <c r="E104">
        <v>0</v>
      </c>
      <c r="O104" t="s">
        <v>303</v>
      </c>
      <c r="P104" s="619" t="s">
        <v>108</v>
      </c>
      <c r="R104" t="str">
        <f t="shared" si="5"/>
        <v>ZK100</v>
      </c>
      <c r="S104">
        <f t="shared" si="6"/>
        <v>0</v>
      </c>
      <c r="T104">
        <f t="shared" si="6"/>
        <v>0</v>
      </c>
      <c r="U104">
        <f t="shared" si="6"/>
        <v>0</v>
      </c>
    </row>
    <row r="105" spans="1:21" x14ac:dyDescent="0.25">
      <c r="A105" t="s">
        <v>640</v>
      </c>
      <c r="B105" t="str">
        <f t="shared" si="4"/>
        <v>ZK100.K204.C042</v>
      </c>
      <c r="C105">
        <v>0</v>
      </c>
      <c r="D105">
        <v>0</v>
      </c>
      <c r="E105">
        <v>0</v>
      </c>
      <c r="O105" t="s">
        <v>303</v>
      </c>
      <c r="P105" s="619" t="s">
        <v>114</v>
      </c>
      <c r="R105" t="str">
        <f t="shared" si="5"/>
        <v>ZK100</v>
      </c>
      <c r="S105">
        <f t="shared" si="6"/>
        <v>0</v>
      </c>
      <c r="T105">
        <f t="shared" si="6"/>
        <v>0</v>
      </c>
      <c r="U105">
        <f t="shared" si="6"/>
        <v>0</v>
      </c>
    </row>
    <row r="106" spans="1:21" x14ac:dyDescent="0.25">
      <c r="A106" t="s">
        <v>641</v>
      </c>
      <c r="B106" t="str">
        <f t="shared" si="4"/>
        <v>ZK100.K205.C042</v>
      </c>
      <c r="C106">
        <v>0</v>
      </c>
      <c r="D106">
        <v>0</v>
      </c>
      <c r="E106">
        <v>0</v>
      </c>
      <c r="O106" t="s">
        <v>303</v>
      </c>
      <c r="P106" s="619" t="s">
        <v>116</v>
      </c>
      <c r="R106" t="str">
        <f t="shared" si="5"/>
        <v>ZK100</v>
      </c>
      <c r="S106">
        <f t="shared" si="6"/>
        <v>0</v>
      </c>
      <c r="T106">
        <f t="shared" si="6"/>
        <v>0</v>
      </c>
      <c r="U106">
        <f t="shared" si="6"/>
        <v>0</v>
      </c>
    </row>
    <row r="107" spans="1:21" x14ac:dyDescent="0.25">
      <c r="A107" t="s">
        <v>642</v>
      </c>
      <c r="B107" t="str">
        <f t="shared" si="4"/>
        <v>ZK100.K206.C042</v>
      </c>
      <c r="C107">
        <v>0</v>
      </c>
      <c r="D107">
        <v>0</v>
      </c>
      <c r="E107">
        <v>0</v>
      </c>
      <c r="O107" t="s">
        <v>303</v>
      </c>
      <c r="P107" s="617" t="s">
        <v>387</v>
      </c>
      <c r="R107" t="str">
        <f t="shared" si="5"/>
        <v>ZK100</v>
      </c>
      <c r="S107">
        <f t="shared" si="6"/>
        <v>0</v>
      </c>
      <c r="T107">
        <f t="shared" si="6"/>
        <v>0</v>
      </c>
      <c r="U107">
        <f t="shared" si="6"/>
        <v>0</v>
      </c>
    </row>
    <row r="108" spans="1:21" x14ac:dyDescent="0.25">
      <c r="A108" t="s">
        <v>643</v>
      </c>
      <c r="B108" t="str">
        <f t="shared" si="4"/>
        <v>ZK100.K207.C042</v>
      </c>
      <c r="C108">
        <v>0</v>
      </c>
      <c r="D108">
        <v>0</v>
      </c>
      <c r="E108">
        <v>0</v>
      </c>
      <c r="O108" t="s">
        <v>303</v>
      </c>
      <c r="P108" s="617" t="s">
        <v>388</v>
      </c>
      <c r="R108" t="str">
        <f t="shared" si="5"/>
        <v>ZK100</v>
      </c>
      <c r="S108">
        <f t="shared" si="6"/>
        <v>0</v>
      </c>
      <c r="T108">
        <f t="shared" si="6"/>
        <v>0</v>
      </c>
      <c r="U108">
        <f t="shared" si="6"/>
        <v>0</v>
      </c>
    </row>
    <row r="109" spans="1:21" x14ac:dyDescent="0.25">
      <c r="A109" t="s">
        <v>644</v>
      </c>
      <c r="B109" t="str">
        <f t="shared" si="4"/>
        <v>ZK100.K208.C042</v>
      </c>
      <c r="C109">
        <v>0</v>
      </c>
      <c r="D109">
        <v>0</v>
      </c>
      <c r="E109">
        <v>0</v>
      </c>
      <c r="O109" t="s">
        <v>303</v>
      </c>
      <c r="P109" s="617" t="s">
        <v>389</v>
      </c>
      <c r="R109" t="str">
        <f t="shared" si="5"/>
        <v>ZK100</v>
      </c>
      <c r="S109">
        <f t="shared" si="6"/>
        <v>0</v>
      </c>
      <c r="T109">
        <f t="shared" si="6"/>
        <v>0</v>
      </c>
      <c r="U109">
        <f t="shared" si="6"/>
        <v>0</v>
      </c>
    </row>
    <row r="110" spans="1:21" x14ac:dyDescent="0.25">
      <c r="A110" t="s">
        <v>645</v>
      </c>
      <c r="B110" t="str">
        <f t="shared" si="4"/>
        <v>ZK100.K209.C042</v>
      </c>
      <c r="C110">
        <v>0</v>
      </c>
      <c r="D110">
        <v>0</v>
      </c>
      <c r="E110">
        <v>0</v>
      </c>
      <c r="O110" t="s">
        <v>303</v>
      </c>
      <c r="P110" s="619" t="s">
        <v>82</v>
      </c>
      <c r="R110" t="str">
        <f t="shared" si="5"/>
        <v>ZK100</v>
      </c>
      <c r="S110">
        <f t="shared" si="6"/>
        <v>0</v>
      </c>
      <c r="T110">
        <f t="shared" si="6"/>
        <v>0</v>
      </c>
      <c r="U110">
        <f t="shared" si="6"/>
        <v>0</v>
      </c>
    </row>
    <row r="111" spans="1:21" x14ac:dyDescent="0.25">
      <c r="A111" t="s">
        <v>646</v>
      </c>
      <c r="B111" t="str">
        <f t="shared" si="4"/>
        <v>ZK100.K210.C042</v>
      </c>
      <c r="C111">
        <v>0</v>
      </c>
      <c r="D111">
        <v>0</v>
      </c>
      <c r="E111">
        <v>0</v>
      </c>
      <c r="O111" t="s">
        <v>303</v>
      </c>
      <c r="P111" s="619" t="s">
        <v>84</v>
      </c>
      <c r="R111" t="str">
        <f t="shared" si="5"/>
        <v>ZK100</v>
      </c>
      <c r="S111">
        <f t="shared" si="6"/>
        <v>0</v>
      </c>
      <c r="T111">
        <f t="shared" si="6"/>
        <v>0</v>
      </c>
      <c r="U111">
        <f t="shared" si="6"/>
        <v>0</v>
      </c>
    </row>
    <row r="112" spans="1:21" x14ac:dyDescent="0.25">
      <c r="A112" t="s">
        <v>647</v>
      </c>
      <c r="B112" t="str">
        <f t="shared" si="4"/>
        <v>ZK100.K211.C042</v>
      </c>
      <c r="C112">
        <v>0</v>
      </c>
      <c r="D112">
        <v>0</v>
      </c>
      <c r="E112">
        <v>0</v>
      </c>
      <c r="O112" t="s">
        <v>303</v>
      </c>
      <c r="P112" s="619" t="s">
        <v>86</v>
      </c>
      <c r="R112" t="str">
        <f t="shared" si="5"/>
        <v>ZK100</v>
      </c>
      <c r="S112">
        <f t="shared" si="6"/>
        <v>0</v>
      </c>
      <c r="T112">
        <f t="shared" si="6"/>
        <v>0</v>
      </c>
      <c r="U112">
        <f t="shared" si="6"/>
        <v>0</v>
      </c>
    </row>
    <row r="113" spans="1:21" x14ac:dyDescent="0.25">
      <c r="A113" t="s">
        <v>648</v>
      </c>
      <c r="B113" t="str">
        <f t="shared" si="4"/>
        <v>ZK100.K212.C042</v>
      </c>
      <c r="C113">
        <v>0</v>
      </c>
      <c r="D113">
        <v>0</v>
      </c>
      <c r="E113">
        <v>0</v>
      </c>
      <c r="O113" t="s">
        <v>303</v>
      </c>
      <c r="P113" s="619" t="s">
        <v>88</v>
      </c>
      <c r="R113" t="str">
        <f t="shared" si="5"/>
        <v>ZK100</v>
      </c>
      <c r="S113">
        <f t="shared" si="6"/>
        <v>0</v>
      </c>
      <c r="T113">
        <f t="shared" si="6"/>
        <v>0</v>
      </c>
      <c r="U113">
        <f t="shared" si="6"/>
        <v>0</v>
      </c>
    </row>
    <row r="114" spans="1:21" x14ac:dyDescent="0.25">
      <c r="A114" t="s">
        <v>649</v>
      </c>
      <c r="B114" t="str">
        <f t="shared" si="4"/>
        <v>ZK100.K213.C042</v>
      </c>
      <c r="C114">
        <v>0</v>
      </c>
      <c r="D114">
        <v>0</v>
      </c>
      <c r="E114">
        <v>0</v>
      </c>
      <c r="O114" t="s">
        <v>303</v>
      </c>
      <c r="P114" s="619" t="s">
        <v>90</v>
      </c>
      <c r="R114" t="str">
        <f t="shared" si="5"/>
        <v>ZK100</v>
      </c>
      <c r="S114">
        <f t="shared" si="6"/>
        <v>0</v>
      </c>
      <c r="T114">
        <f t="shared" si="6"/>
        <v>0</v>
      </c>
      <c r="U114">
        <f t="shared" si="6"/>
        <v>0</v>
      </c>
    </row>
    <row r="115" spans="1:21" x14ac:dyDescent="0.25">
      <c r="A115" t="s">
        <v>650</v>
      </c>
      <c r="B115" t="str">
        <f t="shared" si="4"/>
        <v>ZK100.K214.C042</v>
      </c>
      <c r="C115">
        <v>0</v>
      </c>
      <c r="D115">
        <v>0</v>
      </c>
      <c r="E115">
        <v>0</v>
      </c>
      <c r="O115" t="s">
        <v>303</v>
      </c>
      <c r="P115" s="619" t="s">
        <v>92</v>
      </c>
      <c r="R115" t="str">
        <f t="shared" si="5"/>
        <v>ZK100</v>
      </c>
      <c r="S115">
        <f t="shared" si="6"/>
        <v>0</v>
      </c>
      <c r="T115">
        <f t="shared" si="6"/>
        <v>0</v>
      </c>
      <c r="U115">
        <f t="shared" si="6"/>
        <v>0</v>
      </c>
    </row>
    <row r="116" spans="1:21" x14ac:dyDescent="0.25">
      <c r="A116" t="s">
        <v>651</v>
      </c>
      <c r="B116" t="str">
        <f t="shared" si="4"/>
        <v>ZK100.K215.C042</v>
      </c>
      <c r="C116">
        <v>0</v>
      </c>
      <c r="D116">
        <v>0</v>
      </c>
      <c r="E116">
        <v>0</v>
      </c>
      <c r="O116" t="s">
        <v>303</v>
      </c>
      <c r="P116" s="619" t="s">
        <v>94</v>
      </c>
      <c r="R116" t="str">
        <f t="shared" si="5"/>
        <v>ZK100</v>
      </c>
      <c r="S116">
        <f t="shared" si="6"/>
        <v>0</v>
      </c>
      <c r="T116">
        <f t="shared" si="6"/>
        <v>0</v>
      </c>
      <c r="U116">
        <f t="shared" si="6"/>
        <v>0</v>
      </c>
    </row>
    <row r="117" spans="1:21" x14ac:dyDescent="0.25">
      <c r="A117" t="s">
        <v>652</v>
      </c>
      <c r="B117" t="str">
        <f t="shared" si="4"/>
        <v>ZK100.K216.C042</v>
      </c>
      <c r="C117">
        <v>0</v>
      </c>
      <c r="D117">
        <v>0</v>
      </c>
      <c r="E117">
        <v>0</v>
      </c>
      <c r="O117" t="s">
        <v>303</v>
      </c>
      <c r="P117" s="619" t="s">
        <v>96</v>
      </c>
      <c r="R117" t="str">
        <f t="shared" si="5"/>
        <v>ZK100</v>
      </c>
      <c r="S117">
        <f t="shared" si="6"/>
        <v>0</v>
      </c>
      <c r="T117">
        <f t="shared" si="6"/>
        <v>0</v>
      </c>
      <c r="U117">
        <f t="shared" si="6"/>
        <v>0</v>
      </c>
    </row>
    <row r="118" spans="1:21" x14ac:dyDescent="0.25">
      <c r="A118" t="s">
        <v>653</v>
      </c>
      <c r="B118" t="str">
        <f t="shared" si="4"/>
        <v>ZK100.K217.C042</v>
      </c>
      <c r="C118">
        <v>0</v>
      </c>
      <c r="D118">
        <v>0</v>
      </c>
      <c r="E118">
        <v>0</v>
      </c>
      <c r="O118" t="s">
        <v>303</v>
      </c>
      <c r="P118" s="619" t="s">
        <v>98</v>
      </c>
      <c r="R118" t="str">
        <f t="shared" si="5"/>
        <v>ZK100</v>
      </c>
      <c r="S118">
        <f t="shared" si="6"/>
        <v>0</v>
      </c>
      <c r="T118">
        <f t="shared" si="6"/>
        <v>0</v>
      </c>
      <c r="U118">
        <f t="shared" si="6"/>
        <v>0</v>
      </c>
    </row>
    <row r="119" spans="1:21" x14ac:dyDescent="0.25">
      <c r="A119" t="s">
        <v>654</v>
      </c>
      <c r="B119" t="str">
        <f t="shared" si="4"/>
        <v>ZK100.K218.C042</v>
      </c>
      <c r="C119">
        <v>0</v>
      </c>
      <c r="D119">
        <v>0</v>
      </c>
      <c r="E119">
        <v>0</v>
      </c>
      <c r="O119" t="s">
        <v>303</v>
      </c>
      <c r="P119" s="619" t="s">
        <v>100</v>
      </c>
      <c r="R119" t="str">
        <f t="shared" si="5"/>
        <v>ZK100</v>
      </c>
      <c r="S119">
        <f t="shared" si="6"/>
        <v>0</v>
      </c>
      <c r="T119">
        <f t="shared" si="6"/>
        <v>0</v>
      </c>
      <c r="U119">
        <f t="shared" si="6"/>
        <v>0</v>
      </c>
    </row>
    <row r="120" spans="1:21" x14ac:dyDescent="0.25">
      <c r="A120" t="s">
        <v>655</v>
      </c>
      <c r="B120" t="str">
        <f t="shared" si="4"/>
        <v>ZK100.K219.C042</v>
      </c>
      <c r="C120">
        <v>0</v>
      </c>
      <c r="D120">
        <v>0</v>
      </c>
      <c r="E120">
        <v>0</v>
      </c>
      <c r="O120" t="s">
        <v>303</v>
      </c>
      <c r="P120" s="619" t="s">
        <v>102</v>
      </c>
      <c r="R120" t="str">
        <f t="shared" si="5"/>
        <v>ZK100</v>
      </c>
      <c r="S120">
        <f t="shared" si="6"/>
        <v>0</v>
      </c>
      <c r="T120">
        <f t="shared" si="6"/>
        <v>0</v>
      </c>
      <c r="U120">
        <f t="shared" si="6"/>
        <v>0</v>
      </c>
    </row>
    <row r="121" spans="1:21" x14ac:dyDescent="0.25">
      <c r="A121" t="s">
        <v>656</v>
      </c>
      <c r="B121" t="str">
        <f t="shared" si="4"/>
        <v>ZK100.K220.C042</v>
      </c>
      <c r="C121">
        <v>0</v>
      </c>
      <c r="D121">
        <v>0</v>
      </c>
      <c r="E121">
        <v>0</v>
      </c>
      <c r="O121" t="s">
        <v>303</v>
      </c>
      <c r="P121" s="619" t="s">
        <v>104</v>
      </c>
      <c r="R121" t="str">
        <f t="shared" si="5"/>
        <v>ZK100</v>
      </c>
      <c r="S121">
        <f t="shared" si="6"/>
        <v>0</v>
      </c>
      <c r="T121">
        <f t="shared" si="6"/>
        <v>0</v>
      </c>
      <c r="U121">
        <f t="shared" si="6"/>
        <v>0</v>
      </c>
    </row>
    <row r="122" spans="1:21" x14ac:dyDescent="0.25">
      <c r="A122" t="s">
        <v>657</v>
      </c>
      <c r="B122" t="str">
        <f t="shared" si="4"/>
        <v>ZK100.K221.C042</v>
      </c>
      <c r="C122">
        <v>0</v>
      </c>
      <c r="D122">
        <v>0</v>
      </c>
      <c r="E122">
        <v>0</v>
      </c>
      <c r="O122" t="s">
        <v>303</v>
      </c>
      <c r="P122" s="619" t="s">
        <v>106</v>
      </c>
      <c r="R122" t="str">
        <f t="shared" si="5"/>
        <v>ZK100</v>
      </c>
      <c r="S122">
        <f t="shared" si="6"/>
        <v>0</v>
      </c>
      <c r="T122">
        <f t="shared" si="6"/>
        <v>0</v>
      </c>
      <c r="U122">
        <f t="shared" si="6"/>
        <v>0</v>
      </c>
    </row>
    <row r="123" spans="1:21" x14ac:dyDescent="0.25">
      <c r="A123" t="s">
        <v>658</v>
      </c>
      <c r="B123" t="str">
        <f t="shared" si="4"/>
        <v>ZK100.K222.C042</v>
      </c>
      <c r="C123">
        <v>0</v>
      </c>
      <c r="D123">
        <v>0</v>
      </c>
      <c r="E123">
        <v>0</v>
      </c>
      <c r="O123" t="s">
        <v>303</v>
      </c>
      <c r="P123" s="617" t="s">
        <v>390</v>
      </c>
      <c r="R123" t="str">
        <f t="shared" si="5"/>
        <v>ZK100</v>
      </c>
      <c r="S123">
        <f t="shared" si="6"/>
        <v>0</v>
      </c>
      <c r="T123">
        <f t="shared" si="6"/>
        <v>0</v>
      </c>
      <c r="U123">
        <f t="shared" si="6"/>
        <v>0</v>
      </c>
    </row>
    <row r="124" spans="1:21" x14ac:dyDescent="0.25">
      <c r="A124" t="s">
        <v>659</v>
      </c>
      <c r="B124" t="str">
        <f t="shared" si="4"/>
        <v>ZK100.K223.C042</v>
      </c>
      <c r="C124">
        <v>0</v>
      </c>
      <c r="D124">
        <v>0</v>
      </c>
      <c r="E124">
        <v>0</v>
      </c>
      <c r="O124" t="s">
        <v>303</v>
      </c>
      <c r="P124" s="617" t="s">
        <v>391</v>
      </c>
      <c r="R124" t="str">
        <f t="shared" si="5"/>
        <v>ZK100</v>
      </c>
      <c r="S124">
        <f t="shared" si="6"/>
        <v>0</v>
      </c>
      <c r="T124">
        <f t="shared" si="6"/>
        <v>0</v>
      </c>
      <c r="U124">
        <f t="shared" si="6"/>
        <v>0</v>
      </c>
    </row>
    <row r="125" spans="1:21" x14ac:dyDescent="0.25">
      <c r="A125" t="s">
        <v>660</v>
      </c>
      <c r="B125" t="str">
        <f t="shared" si="4"/>
        <v>ZK100.K224.C042</v>
      </c>
      <c r="C125">
        <v>0</v>
      </c>
      <c r="D125">
        <v>0</v>
      </c>
      <c r="E125">
        <v>0</v>
      </c>
      <c r="O125" t="s">
        <v>303</v>
      </c>
      <c r="P125" s="617" t="s">
        <v>392</v>
      </c>
      <c r="R125" t="str">
        <f t="shared" si="5"/>
        <v>ZK100</v>
      </c>
      <c r="S125">
        <f t="shared" si="6"/>
        <v>0</v>
      </c>
      <c r="T125">
        <f t="shared" si="6"/>
        <v>0</v>
      </c>
      <c r="U125">
        <f t="shared" si="6"/>
        <v>0</v>
      </c>
    </row>
    <row r="126" spans="1:21" x14ac:dyDescent="0.25">
      <c r="A126" t="s">
        <v>661</v>
      </c>
      <c r="B126" t="str">
        <f t="shared" si="4"/>
        <v>ZK100.K225.C042</v>
      </c>
      <c r="C126">
        <v>0</v>
      </c>
      <c r="D126">
        <v>0</v>
      </c>
      <c r="E126">
        <v>0</v>
      </c>
      <c r="O126" t="s">
        <v>303</v>
      </c>
      <c r="P126" s="619" t="s">
        <v>120</v>
      </c>
      <c r="R126" t="str">
        <f t="shared" si="5"/>
        <v>ZK100</v>
      </c>
      <c r="S126">
        <f t="shared" si="6"/>
        <v>0</v>
      </c>
      <c r="T126">
        <f t="shared" si="6"/>
        <v>0</v>
      </c>
      <c r="U126">
        <f t="shared" si="6"/>
        <v>0</v>
      </c>
    </row>
    <row r="127" spans="1:21" x14ac:dyDescent="0.25">
      <c r="A127" t="s">
        <v>662</v>
      </c>
      <c r="B127" t="str">
        <f t="shared" si="4"/>
        <v>ZK100.K226.C042</v>
      </c>
      <c r="C127">
        <v>0</v>
      </c>
      <c r="D127">
        <v>0</v>
      </c>
      <c r="E127">
        <v>0</v>
      </c>
      <c r="O127" t="s">
        <v>303</v>
      </c>
      <c r="P127" s="619" t="s">
        <v>122</v>
      </c>
      <c r="R127" t="str">
        <f t="shared" si="5"/>
        <v>ZK100</v>
      </c>
      <c r="S127">
        <f t="shared" si="6"/>
        <v>0</v>
      </c>
      <c r="T127">
        <f t="shared" si="6"/>
        <v>0</v>
      </c>
      <c r="U127">
        <f t="shared" si="6"/>
        <v>0</v>
      </c>
    </row>
    <row r="128" spans="1:21" x14ac:dyDescent="0.25">
      <c r="A128" t="s">
        <v>663</v>
      </c>
      <c r="B128" t="str">
        <f t="shared" si="4"/>
        <v>ZK100.K227.C042</v>
      </c>
      <c r="C128">
        <v>0</v>
      </c>
      <c r="D128">
        <v>0</v>
      </c>
      <c r="E128">
        <v>0</v>
      </c>
      <c r="O128" t="s">
        <v>303</v>
      </c>
      <c r="P128" s="619" t="s">
        <v>124</v>
      </c>
      <c r="R128" t="str">
        <f t="shared" si="5"/>
        <v>ZK100</v>
      </c>
      <c r="S128">
        <f t="shared" si="6"/>
        <v>0</v>
      </c>
      <c r="T128">
        <f t="shared" si="6"/>
        <v>0</v>
      </c>
      <c r="U128">
        <f t="shared" si="6"/>
        <v>0</v>
      </c>
    </row>
    <row r="129" spans="1:21" x14ac:dyDescent="0.25">
      <c r="A129" t="s">
        <v>664</v>
      </c>
      <c r="B129" t="str">
        <f t="shared" si="4"/>
        <v>ZK100.K228.C042</v>
      </c>
      <c r="C129">
        <v>0</v>
      </c>
      <c r="D129">
        <v>0</v>
      </c>
      <c r="E129">
        <v>0</v>
      </c>
      <c r="O129" t="s">
        <v>303</v>
      </c>
      <c r="P129" s="619" t="s">
        <v>126</v>
      </c>
      <c r="R129" t="str">
        <f t="shared" si="5"/>
        <v>ZK100</v>
      </c>
      <c r="S129">
        <f t="shared" si="6"/>
        <v>0</v>
      </c>
      <c r="T129">
        <f t="shared" si="6"/>
        <v>0</v>
      </c>
      <c r="U129">
        <f t="shared" si="6"/>
        <v>0</v>
      </c>
    </row>
    <row r="130" spans="1:21" x14ac:dyDescent="0.25">
      <c r="A130" t="s">
        <v>665</v>
      </c>
      <c r="B130" t="str">
        <f t="shared" si="4"/>
        <v>ZK100.K229.C042</v>
      </c>
      <c r="C130">
        <v>0</v>
      </c>
      <c r="D130">
        <v>0</v>
      </c>
      <c r="E130">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ZK100.K230.C042</v>
      </c>
      <c r="C131">
        <v>0</v>
      </c>
      <c r="D131">
        <v>0</v>
      </c>
      <c r="E131">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ZK100.K231.C042</v>
      </c>
      <c r="C132">
        <v>0</v>
      </c>
      <c r="D132">
        <v>0</v>
      </c>
      <c r="E132">
        <v>0</v>
      </c>
      <c r="O132" t="s">
        <v>303</v>
      </c>
      <c r="P132" s="617" t="s">
        <v>394</v>
      </c>
      <c r="R132" t="str">
        <f t="shared" si="8"/>
        <v>ZK100</v>
      </c>
      <c r="S132">
        <f t="shared" si="9"/>
        <v>0</v>
      </c>
      <c r="T132">
        <f t="shared" si="9"/>
        <v>0</v>
      </c>
      <c r="U132">
        <f t="shared" si="9"/>
        <v>0</v>
      </c>
    </row>
    <row r="133" spans="1:21" x14ac:dyDescent="0.25">
      <c r="A133" t="s">
        <v>668</v>
      </c>
      <c r="B133" t="str">
        <f t="shared" si="7"/>
        <v>ZK100.K232.C042</v>
      </c>
      <c r="C133">
        <v>0</v>
      </c>
      <c r="D133">
        <v>0</v>
      </c>
      <c r="E133">
        <v>0</v>
      </c>
      <c r="O133" t="s">
        <v>303</v>
      </c>
      <c r="P133" s="617" t="s">
        <v>395</v>
      </c>
      <c r="R133" t="str">
        <f t="shared" si="8"/>
        <v>ZK100</v>
      </c>
      <c r="S133">
        <f t="shared" si="9"/>
        <v>0</v>
      </c>
      <c r="T133">
        <f t="shared" si="9"/>
        <v>0</v>
      </c>
      <c r="U133">
        <f t="shared" si="9"/>
        <v>0</v>
      </c>
    </row>
    <row r="134" spans="1:21" x14ac:dyDescent="0.25">
      <c r="A134" t="s">
        <v>669</v>
      </c>
      <c r="B134" t="str">
        <f t="shared" si="7"/>
        <v>ZK100.K233.C042</v>
      </c>
      <c r="C134">
        <v>0</v>
      </c>
      <c r="D134">
        <v>0</v>
      </c>
      <c r="E134">
        <v>0</v>
      </c>
      <c r="O134" t="s">
        <v>303</v>
      </c>
      <c r="P134" s="619" t="s">
        <v>130</v>
      </c>
      <c r="R134" t="str">
        <f t="shared" si="8"/>
        <v>ZK100</v>
      </c>
      <c r="S134">
        <f t="shared" si="9"/>
        <v>0</v>
      </c>
      <c r="T134">
        <f t="shared" si="9"/>
        <v>0</v>
      </c>
      <c r="U134">
        <f t="shared" si="9"/>
        <v>0</v>
      </c>
    </row>
    <row r="135" spans="1:21" x14ac:dyDescent="0.25">
      <c r="A135" t="s">
        <v>670</v>
      </c>
      <c r="B135" t="str">
        <f t="shared" si="7"/>
        <v>ZK100.K234.C042</v>
      </c>
      <c r="C135">
        <v>0</v>
      </c>
      <c r="D135">
        <v>0</v>
      </c>
      <c r="E135">
        <v>0</v>
      </c>
      <c r="O135" t="s">
        <v>303</v>
      </c>
      <c r="P135" s="619" t="s">
        <v>132</v>
      </c>
      <c r="R135" t="str">
        <f t="shared" si="8"/>
        <v>ZK100</v>
      </c>
      <c r="S135">
        <f t="shared" si="9"/>
        <v>0</v>
      </c>
      <c r="T135">
        <f t="shared" si="9"/>
        <v>0</v>
      </c>
      <c r="U135">
        <f t="shared" si="9"/>
        <v>0</v>
      </c>
    </row>
    <row r="136" spans="1:21" x14ac:dyDescent="0.25">
      <c r="A136" t="s">
        <v>671</v>
      </c>
      <c r="B136" t="str">
        <f t="shared" si="7"/>
        <v>ZK100.K235.C042</v>
      </c>
      <c r="C136">
        <v>0</v>
      </c>
      <c r="D136">
        <v>0</v>
      </c>
      <c r="E136">
        <v>0</v>
      </c>
      <c r="O136" t="s">
        <v>303</v>
      </c>
      <c r="P136" s="619" t="s">
        <v>134</v>
      </c>
      <c r="R136" t="str">
        <f t="shared" si="8"/>
        <v>ZK100</v>
      </c>
      <c r="S136">
        <f t="shared" si="9"/>
        <v>0</v>
      </c>
      <c r="T136">
        <f t="shared" si="9"/>
        <v>0</v>
      </c>
      <c r="U136">
        <f t="shared" si="9"/>
        <v>0</v>
      </c>
    </row>
    <row r="137" spans="1:21" x14ac:dyDescent="0.25">
      <c r="A137" t="s">
        <v>672</v>
      </c>
      <c r="B137" t="str">
        <f t="shared" si="7"/>
        <v>ZK100.K236.C042</v>
      </c>
      <c r="C137">
        <v>0</v>
      </c>
      <c r="D137">
        <v>0</v>
      </c>
      <c r="E137">
        <v>0</v>
      </c>
      <c r="O137" t="s">
        <v>303</v>
      </c>
      <c r="P137" s="617" t="s">
        <v>396</v>
      </c>
      <c r="R137" t="str">
        <f t="shared" si="8"/>
        <v>ZK100</v>
      </c>
      <c r="S137">
        <f t="shared" si="9"/>
        <v>0</v>
      </c>
      <c r="T137">
        <f t="shared" si="9"/>
        <v>0</v>
      </c>
      <c r="U137">
        <f t="shared" si="9"/>
        <v>0</v>
      </c>
    </row>
    <row r="138" spans="1:21" x14ac:dyDescent="0.25">
      <c r="A138" t="s">
        <v>673</v>
      </c>
      <c r="B138" t="str">
        <f t="shared" si="7"/>
        <v>ZK100.K237.C042</v>
      </c>
      <c r="C138">
        <v>0</v>
      </c>
      <c r="D138">
        <v>0</v>
      </c>
      <c r="E138">
        <v>0</v>
      </c>
      <c r="O138" t="s">
        <v>303</v>
      </c>
      <c r="P138" s="617" t="s">
        <v>397</v>
      </c>
      <c r="R138" t="str">
        <f t="shared" si="8"/>
        <v>ZK100</v>
      </c>
      <c r="S138">
        <f t="shared" si="9"/>
        <v>0</v>
      </c>
      <c r="T138">
        <f t="shared" si="9"/>
        <v>0</v>
      </c>
      <c r="U138">
        <f t="shared" si="9"/>
        <v>0</v>
      </c>
    </row>
    <row r="139" spans="1:21" x14ac:dyDescent="0.25">
      <c r="A139" t="s">
        <v>674</v>
      </c>
      <c r="B139" t="str">
        <f t="shared" si="7"/>
        <v>ZK100.K238.C042</v>
      </c>
      <c r="C139">
        <v>0</v>
      </c>
      <c r="D139">
        <v>0</v>
      </c>
      <c r="E139">
        <v>0</v>
      </c>
      <c r="O139" t="s">
        <v>303</v>
      </c>
      <c r="P139" s="617" t="s">
        <v>398</v>
      </c>
      <c r="R139" t="str">
        <f t="shared" si="8"/>
        <v>ZK100</v>
      </c>
      <c r="S139">
        <f t="shared" si="9"/>
        <v>0</v>
      </c>
      <c r="T139">
        <f t="shared" si="9"/>
        <v>0</v>
      </c>
      <c r="U139">
        <f t="shared" si="9"/>
        <v>0</v>
      </c>
    </row>
    <row r="140" spans="1:21" x14ac:dyDescent="0.25">
      <c r="A140" t="s">
        <v>675</v>
      </c>
      <c r="B140" t="str">
        <f t="shared" si="7"/>
        <v>ZK100.K239.C042</v>
      </c>
      <c r="C140">
        <v>0</v>
      </c>
      <c r="D140">
        <v>0</v>
      </c>
      <c r="E140">
        <v>0</v>
      </c>
      <c r="O140" t="s">
        <v>303</v>
      </c>
      <c r="P140" s="619" t="s">
        <v>136</v>
      </c>
      <c r="R140" t="str">
        <f t="shared" si="8"/>
        <v>ZK100</v>
      </c>
      <c r="S140">
        <f t="shared" si="9"/>
        <v>0</v>
      </c>
      <c r="T140">
        <f t="shared" si="9"/>
        <v>0</v>
      </c>
      <c r="U140">
        <f t="shared" si="9"/>
        <v>0</v>
      </c>
    </row>
    <row r="141" spans="1:21" x14ac:dyDescent="0.25">
      <c r="A141" t="s">
        <v>676</v>
      </c>
      <c r="B141" t="str">
        <f t="shared" si="7"/>
        <v>ZK100.K240.C042</v>
      </c>
      <c r="C141">
        <v>0</v>
      </c>
      <c r="D141">
        <v>0</v>
      </c>
      <c r="E141">
        <v>0</v>
      </c>
      <c r="O141" t="s">
        <v>303</v>
      </c>
      <c r="P141" s="619" t="s">
        <v>138</v>
      </c>
      <c r="R141" t="str">
        <f t="shared" si="8"/>
        <v>ZK100</v>
      </c>
      <c r="S141">
        <f t="shared" si="9"/>
        <v>0</v>
      </c>
      <c r="T141">
        <f t="shared" si="9"/>
        <v>0</v>
      </c>
      <c r="U141">
        <f t="shared" si="9"/>
        <v>0</v>
      </c>
    </row>
    <row r="142" spans="1:21" x14ac:dyDescent="0.25">
      <c r="A142" t="s">
        <v>677</v>
      </c>
      <c r="B142" t="str">
        <f t="shared" si="7"/>
        <v>ZK100.K241.C042</v>
      </c>
      <c r="C142">
        <v>0</v>
      </c>
      <c r="D142">
        <v>0</v>
      </c>
      <c r="E142">
        <v>0</v>
      </c>
      <c r="O142" t="s">
        <v>303</v>
      </c>
      <c r="P142" s="619" t="s">
        <v>140</v>
      </c>
      <c r="R142" t="str">
        <f t="shared" si="8"/>
        <v>ZK100</v>
      </c>
      <c r="S142">
        <f t="shared" si="9"/>
        <v>0</v>
      </c>
      <c r="T142">
        <f t="shared" si="9"/>
        <v>0</v>
      </c>
      <c r="U142">
        <f t="shared" si="9"/>
        <v>0</v>
      </c>
    </row>
    <row r="143" spans="1:21" x14ac:dyDescent="0.25">
      <c r="A143" t="s">
        <v>678</v>
      </c>
      <c r="B143" t="str">
        <f t="shared" si="7"/>
        <v>ZK100.K242.C042</v>
      </c>
      <c r="C143">
        <v>0</v>
      </c>
      <c r="D143">
        <v>0</v>
      </c>
      <c r="E143">
        <v>0</v>
      </c>
      <c r="O143" t="s">
        <v>303</v>
      </c>
      <c r="P143" s="619" t="s">
        <v>142</v>
      </c>
      <c r="R143" t="str">
        <f t="shared" si="8"/>
        <v>ZK100</v>
      </c>
      <c r="S143">
        <f t="shared" si="9"/>
        <v>0</v>
      </c>
      <c r="T143">
        <f t="shared" si="9"/>
        <v>0</v>
      </c>
      <c r="U143">
        <f t="shared" si="9"/>
        <v>0</v>
      </c>
    </row>
    <row r="144" spans="1:21" x14ac:dyDescent="0.25">
      <c r="A144" t="s">
        <v>679</v>
      </c>
      <c r="B144" t="str">
        <f t="shared" si="7"/>
        <v>ZK100.K243.C042</v>
      </c>
      <c r="C144">
        <v>0</v>
      </c>
      <c r="D144">
        <v>0</v>
      </c>
      <c r="E144">
        <v>0</v>
      </c>
      <c r="O144" t="s">
        <v>303</v>
      </c>
      <c r="P144" s="617" t="s">
        <v>399</v>
      </c>
      <c r="R144" t="str">
        <f t="shared" si="8"/>
        <v>ZK100</v>
      </c>
      <c r="S144">
        <f t="shared" si="9"/>
        <v>0</v>
      </c>
      <c r="T144">
        <f t="shared" si="9"/>
        <v>0</v>
      </c>
      <c r="U144">
        <f t="shared" si="9"/>
        <v>0</v>
      </c>
    </row>
    <row r="145" spans="1:21" x14ac:dyDescent="0.25">
      <c r="A145" t="s">
        <v>680</v>
      </c>
      <c r="B145" t="str">
        <f t="shared" si="7"/>
        <v>ZK100.K244.C042</v>
      </c>
      <c r="C145">
        <v>0</v>
      </c>
      <c r="D145">
        <v>0</v>
      </c>
      <c r="E145">
        <v>0</v>
      </c>
      <c r="O145" t="s">
        <v>303</v>
      </c>
      <c r="P145" s="617" t="s">
        <v>400</v>
      </c>
      <c r="R145" t="str">
        <f t="shared" si="8"/>
        <v>ZK100</v>
      </c>
      <c r="S145">
        <f t="shared" si="9"/>
        <v>0</v>
      </c>
      <c r="T145">
        <f t="shared" si="9"/>
        <v>0</v>
      </c>
      <c r="U145">
        <f t="shared" si="9"/>
        <v>0</v>
      </c>
    </row>
    <row r="146" spans="1:21" x14ac:dyDescent="0.25">
      <c r="A146" t="s">
        <v>681</v>
      </c>
      <c r="B146" t="str">
        <f t="shared" si="7"/>
        <v>ZK100.K245.C042</v>
      </c>
      <c r="C146">
        <v>0</v>
      </c>
      <c r="D146">
        <v>0</v>
      </c>
      <c r="E146">
        <v>0</v>
      </c>
      <c r="O146" t="s">
        <v>303</v>
      </c>
      <c r="P146" s="617" t="s">
        <v>401</v>
      </c>
      <c r="R146" t="str">
        <f t="shared" si="8"/>
        <v>ZK100</v>
      </c>
      <c r="S146">
        <f t="shared" si="9"/>
        <v>0</v>
      </c>
      <c r="T146">
        <f t="shared" si="9"/>
        <v>0</v>
      </c>
      <c r="U146">
        <f t="shared" si="9"/>
        <v>0</v>
      </c>
    </row>
    <row r="147" spans="1:21" x14ac:dyDescent="0.25">
      <c r="A147" t="s">
        <v>682</v>
      </c>
      <c r="B147" t="str">
        <f t="shared" si="7"/>
        <v>ZK100.K246.C042</v>
      </c>
      <c r="C147">
        <v>0</v>
      </c>
      <c r="D147">
        <v>0</v>
      </c>
      <c r="E147">
        <v>0</v>
      </c>
      <c r="O147" t="s">
        <v>303</v>
      </c>
      <c r="P147" s="619" t="s">
        <v>144</v>
      </c>
      <c r="R147" t="str">
        <f t="shared" si="8"/>
        <v>ZK100</v>
      </c>
      <c r="S147">
        <f t="shared" si="9"/>
        <v>0</v>
      </c>
      <c r="T147">
        <f t="shared" si="9"/>
        <v>0</v>
      </c>
      <c r="U147">
        <f t="shared" si="9"/>
        <v>0</v>
      </c>
    </row>
    <row r="148" spans="1:21" x14ac:dyDescent="0.25">
      <c r="A148" t="s">
        <v>683</v>
      </c>
      <c r="B148" t="str">
        <f t="shared" si="7"/>
        <v>ZK100.K247.C042</v>
      </c>
      <c r="C148">
        <v>0</v>
      </c>
      <c r="D148">
        <v>0</v>
      </c>
      <c r="E148">
        <v>0</v>
      </c>
      <c r="O148" t="s">
        <v>303</v>
      </c>
      <c r="P148" s="619" t="s">
        <v>146</v>
      </c>
      <c r="R148" t="str">
        <f t="shared" si="8"/>
        <v>ZK100</v>
      </c>
      <c r="S148">
        <f t="shared" si="9"/>
        <v>0</v>
      </c>
      <c r="T148">
        <f t="shared" si="9"/>
        <v>0</v>
      </c>
      <c r="U148">
        <f t="shared" si="9"/>
        <v>0</v>
      </c>
    </row>
    <row r="149" spans="1:21" x14ac:dyDescent="0.25">
      <c r="A149" t="s">
        <v>684</v>
      </c>
      <c r="B149" t="str">
        <f t="shared" si="7"/>
        <v>ZK100.K248.C042</v>
      </c>
      <c r="C149">
        <v>0</v>
      </c>
      <c r="D149">
        <v>0</v>
      </c>
      <c r="E149">
        <v>0</v>
      </c>
      <c r="O149" t="s">
        <v>303</v>
      </c>
      <c r="P149" s="619" t="s">
        <v>148</v>
      </c>
      <c r="R149" t="str">
        <f t="shared" si="8"/>
        <v>ZK100</v>
      </c>
      <c r="S149">
        <f t="shared" si="9"/>
        <v>0</v>
      </c>
      <c r="T149">
        <f t="shared" si="9"/>
        <v>0</v>
      </c>
      <c r="U149">
        <f t="shared" si="9"/>
        <v>0</v>
      </c>
    </row>
    <row r="150" spans="1:21" x14ac:dyDescent="0.25">
      <c r="A150" t="s">
        <v>685</v>
      </c>
      <c r="B150" t="str">
        <f t="shared" si="7"/>
        <v>ZK100.K249.C042</v>
      </c>
      <c r="C150">
        <v>0</v>
      </c>
      <c r="D150">
        <v>0</v>
      </c>
      <c r="E150">
        <v>0</v>
      </c>
      <c r="O150" t="s">
        <v>303</v>
      </c>
      <c r="P150" s="619" t="s">
        <v>150</v>
      </c>
      <c r="R150" t="str">
        <f t="shared" si="8"/>
        <v>ZK100</v>
      </c>
      <c r="S150">
        <f t="shared" si="9"/>
        <v>0</v>
      </c>
      <c r="T150">
        <f t="shared" si="9"/>
        <v>0</v>
      </c>
      <c r="U150">
        <f t="shared" si="9"/>
        <v>0</v>
      </c>
    </row>
    <row r="151" spans="1:21" x14ac:dyDescent="0.25">
      <c r="A151" t="s">
        <v>686</v>
      </c>
      <c r="B151" t="str">
        <f t="shared" si="7"/>
        <v>ZK100.K250.C042</v>
      </c>
      <c r="C151">
        <v>0</v>
      </c>
      <c r="D151">
        <v>0</v>
      </c>
      <c r="E151">
        <v>0</v>
      </c>
      <c r="O151" t="s">
        <v>303</v>
      </c>
      <c r="P151" s="619" t="s">
        <v>154</v>
      </c>
      <c r="R151" t="str">
        <f t="shared" si="8"/>
        <v>ZK100</v>
      </c>
      <c r="S151">
        <f t="shared" si="9"/>
        <v>0</v>
      </c>
      <c r="T151">
        <f t="shared" si="9"/>
        <v>0</v>
      </c>
      <c r="U151">
        <f t="shared" si="9"/>
        <v>0</v>
      </c>
    </row>
    <row r="152" spans="1:21" x14ac:dyDescent="0.25">
      <c r="A152" t="s">
        <v>687</v>
      </c>
      <c r="B152" t="str">
        <f t="shared" si="7"/>
        <v>ZK100.K251.C042</v>
      </c>
      <c r="C152">
        <v>0</v>
      </c>
      <c r="D152">
        <v>0</v>
      </c>
      <c r="E152">
        <v>0</v>
      </c>
      <c r="O152" t="s">
        <v>303</v>
      </c>
      <c r="P152" s="619" t="s">
        <v>156</v>
      </c>
      <c r="R152" t="str">
        <f t="shared" si="8"/>
        <v>ZK100</v>
      </c>
      <c r="S152">
        <f t="shared" si="9"/>
        <v>0</v>
      </c>
      <c r="T152">
        <f t="shared" si="9"/>
        <v>0</v>
      </c>
      <c r="U152">
        <f t="shared" si="9"/>
        <v>0</v>
      </c>
    </row>
    <row r="153" spans="1:21" x14ac:dyDescent="0.25">
      <c r="A153" t="s">
        <v>688</v>
      </c>
      <c r="B153" t="str">
        <f t="shared" si="7"/>
        <v>ZK100.K252.C042</v>
      </c>
      <c r="C153">
        <v>0</v>
      </c>
      <c r="D153">
        <v>0</v>
      </c>
      <c r="E153">
        <v>0</v>
      </c>
      <c r="O153" t="s">
        <v>303</v>
      </c>
      <c r="P153" s="619" t="s">
        <v>157</v>
      </c>
      <c r="R153" t="str">
        <f t="shared" si="8"/>
        <v>ZK100</v>
      </c>
      <c r="S153">
        <f t="shared" si="9"/>
        <v>0</v>
      </c>
      <c r="T153">
        <f t="shared" si="9"/>
        <v>0</v>
      </c>
      <c r="U153">
        <f t="shared" si="9"/>
        <v>0</v>
      </c>
    </row>
    <row r="154" spans="1:21" x14ac:dyDescent="0.25">
      <c r="A154" t="s">
        <v>689</v>
      </c>
      <c r="B154" t="str">
        <f t="shared" si="7"/>
        <v>ZK100.K253.C042</v>
      </c>
      <c r="C154">
        <v>0</v>
      </c>
      <c r="D154">
        <v>0</v>
      </c>
      <c r="E154">
        <v>0</v>
      </c>
      <c r="O154" t="s">
        <v>303</v>
      </c>
      <c r="P154" s="619" t="s">
        <v>159</v>
      </c>
      <c r="R154" t="str">
        <f t="shared" si="8"/>
        <v>ZK100</v>
      </c>
      <c r="S154">
        <f t="shared" si="9"/>
        <v>0</v>
      </c>
      <c r="T154">
        <f t="shared" si="9"/>
        <v>0</v>
      </c>
      <c r="U154">
        <f t="shared" si="9"/>
        <v>0</v>
      </c>
    </row>
    <row r="155" spans="1:21" x14ac:dyDescent="0.25">
      <c r="A155" t="s">
        <v>690</v>
      </c>
      <c r="B155" t="str">
        <f t="shared" si="7"/>
        <v>ZK100.K254.C042</v>
      </c>
      <c r="C155">
        <v>0</v>
      </c>
      <c r="D155">
        <v>0</v>
      </c>
      <c r="E155">
        <v>0</v>
      </c>
      <c r="O155" t="s">
        <v>303</v>
      </c>
      <c r="P155" s="619" t="s">
        <v>161</v>
      </c>
      <c r="R155" t="str">
        <f t="shared" si="8"/>
        <v>ZK100</v>
      </c>
      <c r="S155">
        <f t="shared" si="9"/>
        <v>0</v>
      </c>
      <c r="T155">
        <f t="shared" si="9"/>
        <v>0</v>
      </c>
      <c r="U155">
        <f t="shared" si="9"/>
        <v>0</v>
      </c>
    </row>
    <row r="156" spans="1:21" x14ac:dyDescent="0.25">
      <c r="A156" t="s">
        <v>691</v>
      </c>
      <c r="B156" t="str">
        <f t="shared" si="7"/>
        <v>ZK100.K255.C042</v>
      </c>
      <c r="C156">
        <v>0</v>
      </c>
      <c r="D156">
        <v>0</v>
      </c>
      <c r="E156">
        <v>0</v>
      </c>
      <c r="O156" t="s">
        <v>303</v>
      </c>
      <c r="P156" s="619" t="s">
        <v>163</v>
      </c>
      <c r="R156" t="str">
        <f t="shared" si="8"/>
        <v>ZK100</v>
      </c>
      <c r="S156">
        <f t="shared" si="9"/>
        <v>0</v>
      </c>
      <c r="T156">
        <f t="shared" si="9"/>
        <v>0</v>
      </c>
      <c r="U156">
        <f t="shared" si="9"/>
        <v>0</v>
      </c>
    </row>
    <row r="157" spans="1:21" x14ac:dyDescent="0.25">
      <c r="A157" t="s">
        <v>692</v>
      </c>
      <c r="B157" t="str">
        <f t="shared" si="7"/>
        <v>ZK100.K256.C042</v>
      </c>
      <c r="C157">
        <v>0</v>
      </c>
      <c r="D157">
        <v>0</v>
      </c>
      <c r="E157">
        <v>0</v>
      </c>
      <c r="O157" t="s">
        <v>303</v>
      </c>
      <c r="P157" s="617" t="s">
        <v>402</v>
      </c>
      <c r="R157" t="str">
        <f t="shared" si="8"/>
        <v>ZK100</v>
      </c>
      <c r="S157">
        <f t="shared" si="9"/>
        <v>0</v>
      </c>
      <c r="T157">
        <f t="shared" si="9"/>
        <v>0</v>
      </c>
      <c r="U157">
        <f t="shared" si="9"/>
        <v>0</v>
      </c>
    </row>
    <row r="158" spans="1:21" x14ac:dyDescent="0.25">
      <c r="A158" t="s">
        <v>693</v>
      </c>
      <c r="B158" t="str">
        <f t="shared" si="7"/>
        <v>ZK100.K257.C042</v>
      </c>
      <c r="C158">
        <v>0</v>
      </c>
      <c r="D158">
        <v>0</v>
      </c>
      <c r="E158">
        <v>0</v>
      </c>
      <c r="O158" t="s">
        <v>303</v>
      </c>
      <c r="P158" s="617" t="s">
        <v>403</v>
      </c>
      <c r="R158" t="str">
        <f t="shared" si="8"/>
        <v>ZK100</v>
      </c>
      <c r="S158">
        <f t="shared" si="9"/>
        <v>0</v>
      </c>
      <c r="T158">
        <f t="shared" si="9"/>
        <v>0</v>
      </c>
      <c r="U158">
        <f t="shared" si="9"/>
        <v>0</v>
      </c>
    </row>
    <row r="159" spans="1:21" x14ac:dyDescent="0.25">
      <c r="A159" t="s">
        <v>694</v>
      </c>
      <c r="B159" t="str">
        <f t="shared" si="7"/>
        <v>ZK100.K258.C042</v>
      </c>
      <c r="C159">
        <v>0</v>
      </c>
      <c r="D159">
        <v>0</v>
      </c>
      <c r="E159">
        <v>0</v>
      </c>
      <c r="O159" t="s">
        <v>303</v>
      </c>
      <c r="P159" s="617" t="s">
        <v>404</v>
      </c>
      <c r="R159" t="str">
        <f t="shared" si="8"/>
        <v>ZK100</v>
      </c>
      <c r="S159">
        <f t="shared" si="9"/>
        <v>0</v>
      </c>
      <c r="T159">
        <f t="shared" si="9"/>
        <v>0</v>
      </c>
      <c r="U159">
        <f t="shared" si="9"/>
        <v>0</v>
      </c>
    </row>
    <row r="160" spans="1:21" x14ac:dyDescent="0.25">
      <c r="A160" t="s">
        <v>695</v>
      </c>
      <c r="B160" t="str">
        <f t="shared" si="7"/>
        <v>ZK100.K259.C042</v>
      </c>
      <c r="C160">
        <v>0</v>
      </c>
      <c r="D160">
        <v>0</v>
      </c>
      <c r="E160">
        <v>0</v>
      </c>
      <c r="O160" t="s">
        <v>303</v>
      </c>
      <c r="P160" s="619" t="s">
        <v>167</v>
      </c>
      <c r="R160" t="str">
        <f t="shared" si="8"/>
        <v>ZK100</v>
      </c>
      <c r="S160">
        <f t="shared" si="9"/>
        <v>0</v>
      </c>
      <c r="T160">
        <f t="shared" si="9"/>
        <v>0</v>
      </c>
      <c r="U160">
        <f t="shared" si="9"/>
        <v>0</v>
      </c>
    </row>
    <row r="161" spans="1:21" x14ac:dyDescent="0.25">
      <c r="A161" t="s">
        <v>696</v>
      </c>
      <c r="B161" t="str">
        <f t="shared" si="7"/>
        <v>ZK100.K260.C042</v>
      </c>
      <c r="C161">
        <v>0</v>
      </c>
      <c r="D161">
        <v>0</v>
      </c>
      <c r="E161">
        <v>0</v>
      </c>
      <c r="O161" t="s">
        <v>303</v>
      </c>
      <c r="P161" s="619" t="s">
        <v>169</v>
      </c>
      <c r="R161" t="str">
        <f t="shared" si="8"/>
        <v>ZK100</v>
      </c>
      <c r="S161">
        <f t="shared" si="9"/>
        <v>0</v>
      </c>
      <c r="T161">
        <f t="shared" si="9"/>
        <v>0</v>
      </c>
      <c r="U161">
        <f t="shared" si="9"/>
        <v>0</v>
      </c>
    </row>
    <row r="162" spans="1:21" x14ac:dyDescent="0.25">
      <c r="A162" t="s">
        <v>697</v>
      </c>
      <c r="B162" t="str">
        <f t="shared" si="7"/>
        <v>ZK100.K261.C042</v>
      </c>
      <c r="C162">
        <v>0</v>
      </c>
      <c r="D162">
        <v>0</v>
      </c>
      <c r="E162">
        <v>0</v>
      </c>
      <c r="O162" t="s">
        <v>303</v>
      </c>
      <c r="P162" s="619" t="s">
        <v>171</v>
      </c>
      <c r="R162" t="str">
        <f t="shared" si="8"/>
        <v>ZK100</v>
      </c>
      <c r="S162">
        <f t="shared" si="9"/>
        <v>0</v>
      </c>
      <c r="T162">
        <f t="shared" si="9"/>
        <v>0</v>
      </c>
      <c r="U162">
        <f t="shared" si="9"/>
        <v>0</v>
      </c>
    </row>
    <row r="163" spans="1:21" x14ac:dyDescent="0.25">
      <c r="A163" t="s">
        <v>698</v>
      </c>
      <c r="B163" t="str">
        <f t="shared" si="7"/>
        <v>ZK100.K262.C042</v>
      </c>
      <c r="C163">
        <v>0</v>
      </c>
      <c r="D163">
        <v>0</v>
      </c>
      <c r="E163">
        <v>0</v>
      </c>
      <c r="O163" t="s">
        <v>303</v>
      </c>
      <c r="P163" s="619" t="s">
        <v>173</v>
      </c>
      <c r="R163" t="str">
        <f t="shared" si="8"/>
        <v>ZK100</v>
      </c>
      <c r="S163">
        <f t="shared" si="9"/>
        <v>0</v>
      </c>
      <c r="T163">
        <f t="shared" si="9"/>
        <v>0</v>
      </c>
      <c r="U163">
        <f t="shared" si="9"/>
        <v>0</v>
      </c>
    </row>
    <row r="164" spans="1:21" x14ac:dyDescent="0.25">
      <c r="A164" t="s">
        <v>699</v>
      </c>
      <c r="B164" t="str">
        <f t="shared" si="7"/>
        <v>ZK100.K263.C042</v>
      </c>
      <c r="C164">
        <v>0</v>
      </c>
      <c r="D164">
        <v>0</v>
      </c>
      <c r="E164">
        <v>0</v>
      </c>
      <c r="O164" t="s">
        <v>303</v>
      </c>
      <c r="P164" s="619" t="s">
        <v>175</v>
      </c>
      <c r="R164" t="str">
        <f t="shared" si="8"/>
        <v>ZK100</v>
      </c>
      <c r="S164">
        <f t="shared" si="9"/>
        <v>0</v>
      </c>
      <c r="T164">
        <f t="shared" si="9"/>
        <v>0</v>
      </c>
      <c r="U164">
        <f t="shared" si="9"/>
        <v>0</v>
      </c>
    </row>
    <row r="165" spans="1:21" x14ac:dyDescent="0.25">
      <c r="A165" t="s">
        <v>700</v>
      </c>
      <c r="B165" t="str">
        <f t="shared" si="7"/>
        <v>ZK100.K264.C042</v>
      </c>
      <c r="C165">
        <v>0</v>
      </c>
      <c r="D165">
        <v>0</v>
      </c>
      <c r="E165">
        <v>0</v>
      </c>
      <c r="O165" t="s">
        <v>303</v>
      </c>
      <c r="P165" s="617" t="s">
        <v>405</v>
      </c>
      <c r="R165" t="str">
        <f t="shared" si="8"/>
        <v>ZK100</v>
      </c>
      <c r="S165">
        <f t="shared" si="9"/>
        <v>0</v>
      </c>
      <c r="T165">
        <f t="shared" si="9"/>
        <v>0</v>
      </c>
      <c r="U165">
        <f t="shared" si="9"/>
        <v>0</v>
      </c>
    </row>
    <row r="166" spans="1:21" x14ac:dyDescent="0.25">
      <c r="A166" t="s">
        <v>701</v>
      </c>
      <c r="B166" t="str">
        <f t="shared" si="7"/>
        <v>ZK100.K265.C042</v>
      </c>
      <c r="C166">
        <v>0</v>
      </c>
      <c r="D166">
        <v>0</v>
      </c>
      <c r="E166">
        <v>0</v>
      </c>
      <c r="O166" t="s">
        <v>303</v>
      </c>
      <c r="P166" s="617" t="s">
        <v>406</v>
      </c>
      <c r="R166" t="str">
        <f t="shared" si="8"/>
        <v>ZK100</v>
      </c>
      <c r="S166">
        <f t="shared" si="9"/>
        <v>0</v>
      </c>
      <c r="T166">
        <f t="shared" si="9"/>
        <v>0</v>
      </c>
      <c r="U166">
        <f t="shared" si="9"/>
        <v>0</v>
      </c>
    </row>
    <row r="167" spans="1:21" x14ac:dyDescent="0.25">
      <c r="A167" t="s">
        <v>702</v>
      </c>
      <c r="B167" t="str">
        <f t="shared" si="7"/>
        <v>ZK100.K266.C042</v>
      </c>
      <c r="C167">
        <v>0</v>
      </c>
      <c r="D167">
        <v>0</v>
      </c>
      <c r="E167">
        <v>0</v>
      </c>
      <c r="O167" t="s">
        <v>303</v>
      </c>
      <c r="P167" s="617" t="s">
        <v>407</v>
      </c>
      <c r="R167" t="str">
        <f t="shared" si="8"/>
        <v>ZK100</v>
      </c>
      <c r="S167">
        <f t="shared" si="9"/>
        <v>0</v>
      </c>
      <c r="T167">
        <f t="shared" si="9"/>
        <v>0</v>
      </c>
      <c r="U167">
        <f t="shared" si="9"/>
        <v>0</v>
      </c>
    </row>
    <row r="168" spans="1:21" x14ac:dyDescent="0.25">
      <c r="A168" t="s">
        <v>703</v>
      </c>
      <c r="B168" t="str">
        <f t="shared" si="7"/>
        <v>ZK100.K267.C042</v>
      </c>
      <c r="C168">
        <v>0</v>
      </c>
      <c r="D168">
        <v>0</v>
      </c>
      <c r="E168">
        <v>0</v>
      </c>
      <c r="O168" t="s">
        <v>303</v>
      </c>
      <c r="P168" s="619" t="s">
        <v>182</v>
      </c>
      <c r="R168" t="str">
        <f t="shared" si="8"/>
        <v>ZK100</v>
      </c>
      <c r="S168">
        <f t="shared" si="9"/>
        <v>0</v>
      </c>
      <c r="T168">
        <f t="shared" si="9"/>
        <v>0</v>
      </c>
      <c r="U168">
        <f t="shared" si="9"/>
        <v>0</v>
      </c>
    </row>
    <row r="169" spans="1:21" x14ac:dyDescent="0.25">
      <c r="A169" t="s">
        <v>704</v>
      </c>
      <c r="B169" t="str">
        <f t="shared" si="7"/>
        <v>ZK100.K268.C042</v>
      </c>
      <c r="C169">
        <v>0</v>
      </c>
      <c r="D169">
        <v>0</v>
      </c>
      <c r="E169">
        <v>0</v>
      </c>
      <c r="O169" t="s">
        <v>303</v>
      </c>
      <c r="P169" s="619" t="s">
        <v>186</v>
      </c>
      <c r="R169" t="str">
        <f t="shared" si="8"/>
        <v>ZK100</v>
      </c>
      <c r="S169">
        <f t="shared" si="9"/>
        <v>0</v>
      </c>
      <c r="T169">
        <f t="shared" si="9"/>
        <v>0</v>
      </c>
      <c r="U169">
        <f t="shared" si="9"/>
        <v>0</v>
      </c>
    </row>
    <row r="170" spans="1:21" x14ac:dyDescent="0.25">
      <c r="A170" t="s">
        <v>705</v>
      </c>
      <c r="B170" t="str">
        <f t="shared" si="7"/>
        <v>ZK100.K269.C042</v>
      </c>
      <c r="C170">
        <v>0</v>
      </c>
      <c r="D170">
        <v>0</v>
      </c>
      <c r="E170">
        <v>0</v>
      </c>
      <c r="O170" t="s">
        <v>303</v>
      </c>
      <c r="P170" s="617" t="s">
        <v>408</v>
      </c>
      <c r="R170" t="str">
        <f t="shared" si="8"/>
        <v>ZK100</v>
      </c>
      <c r="S170">
        <f t="shared" si="9"/>
        <v>0</v>
      </c>
      <c r="T170">
        <f t="shared" si="9"/>
        <v>0</v>
      </c>
      <c r="U170">
        <f t="shared" si="9"/>
        <v>0</v>
      </c>
    </row>
    <row r="171" spans="1:21" x14ac:dyDescent="0.25">
      <c r="A171" t="s">
        <v>706</v>
      </c>
      <c r="B171" t="str">
        <f t="shared" si="7"/>
        <v>ZK100.K270.C042</v>
      </c>
      <c r="C171">
        <v>0</v>
      </c>
      <c r="D171">
        <v>0</v>
      </c>
      <c r="E171">
        <v>0</v>
      </c>
      <c r="O171" t="s">
        <v>303</v>
      </c>
      <c r="P171" s="617" t="s">
        <v>409</v>
      </c>
      <c r="R171" t="str">
        <f t="shared" si="8"/>
        <v>ZK100</v>
      </c>
      <c r="S171">
        <f t="shared" si="9"/>
        <v>0</v>
      </c>
      <c r="T171">
        <f t="shared" si="9"/>
        <v>0</v>
      </c>
      <c r="U171">
        <f t="shared" si="9"/>
        <v>0</v>
      </c>
    </row>
    <row r="172" spans="1:21" x14ac:dyDescent="0.25">
      <c r="A172" t="s">
        <v>707</v>
      </c>
      <c r="B172" t="str">
        <f t="shared" si="7"/>
        <v>ZK100.K271.C042</v>
      </c>
      <c r="C172">
        <v>0</v>
      </c>
      <c r="D172">
        <v>0</v>
      </c>
      <c r="E172">
        <v>0</v>
      </c>
      <c r="O172" t="s">
        <v>303</v>
      </c>
      <c r="P172" s="617" t="s">
        <v>410</v>
      </c>
      <c r="R172" t="str">
        <f t="shared" si="8"/>
        <v>ZK100</v>
      </c>
      <c r="S172">
        <f t="shared" si="9"/>
        <v>0</v>
      </c>
      <c r="T172">
        <f t="shared" si="9"/>
        <v>0</v>
      </c>
      <c r="U172">
        <f t="shared" si="9"/>
        <v>0</v>
      </c>
    </row>
    <row r="173" spans="1:21" x14ac:dyDescent="0.25">
      <c r="A173" t="s">
        <v>708</v>
      </c>
      <c r="B173" t="str">
        <f t="shared" si="7"/>
        <v>ZK100.K272.C042</v>
      </c>
      <c r="C173">
        <v>0</v>
      </c>
      <c r="D173">
        <v>0</v>
      </c>
      <c r="E173">
        <v>0</v>
      </c>
      <c r="O173" t="s">
        <v>303</v>
      </c>
      <c r="P173" s="619" t="s">
        <v>188</v>
      </c>
      <c r="R173" t="str">
        <f t="shared" si="8"/>
        <v>ZK100</v>
      </c>
      <c r="S173">
        <f t="shared" si="9"/>
        <v>0</v>
      </c>
      <c r="T173">
        <f t="shared" si="9"/>
        <v>0</v>
      </c>
      <c r="U173">
        <f t="shared" si="9"/>
        <v>0</v>
      </c>
    </row>
    <row r="174" spans="1:21" x14ac:dyDescent="0.25">
      <c r="A174" t="s">
        <v>709</v>
      </c>
      <c r="B174" t="str">
        <f t="shared" si="7"/>
        <v>ZK100.K273.C042</v>
      </c>
      <c r="C174">
        <v>0</v>
      </c>
      <c r="D174">
        <v>0</v>
      </c>
      <c r="E174">
        <v>0</v>
      </c>
      <c r="O174" t="s">
        <v>303</v>
      </c>
      <c r="P174" s="619" t="s">
        <v>190</v>
      </c>
      <c r="R174" t="str">
        <f t="shared" si="8"/>
        <v>ZK100</v>
      </c>
      <c r="S174">
        <f t="shared" si="9"/>
        <v>0</v>
      </c>
      <c r="T174">
        <f t="shared" si="9"/>
        <v>0</v>
      </c>
      <c r="U174">
        <f t="shared" si="9"/>
        <v>0</v>
      </c>
    </row>
    <row r="175" spans="1:21" x14ac:dyDescent="0.25">
      <c r="A175" t="s">
        <v>710</v>
      </c>
      <c r="B175" t="str">
        <f t="shared" si="7"/>
        <v>ZK100.K274.C042</v>
      </c>
      <c r="C175">
        <v>0</v>
      </c>
      <c r="D175">
        <v>0</v>
      </c>
      <c r="E175">
        <v>0</v>
      </c>
      <c r="O175" t="s">
        <v>303</v>
      </c>
      <c r="P175" s="619" t="s">
        <v>198</v>
      </c>
      <c r="R175" t="str">
        <f t="shared" si="8"/>
        <v>ZK100</v>
      </c>
      <c r="S175">
        <f t="shared" si="9"/>
        <v>0</v>
      </c>
      <c r="T175">
        <f t="shared" si="9"/>
        <v>0</v>
      </c>
      <c r="U175">
        <f t="shared" si="9"/>
        <v>0</v>
      </c>
    </row>
    <row r="176" spans="1:21" x14ac:dyDescent="0.25">
      <c r="A176" t="s">
        <v>711</v>
      </c>
      <c r="B176" t="str">
        <f t="shared" si="7"/>
        <v>ZK100.K275.C042</v>
      </c>
      <c r="C176">
        <v>0</v>
      </c>
      <c r="D176">
        <v>0</v>
      </c>
      <c r="E176">
        <v>0</v>
      </c>
      <c r="O176" t="s">
        <v>303</v>
      </c>
      <c r="P176" s="619" t="s">
        <v>200</v>
      </c>
      <c r="R176" t="str">
        <f t="shared" si="8"/>
        <v>ZK100</v>
      </c>
      <c r="S176">
        <f t="shared" si="9"/>
        <v>0</v>
      </c>
      <c r="T176">
        <f t="shared" si="9"/>
        <v>0</v>
      </c>
      <c r="U176">
        <f t="shared" si="9"/>
        <v>0</v>
      </c>
    </row>
    <row r="177" spans="1:21" x14ac:dyDescent="0.25">
      <c r="A177" t="s">
        <v>712</v>
      </c>
      <c r="B177" t="str">
        <f t="shared" si="7"/>
        <v>ZK100.K276.C042</v>
      </c>
      <c r="C177">
        <v>0</v>
      </c>
      <c r="D177">
        <v>0</v>
      </c>
      <c r="E177">
        <v>0</v>
      </c>
      <c r="O177" t="s">
        <v>303</v>
      </c>
      <c r="P177" s="619" t="s">
        <v>202</v>
      </c>
      <c r="R177" t="str">
        <f t="shared" si="8"/>
        <v>ZK100</v>
      </c>
      <c r="S177">
        <f t="shared" si="9"/>
        <v>0</v>
      </c>
      <c r="T177">
        <f t="shared" si="9"/>
        <v>0</v>
      </c>
      <c r="U177">
        <f t="shared" si="9"/>
        <v>0</v>
      </c>
    </row>
    <row r="178" spans="1:21" x14ac:dyDescent="0.25">
      <c r="A178" t="s">
        <v>713</v>
      </c>
      <c r="B178" t="str">
        <f t="shared" si="7"/>
        <v>ZK100.K277.C042</v>
      </c>
      <c r="C178">
        <v>0</v>
      </c>
      <c r="D178">
        <v>0</v>
      </c>
      <c r="E178">
        <v>0</v>
      </c>
      <c r="O178" t="s">
        <v>303</v>
      </c>
      <c r="P178" s="617" t="s">
        <v>411</v>
      </c>
      <c r="R178" t="str">
        <f t="shared" si="8"/>
        <v>ZK100</v>
      </c>
      <c r="S178">
        <f t="shared" si="9"/>
        <v>0</v>
      </c>
      <c r="T178">
        <f t="shared" si="9"/>
        <v>0</v>
      </c>
      <c r="U178">
        <f t="shared" si="9"/>
        <v>0</v>
      </c>
    </row>
    <row r="179" spans="1:21" x14ac:dyDescent="0.25">
      <c r="A179" t="s">
        <v>714</v>
      </c>
      <c r="B179" t="str">
        <f t="shared" si="7"/>
        <v>ZK100.K278.C042</v>
      </c>
      <c r="C179">
        <v>0</v>
      </c>
      <c r="D179">
        <v>0</v>
      </c>
      <c r="E179">
        <v>0</v>
      </c>
      <c r="O179" t="s">
        <v>303</v>
      </c>
      <c r="P179" s="617" t="s">
        <v>412</v>
      </c>
      <c r="R179" t="str">
        <f t="shared" si="8"/>
        <v>ZK100</v>
      </c>
      <c r="S179">
        <f t="shared" si="9"/>
        <v>0</v>
      </c>
      <c r="T179">
        <f t="shared" si="9"/>
        <v>0</v>
      </c>
      <c r="U179">
        <f t="shared" si="9"/>
        <v>0</v>
      </c>
    </row>
    <row r="180" spans="1:21" x14ac:dyDescent="0.25">
      <c r="A180" t="s">
        <v>715</v>
      </c>
      <c r="B180" t="str">
        <f t="shared" si="7"/>
        <v>ZK100.K279.C042</v>
      </c>
      <c r="C180">
        <v>0</v>
      </c>
      <c r="D180">
        <v>0</v>
      </c>
      <c r="E180">
        <v>0</v>
      </c>
      <c r="O180" t="s">
        <v>303</v>
      </c>
      <c r="P180" s="617" t="s">
        <v>413</v>
      </c>
      <c r="R180" t="str">
        <f t="shared" si="8"/>
        <v>ZK100</v>
      </c>
      <c r="S180">
        <f t="shared" si="9"/>
        <v>0</v>
      </c>
      <c r="T180">
        <f t="shared" si="9"/>
        <v>0</v>
      </c>
      <c r="U180">
        <f t="shared" si="9"/>
        <v>0</v>
      </c>
    </row>
    <row r="181" spans="1:21" x14ac:dyDescent="0.25">
      <c r="A181" t="s">
        <v>716</v>
      </c>
      <c r="B181" t="str">
        <f t="shared" si="7"/>
        <v>ZK100.K280.C042</v>
      </c>
      <c r="C181">
        <v>0</v>
      </c>
      <c r="D181">
        <v>0</v>
      </c>
      <c r="E181">
        <v>0</v>
      </c>
      <c r="O181" t="s">
        <v>303</v>
      </c>
      <c r="P181" s="619" t="s">
        <v>204</v>
      </c>
      <c r="R181" t="str">
        <f t="shared" si="8"/>
        <v>ZK100</v>
      </c>
      <c r="S181">
        <f t="shared" si="9"/>
        <v>0</v>
      </c>
      <c r="T181">
        <f t="shared" si="9"/>
        <v>0</v>
      </c>
      <c r="U181">
        <f t="shared" si="9"/>
        <v>0</v>
      </c>
    </row>
    <row r="182" spans="1:21" x14ac:dyDescent="0.25">
      <c r="A182" t="s">
        <v>717</v>
      </c>
      <c r="B182" t="str">
        <f t="shared" si="7"/>
        <v>ZK100.K281.C042</v>
      </c>
      <c r="C182">
        <v>0</v>
      </c>
      <c r="D182">
        <v>0</v>
      </c>
      <c r="E182">
        <v>0</v>
      </c>
      <c r="O182" t="s">
        <v>303</v>
      </c>
      <c r="P182" s="619" t="s">
        <v>206</v>
      </c>
      <c r="R182" t="str">
        <f t="shared" si="8"/>
        <v>ZK100</v>
      </c>
      <c r="S182">
        <f t="shared" si="9"/>
        <v>0</v>
      </c>
      <c r="T182">
        <f t="shared" si="9"/>
        <v>0</v>
      </c>
      <c r="U182">
        <f t="shared" si="9"/>
        <v>0</v>
      </c>
    </row>
    <row r="183" spans="1:21" x14ac:dyDescent="0.25">
      <c r="A183" t="s">
        <v>718</v>
      </c>
      <c r="B183" t="str">
        <f t="shared" si="7"/>
        <v>ZK100.K282.C042</v>
      </c>
      <c r="C183">
        <v>0</v>
      </c>
      <c r="D183">
        <v>0</v>
      </c>
      <c r="E183">
        <v>0</v>
      </c>
      <c r="O183" t="s">
        <v>303</v>
      </c>
      <c r="P183" s="619" t="s">
        <v>208</v>
      </c>
      <c r="R183" t="str">
        <f t="shared" si="8"/>
        <v>ZK100</v>
      </c>
      <c r="S183">
        <f t="shared" si="9"/>
        <v>0</v>
      </c>
      <c r="T183">
        <f t="shared" si="9"/>
        <v>0</v>
      </c>
      <c r="U183">
        <f t="shared" si="9"/>
        <v>0</v>
      </c>
    </row>
    <row r="184" spans="1:21" x14ac:dyDescent="0.25">
      <c r="A184" t="s">
        <v>719</v>
      </c>
      <c r="B184" t="str">
        <f t="shared" si="7"/>
        <v>ZK100.K283.C042</v>
      </c>
      <c r="C184">
        <v>0</v>
      </c>
      <c r="D184">
        <v>0</v>
      </c>
      <c r="E184">
        <v>0</v>
      </c>
      <c r="O184" t="s">
        <v>303</v>
      </c>
      <c r="P184" s="619" t="s">
        <v>210</v>
      </c>
      <c r="R184" t="str">
        <f t="shared" si="8"/>
        <v>ZK100</v>
      </c>
      <c r="S184">
        <f t="shared" si="9"/>
        <v>0</v>
      </c>
      <c r="T184">
        <f t="shared" si="9"/>
        <v>0</v>
      </c>
      <c r="U184">
        <f t="shared" si="9"/>
        <v>0</v>
      </c>
    </row>
    <row r="185" spans="1:21" x14ac:dyDescent="0.25">
      <c r="A185" t="s">
        <v>720</v>
      </c>
      <c r="B185" t="str">
        <f t="shared" si="7"/>
        <v>ZK100.K284.C042</v>
      </c>
      <c r="C185">
        <v>0</v>
      </c>
      <c r="D185">
        <v>0</v>
      </c>
      <c r="E185">
        <v>0</v>
      </c>
      <c r="O185" t="s">
        <v>303</v>
      </c>
      <c r="P185" s="619" t="s">
        <v>212</v>
      </c>
      <c r="R185" t="str">
        <f t="shared" si="8"/>
        <v>ZK100</v>
      </c>
      <c r="S185">
        <f t="shared" si="9"/>
        <v>0</v>
      </c>
      <c r="T185">
        <f t="shared" si="9"/>
        <v>0</v>
      </c>
      <c r="U185">
        <f t="shared" si="9"/>
        <v>0</v>
      </c>
    </row>
    <row r="186" spans="1:21" x14ac:dyDescent="0.25">
      <c r="A186" t="s">
        <v>721</v>
      </c>
      <c r="B186" t="str">
        <f t="shared" si="7"/>
        <v>ZK100.K285.C042</v>
      </c>
      <c r="C186">
        <v>0</v>
      </c>
      <c r="D186">
        <v>0</v>
      </c>
      <c r="E186">
        <v>0</v>
      </c>
      <c r="O186" t="s">
        <v>303</v>
      </c>
      <c r="P186" s="619" t="s">
        <v>217</v>
      </c>
      <c r="R186" t="str">
        <f t="shared" si="8"/>
        <v>ZK100</v>
      </c>
      <c r="S186">
        <f t="shared" si="9"/>
        <v>0</v>
      </c>
      <c r="T186">
        <f t="shared" si="9"/>
        <v>0</v>
      </c>
      <c r="U186">
        <f t="shared" si="9"/>
        <v>0</v>
      </c>
    </row>
    <row r="187" spans="1:21" x14ac:dyDescent="0.25">
      <c r="A187" t="s">
        <v>722</v>
      </c>
      <c r="B187" t="str">
        <f t="shared" si="7"/>
        <v>ZK100.K286.C042</v>
      </c>
      <c r="C187">
        <v>0</v>
      </c>
      <c r="D187">
        <v>0</v>
      </c>
      <c r="E187">
        <v>0</v>
      </c>
      <c r="O187" t="s">
        <v>303</v>
      </c>
      <c r="P187" s="617" t="s">
        <v>414</v>
      </c>
      <c r="R187" t="str">
        <f t="shared" si="8"/>
        <v>ZK100</v>
      </c>
      <c r="S187">
        <f t="shared" si="9"/>
        <v>0</v>
      </c>
      <c r="T187">
        <f t="shared" si="9"/>
        <v>0</v>
      </c>
      <c r="U187">
        <f t="shared" si="9"/>
        <v>0</v>
      </c>
    </row>
    <row r="188" spans="1:21" x14ac:dyDescent="0.25">
      <c r="A188" t="s">
        <v>723</v>
      </c>
      <c r="B188" t="str">
        <f t="shared" si="7"/>
        <v>ZK100.K287.C042</v>
      </c>
      <c r="C188">
        <v>0</v>
      </c>
      <c r="D188">
        <v>0</v>
      </c>
      <c r="E188">
        <v>0</v>
      </c>
      <c r="O188" t="s">
        <v>303</v>
      </c>
      <c r="P188" s="617" t="s">
        <v>415</v>
      </c>
      <c r="R188" t="str">
        <f t="shared" si="8"/>
        <v>ZK100</v>
      </c>
      <c r="S188">
        <f t="shared" si="9"/>
        <v>0</v>
      </c>
      <c r="T188">
        <f t="shared" si="9"/>
        <v>0</v>
      </c>
      <c r="U188">
        <f t="shared" si="9"/>
        <v>0</v>
      </c>
    </row>
    <row r="189" spans="1:21" x14ac:dyDescent="0.25">
      <c r="A189" t="s">
        <v>724</v>
      </c>
      <c r="B189" t="str">
        <f t="shared" si="7"/>
        <v>ZK100.K288.C042</v>
      </c>
      <c r="C189">
        <v>0</v>
      </c>
      <c r="D189">
        <v>0</v>
      </c>
      <c r="E189">
        <v>0</v>
      </c>
      <c r="O189" t="s">
        <v>303</v>
      </c>
      <c r="P189" s="617" t="s">
        <v>416</v>
      </c>
      <c r="R189" t="str">
        <f t="shared" si="8"/>
        <v>ZK100</v>
      </c>
      <c r="S189">
        <f t="shared" si="9"/>
        <v>0</v>
      </c>
      <c r="T189">
        <f t="shared" si="9"/>
        <v>0</v>
      </c>
      <c r="U189">
        <f t="shared" si="9"/>
        <v>0</v>
      </c>
    </row>
    <row r="190" spans="1:21" x14ac:dyDescent="0.25">
      <c r="A190" t="s">
        <v>725</v>
      </c>
      <c r="B190" t="str">
        <f t="shared" si="7"/>
        <v>ZK100.K289.C042</v>
      </c>
      <c r="C190">
        <v>0</v>
      </c>
      <c r="D190">
        <v>0</v>
      </c>
      <c r="E190">
        <v>0</v>
      </c>
      <c r="O190" t="s">
        <v>303</v>
      </c>
      <c r="P190" s="619" t="s">
        <v>223</v>
      </c>
      <c r="R190" t="str">
        <f t="shared" si="8"/>
        <v>ZK100</v>
      </c>
      <c r="S190">
        <f t="shared" si="9"/>
        <v>0</v>
      </c>
      <c r="T190">
        <f t="shared" si="9"/>
        <v>0</v>
      </c>
      <c r="U190">
        <f t="shared" si="9"/>
        <v>0</v>
      </c>
    </row>
    <row r="191" spans="1:21" x14ac:dyDescent="0.25">
      <c r="A191" t="s">
        <v>726</v>
      </c>
      <c r="B191" t="str">
        <f t="shared" si="7"/>
        <v>ZK100.K290.C042</v>
      </c>
      <c r="C191">
        <v>0</v>
      </c>
      <c r="D191">
        <v>0</v>
      </c>
      <c r="E191">
        <v>0</v>
      </c>
      <c r="O191" t="s">
        <v>303</v>
      </c>
      <c r="P191" s="619" t="s">
        <v>225</v>
      </c>
      <c r="R191" t="str">
        <f t="shared" si="8"/>
        <v>ZK100</v>
      </c>
      <c r="S191">
        <f t="shared" si="9"/>
        <v>0</v>
      </c>
      <c r="T191">
        <f t="shared" si="9"/>
        <v>0</v>
      </c>
      <c r="U191">
        <f t="shared" si="9"/>
        <v>0</v>
      </c>
    </row>
    <row r="192" spans="1:21" x14ac:dyDescent="0.25">
      <c r="A192" t="s">
        <v>727</v>
      </c>
      <c r="B192" t="str">
        <f t="shared" si="7"/>
        <v>ZK100.K291.C042</v>
      </c>
      <c r="C192">
        <v>0</v>
      </c>
      <c r="D192">
        <v>0</v>
      </c>
      <c r="E192">
        <v>0</v>
      </c>
      <c r="O192" t="s">
        <v>303</v>
      </c>
      <c r="P192" s="619" t="s">
        <v>229</v>
      </c>
      <c r="R192" t="str">
        <f t="shared" si="8"/>
        <v>ZK100</v>
      </c>
      <c r="S192">
        <f t="shared" si="9"/>
        <v>0</v>
      </c>
      <c r="T192">
        <f t="shared" si="9"/>
        <v>0</v>
      </c>
      <c r="U192">
        <f t="shared" si="9"/>
        <v>0</v>
      </c>
    </row>
    <row r="193" spans="1:21" x14ac:dyDescent="0.25">
      <c r="A193" t="s">
        <v>728</v>
      </c>
      <c r="B193" t="str">
        <f t="shared" si="7"/>
        <v>ZK100.K292.C042</v>
      </c>
      <c r="C193">
        <v>0</v>
      </c>
      <c r="D193">
        <v>0</v>
      </c>
      <c r="E193">
        <v>0</v>
      </c>
      <c r="O193" t="s">
        <v>303</v>
      </c>
      <c r="P193" s="617" t="s">
        <v>417</v>
      </c>
      <c r="R193" t="str">
        <f t="shared" si="8"/>
        <v>ZK100</v>
      </c>
      <c r="S193">
        <f t="shared" si="9"/>
        <v>0</v>
      </c>
      <c r="T193">
        <f t="shared" si="9"/>
        <v>0</v>
      </c>
      <c r="U193">
        <f t="shared" si="9"/>
        <v>0</v>
      </c>
    </row>
    <row r="194" spans="1:21" x14ac:dyDescent="0.25">
      <c r="A194" t="s">
        <v>729</v>
      </c>
      <c r="B194" t="str">
        <f t="shared" si="7"/>
        <v>ZK100.K293.C042</v>
      </c>
      <c r="C194">
        <v>0</v>
      </c>
      <c r="D194">
        <v>0</v>
      </c>
      <c r="E194">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ZK100.K294.C042</v>
      </c>
      <c r="C195">
        <v>0</v>
      </c>
      <c r="D195">
        <v>0</v>
      </c>
      <c r="E195">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ZK100.K295.C042</v>
      </c>
      <c r="C196">
        <v>0</v>
      </c>
      <c r="D196">
        <v>0</v>
      </c>
      <c r="E196">
        <v>0</v>
      </c>
      <c r="O196" t="s">
        <v>303</v>
      </c>
      <c r="P196" s="619" t="s">
        <v>231</v>
      </c>
      <c r="R196" t="str">
        <f t="shared" si="11"/>
        <v>ZK100</v>
      </c>
      <c r="S196">
        <f t="shared" si="12"/>
        <v>0</v>
      </c>
      <c r="T196">
        <f t="shared" si="12"/>
        <v>0</v>
      </c>
      <c r="U196">
        <f t="shared" si="12"/>
        <v>0</v>
      </c>
    </row>
    <row r="197" spans="1:21" x14ac:dyDescent="0.25">
      <c r="A197" t="s">
        <v>732</v>
      </c>
      <c r="B197" t="str">
        <f t="shared" si="10"/>
        <v>ZK100.K296.C042</v>
      </c>
      <c r="C197">
        <v>0</v>
      </c>
      <c r="D197">
        <v>0</v>
      </c>
      <c r="E197">
        <v>0</v>
      </c>
      <c r="O197" t="s">
        <v>303</v>
      </c>
      <c r="P197" s="619" t="s">
        <v>233</v>
      </c>
      <c r="R197" t="str">
        <f t="shared" si="11"/>
        <v>ZK100</v>
      </c>
      <c r="S197">
        <f t="shared" si="12"/>
        <v>0</v>
      </c>
      <c r="T197">
        <f t="shared" si="12"/>
        <v>0</v>
      </c>
      <c r="U197">
        <f t="shared" si="12"/>
        <v>0</v>
      </c>
    </row>
    <row r="198" spans="1:21" x14ac:dyDescent="0.25">
      <c r="A198" t="s">
        <v>733</v>
      </c>
      <c r="B198" t="str">
        <f t="shared" si="10"/>
        <v>ZK100.K297.C042</v>
      </c>
      <c r="C198">
        <v>0</v>
      </c>
      <c r="D198">
        <v>0</v>
      </c>
      <c r="E198">
        <v>0</v>
      </c>
      <c r="O198" t="s">
        <v>303</v>
      </c>
      <c r="P198" s="619" t="s">
        <v>235</v>
      </c>
      <c r="R198" t="str">
        <f t="shared" si="11"/>
        <v>ZK100</v>
      </c>
      <c r="S198">
        <f t="shared" si="12"/>
        <v>0</v>
      </c>
      <c r="T198">
        <f t="shared" si="12"/>
        <v>0</v>
      </c>
      <c r="U198">
        <f t="shared" si="12"/>
        <v>0</v>
      </c>
    </row>
    <row r="199" spans="1:21" x14ac:dyDescent="0.25">
      <c r="A199" t="s">
        <v>734</v>
      </c>
      <c r="B199" t="str">
        <f t="shared" si="10"/>
        <v>ZK100.K298.C042</v>
      </c>
      <c r="C199">
        <v>0</v>
      </c>
      <c r="D199">
        <v>0</v>
      </c>
      <c r="E199">
        <v>0</v>
      </c>
      <c r="O199" t="s">
        <v>303</v>
      </c>
      <c r="P199" s="617" t="s">
        <v>420</v>
      </c>
      <c r="R199" t="str">
        <f t="shared" si="11"/>
        <v>ZK100</v>
      </c>
      <c r="S199">
        <f t="shared" si="12"/>
        <v>0</v>
      </c>
      <c r="T199">
        <f t="shared" si="12"/>
        <v>0</v>
      </c>
      <c r="U199">
        <f t="shared" si="12"/>
        <v>0</v>
      </c>
    </row>
    <row r="200" spans="1:21" x14ac:dyDescent="0.25">
      <c r="A200" t="s">
        <v>735</v>
      </c>
      <c r="B200" t="str">
        <f t="shared" si="10"/>
        <v>ZK100.K299.C042</v>
      </c>
      <c r="C200">
        <v>0</v>
      </c>
      <c r="D200">
        <v>0</v>
      </c>
      <c r="E200">
        <v>0</v>
      </c>
      <c r="O200" t="s">
        <v>303</v>
      </c>
      <c r="P200" s="617" t="s">
        <v>421</v>
      </c>
      <c r="R200" t="str">
        <f t="shared" si="11"/>
        <v>ZK100</v>
      </c>
      <c r="S200">
        <f t="shared" si="12"/>
        <v>0</v>
      </c>
      <c r="T200">
        <f t="shared" si="12"/>
        <v>0</v>
      </c>
      <c r="U200">
        <f t="shared" si="12"/>
        <v>0</v>
      </c>
    </row>
    <row r="201" spans="1:21" x14ac:dyDescent="0.25">
      <c r="A201" t="s">
        <v>736</v>
      </c>
      <c r="B201" t="str">
        <f t="shared" si="10"/>
        <v>ZK100.K300.C042</v>
      </c>
      <c r="C201">
        <v>0</v>
      </c>
      <c r="D201">
        <v>0</v>
      </c>
      <c r="E201">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ZK100.K301.C042</v>
      </c>
      <c r="C202">
        <v>0</v>
      </c>
      <c r="D202">
        <v>0</v>
      </c>
      <c r="E202">
        <v>0</v>
      </c>
      <c r="O202" t="s">
        <v>303</v>
      </c>
      <c r="P202" s="619" t="s">
        <v>237</v>
      </c>
      <c r="R202" t="str">
        <f t="shared" si="11"/>
        <v>ZK100</v>
      </c>
      <c r="S202">
        <f t="shared" si="12"/>
        <v>0</v>
      </c>
      <c r="T202">
        <f t="shared" si="12"/>
        <v>0</v>
      </c>
      <c r="U202">
        <f t="shared" si="12"/>
        <v>0</v>
      </c>
    </row>
    <row r="203" spans="1:21" x14ac:dyDescent="0.25">
      <c r="A203" t="s">
        <v>738</v>
      </c>
      <c r="B203" t="str">
        <f t="shared" si="10"/>
        <v>ZK100.K302.C042</v>
      </c>
      <c r="C203">
        <v>0</v>
      </c>
      <c r="D203">
        <v>0</v>
      </c>
      <c r="E203">
        <v>0</v>
      </c>
      <c r="O203" t="s">
        <v>303</v>
      </c>
      <c r="P203" s="614" t="s">
        <v>423</v>
      </c>
      <c r="R203" t="str">
        <f t="shared" si="11"/>
        <v>ZK100</v>
      </c>
      <c r="S203">
        <f t="shared" si="12"/>
        <v>0</v>
      </c>
      <c r="T203">
        <f t="shared" si="12"/>
        <v>0</v>
      </c>
      <c r="U203">
        <f t="shared" si="12"/>
        <v>0</v>
      </c>
    </row>
    <row r="204" spans="1:21" x14ac:dyDescent="0.25">
      <c r="A204" t="s">
        <v>739</v>
      </c>
      <c r="B204" t="str">
        <f t="shared" si="10"/>
        <v>ZK100.K303.C042</v>
      </c>
      <c r="C204">
        <v>0</v>
      </c>
      <c r="D204">
        <v>0</v>
      </c>
      <c r="E204">
        <v>0</v>
      </c>
      <c r="O204" t="s">
        <v>303</v>
      </c>
      <c r="P204" s="615" t="s">
        <v>424</v>
      </c>
      <c r="R204" t="str">
        <f t="shared" si="11"/>
        <v>ZK100</v>
      </c>
      <c r="S204">
        <f t="shared" si="12"/>
        <v>0</v>
      </c>
      <c r="T204">
        <f t="shared" si="12"/>
        <v>0</v>
      </c>
      <c r="U204">
        <f t="shared" si="12"/>
        <v>0</v>
      </c>
    </row>
    <row r="205" spans="1:21" x14ac:dyDescent="0.25">
      <c r="A205" t="s">
        <v>740</v>
      </c>
      <c r="B205" t="str">
        <f t="shared" si="10"/>
        <v>ZK100.K304.C042</v>
      </c>
      <c r="C205">
        <v>0</v>
      </c>
      <c r="D205">
        <v>0</v>
      </c>
      <c r="E205">
        <v>0</v>
      </c>
      <c r="O205" t="s">
        <v>303</v>
      </c>
      <c r="P205" s="615" t="s">
        <v>425</v>
      </c>
      <c r="R205" t="str">
        <f t="shared" si="11"/>
        <v>ZK100</v>
      </c>
      <c r="S205">
        <f t="shared" si="12"/>
        <v>0</v>
      </c>
      <c r="T205">
        <f t="shared" si="12"/>
        <v>0</v>
      </c>
      <c r="U205">
        <f t="shared" si="12"/>
        <v>0</v>
      </c>
    </row>
    <row r="206" spans="1:21" x14ac:dyDescent="0.25">
      <c r="A206" t="s">
        <v>741</v>
      </c>
      <c r="B206" t="str">
        <f t="shared" si="10"/>
        <v>ZK100.K305.C042</v>
      </c>
      <c r="C206">
        <v>0</v>
      </c>
      <c r="D206">
        <v>0</v>
      </c>
      <c r="E206">
        <v>0</v>
      </c>
      <c r="O206" t="s">
        <v>303</v>
      </c>
      <c r="P206" s="615" t="s">
        <v>426</v>
      </c>
      <c r="R206" t="str">
        <f t="shared" si="11"/>
        <v>ZK100</v>
      </c>
      <c r="S206">
        <f t="shared" si="12"/>
        <v>0</v>
      </c>
      <c r="T206">
        <f t="shared" si="12"/>
        <v>0</v>
      </c>
      <c r="U206">
        <f t="shared" si="12"/>
        <v>0</v>
      </c>
    </row>
    <row r="207" spans="1:21" x14ac:dyDescent="0.25">
      <c r="A207" t="s">
        <v>742</v>
      </c>
      <c r="B207" t="str">
        <f t="shared" si="10"/>
        <v>ZK100.K306.C042</v>
      </c>
      <c r="C207">
        <v>0</v>
      </c>
      <c r="D207">
        <v>0</v>
      </c>
      <c r="E207">
        <v>0</v>
      </c>
      <c r="O207" t="s">
        <v>303</v>
      </c>
      <c r="P207" s="615" t="s">
        <v>427</v>
      </c>
      <c r="R207" t="str">
        <f t="shared" si="11"/>
        <v>ZK100</v>
      </c>
      <c r="S207">
        <f t="shared" si="12"/>
        <v>0</v>
      </c>
      <c r="T207">
        <f t="shared" si="12"/>
        <v>0</v>
      </c>
      <c r="U207">
        <f t="shared" si="12"/>
        <v>0</v>
      </c>
    </row>
    <row r="208" spans="1:21" x14ac:dyDescent="0.25">
      <c r="A208" t="s">
        <v>743</v>
      </c>
      <c r="B208" t="str">
        <f t="shared" si="10"/>
        <v>ZK100.K307.C042</v>
      </c>
      <c r="C208">
        <v>0</v>
      </c>
      <c r="D208">
        <v>0</v>
      </c>
      <c r="E208">
        <v>0</v>
      </c>
      <c r="O208" t="s">
        <v>303</v>
      </c>
      <c r="P208" s="615" t="s">
        <v>428</v>
      </c>
      <c r="R208" t="str">
        <f t="shared" si="11"/>
        <v>ZK100</v>
      </c>
      <c r="S208">
        <f t="shared" si="12"/>
        <v>0</v>
      </c>
      <c r="T208">
        <f t="shared" si="12"/>
        <v>0</v>
      </c>
      <c r="U208">
        <f t="shared" si="12"/>
        <v>0</v>
      </c>
    </row>
    <row r="209" spans="1:21" x14ac:dyDescent="0.25">
      <c r="A209" t="s">
        <v>744</v>
      </c>
      <c r="B209" t="str">
        <f t="shared" si="10"/>
        <v>ZK100.K308.C042</v>
      </c>
      <c r="C209">
        <v>0</v>
      </c>
      <c r="D209">
        <v>0</v>
      </c>
      <c r="E209">
        <v>0</v>
      </c>
      <c r="O209" t="s">
        <v>303</v>
      </c>
      <c r="P209" s="615" t="s">
        <v>429</v>
      </c>
      <c r="R209" t="str">
        <f t="shared" si="11"/>
        <v>ZK100</v>
      </c>
      <c r="S209">
        <f t="shared" si="12"/>
        <v>0</v>
      </c>
      <c r="T209">
        <f t="shared" si="12"/>
        <v>0</v>
      </c>
      <c r="U209">
        <f t="shared" si="12"/>
        <v>0</v>
      </c>
    </row>
    <row r="210" spans="1:21" x14ac:dyDescent="0.25">
      <c r="A210" t="s">
        <v>745</v>
      </c>
      <c r="B210" t="str">
        <f t="shared" si="10"/>
        <v>ZK100.K309.C042</v>
      </c>
      <c r="C210">
        <v>0</v>
      </c>
      <c r="D210">
        <v>0</v>
      </c>
      <c r="E210">
        <v>0</v>
      </c>
      <c r="O210" t="s">
        <v>303</v>
      </c>
      <c r="P210" s="615" t="s">
        <v>430</v>
      </c>
      <c r="R210" t="str">
        <f t="shared" si="11"/>
        <v>ZK100</v>
      </c>
      <c r="S210">
        <f t="shared" si="12"/>
        <v>0</v>
      </c>
      <c r="T210">
        <f t="shared" si="12"/>
        <v>0</v>
      </c>
      <c r="U210">
        <f t="shared" si="12"/>
        <v>0</v>
      </c>
    </row>
    <row r="211" spans="1:21" x14ac:dyDescent="0.25">
      <c r="A211" t="s">
        <v>746</v>
      </c>
      <c r="B211" t="str">
        <f t="shared" si="10"/>
        <v>ZK100.K310.C042</v>
      </c>
      <c r="C211">
        <v>0</v>
      </c>
      <c r="D211">
        <v>0</v>
      </c>
      <c r="E211">
        <v>0</v>
      </c>
      <c r="O211" t="s">
        <v>303</v>
      </c>
      <c r="P211" s="615" t="s">
        <v>431</v>
      </c>
      <c r="R211" t="str">
        <f t="shared" si="11"/>
        <v>ZK100</v>
      </c>
      <c r="S211">
        <f t="shared" si="12"/>
        <v>0</v>
      </c>
      <c r="T211">
        <f t="shared" si="12"/>
        <v>0</v>
      </c>
      <c r="U211">
        <f t="shared" si="12"/>
        <v>0</v>
      </c>
    </row>
    <row r="212" spans="1:21" x14ac:dyDescent="0.25">
      <c r="A212" t="s">
        <v>747</v>
      </c>
      <c r="B212" t="str">
        <f t="shared" si="10"/>
        <v>ZK100.K311.C042</v>
      </c>
      <c r="C212">
        <v>0</v>
      </c>
      <c r="D212">
        <v>0</v>
      </c>
      <c r="E212">
        <v>0</v>
      </c>
      <c r="O212" t="s">
        <v>303</v>
      </c>
      <c r="P212" s="615" t="s">
        <v>432</v>
      </c>
      <c r="R212" t="str">
        <f t="shared" si="11"/>
        <v>ZK100</v>
      </c>
      <c r="S212">
        <f t="shared" si="12"/>
        <v>0</v>
      </c>
      <c r="T212">
        <f t="shared" si="12"/>
        <v>0</v>
      </c>
      <c r="U212">
        <f t="shared" si="12"/>
        <v>0</v>
      </c>
    </row>
    <row r="213" spans="1:21" x14ac:dyDescent="0.25">
      <c r="A213" t="s">
        <v>748</v>
      </c>
      <c r="B213" t="str">
        <f t="shared" si="10"/>
        <v>ZK100.K312.C042</v>
      </c>
      <c r="C213">
        <v>0</v>
      </c>
      <c r="D213">
        <v>0</v>
      </c>
      <c r="E213">
        <v>0</v>
      </c>
      <c r="O213" t="s">
        <v>303</v>
      </c>
      <c r="P213" s="615" t="s">
        <v>433</v>
      </c>
      <c r="R213" t="str">
        <f t="shared" si="11"/>
        <v>ZK100</v>
      </c>
      <c r="S213">
        <f t="shared" si="12"/>
        <v>0</v>
      </c>
      <c r="T213">
        <f t="shared" si="12"/>
        <v>0</v>
      </c>
      <c r="U213">
        <f t="shared" si="12"/>
        <v>0</v>
      </c>
    </row>
    <row r="214" spans="1:21" x14ac:dyDescent="0.25">
      <c r="A214" t="s">
        <v>749</v>
      </c>
      <c r="B214" t="str">
        <f t="shared" si="10"/>
        <v>ZK100.K313.C042</v>
      </c>
      <c r="C214">
        <v>0</v>
      </c>
      <c r="D214">
        <v>0</v>
      </c>
      <c r="E214">
        <v>0</v>
      </c>
      <c r="O214" t="s">
        <v>303</v>
      </c>
      <c r="P214" s="616" t="s">
        <v>434</v>
      </c>
      <c r="R214" t="str">
        <f t="shared" si="11"/>
        <v>ZK100</v>
      </c>
      <c r="S214">
        <f t="shared" si="12"/>
        <v>0</v>
      </c>
      <c r="T214">
        <f t="shared" si="12"/>
        <v>0</v>
      </c>
      <c r="U214">
        <f t="shared" si="12"/>
        <v>0</v>
      </c>
    </row>
    <row r="215" spans="1:21" x14ac:dyDescent="0.25">
      <c r="A215" t="s">
        <v>750</v>
      </c>
      <c r="B215" t="str">
        <f t="shared" si="10"/>
        <v>ZK100.K314.C042</v>
      </c>
      <c r="C215">
        <v>0</v>
      </c>
      <c r="D215">
        <v>0</v>
      </c>
      <c r="E215">
        <v>0</v>
      </c>
      <c r="O215" t="s">
        <v>303</v>
      </c>
      <c r="P215" s="616" t="s">
        <v>435</v>
      </c>
      <c r="R215" t="str">
        <f t="shared" si="11"/>
        <v>ZK100</v>
      </c>
      <c r="S215">
        <f t="shared" si="12"/>
        <v>0</v>
      </c>
      <c r="T215">
        <f t="shared" si="12"/>
        <v>0</v>
      </c>
      <c r="U215">
        <f t="shared" si="12"/>
        <v>0</v>
      </c>
    </row>
    <row r="216" spans="1:21" x14ac:dyDescent="0.25">
      <c r="A216" t="s">
        <v>751</v>
      </c>
      <c r="B216" t="str">
        <f t="shared" si="10"/>
        <v>ZK100.K315.C042</v>
      </c>
      <c r="C216">
        <v>0</v>
      </c>
      <c r="D216">
        <v>0</v>
      </c>
      <c r="E216">
        <v>0</v>
      </c>
      <c r="O216" t="s">
        <v>303</v>
      </c>
      <c r="P216" s="616" t="s">
        <v>436</v>
      </c>
      <c r="R216" t="str">
        <f t="shared" si="11"/>
        <v>ZK100</v>
      </c>
      <c r="S216">
        <f t="shared" si="12"/>
        <v>0</v>
      </c>
      <c r="T216">
        <f t="shared" si="12"/>
        <v>0</v>
      </c>
      <c r="U216">
        <f t="shared" si="12"/>
        <v>0</v>
      </c>
    </row>
    <row r="217" spans="1:21" x14ac:dyDescent="0.25">
      <c r="A217" t="s">
        <v>752</v>
      </c>
      <c r="B217" t="str">
        <f t="shared" si="10"/>
        <v>ZK100.K316.C042</v>
      </c>
      <c r="C217">
        <v>0</v>
      </c>
      <c r="D217">
        <v>0</v>
      </c>
      <c r="E217">
        <v>0</v>
      </c>
      <c r="O217" t="s">
        <v>303</v>
      </c>
      <c r="P217" s="616" t="s">
        <v>437</v>
      </c>
      <c r="R217" t="str">
        <f t="shared" si="11"/>
        <v>ZK100</v>
      </c>
      <c r="S217">
        <f t="shared" si="12"/>
        <v>0</v>
      </c>
      <c r="T217">
        <f t="shared" si="12"/>
        <v>0</v>
      </c>
      <c r="U217">
        <f t="shared" si="12"/>
        <v>0</v>
      </c>
    </row>
    <row r="218" spans="1:21" x14ac:dyDescent="0.25">
      <c r="A218" t="s">
        <v>753</v>
      </c>
      <c r="B218" t="str">
        <f t="shared" si="10"/>
        <v>ZK100.K317.C042</v>
      </c>
      <c r="C218">
        <v>0</v>
      </c>
      <c r="D218">
        <v>0</v>
      </c>
      <c r="E218">
        <v>0</v>
      </c>
      <c r="O218" t="s">
        <v>303</v>
      </c>
      <c r="P218" s="616" t="s">
        <v>438</v>
      </c>
      <c r="R218" t="str">
        <f t="shared" si="11"/>
        <v>ZK100</v>
      </c>
      <c r="S218">
        <f t="shared" si="12"/>
        <v>0</v>
      </c>
      <c r="T218">
        <f t="shared" si="12"/>
        <v>0</v>
      </c>
      <c r="U218">
        <f t="shared" si="12"/>
        <v>0</v>
      </c>
    </row>
    <row r="219" spans="1:21" x14ac:dyDescent="0.25">
      <c r="A219" t="s">
        <v>754</v>
      </c>
      <c r="B219" t="str">
        <f t="shared" si="10"/>
        <v>ZK100.K318.C042</v>
      </c>
      <c r="C219">
        <v>0</v>
      </c>
      <c r="D219">
        <v>0</v>
      </c>
      <c r="E219">
        <v>0</v>
      </c>
      <c r="O219" t="s">
        <v>303</v>
      </c>
      <c r="P219" s="615" t="s">
        <v>439</v>
      </c>
      <c r="R219" t="str">
        <f t="shared" si="11"/>
        <v>ZK100</v>
      </c>
      <c r="S219">
        <f t="shared" si="12"/>
        <v>0</v>
      </c>
      <c r="T219">
        <f t="shared" si="12"/>
        <v>0</v>
      </c>
      <c r="U219">
        <f t="shared" si="12"/>
        <v>0</v>
      </c>
    </row>
    <row r="220" spans="1:21" x14ac:dyDescent="0.25">
      <c r="A220" t="s">
        <v>755</v>
      </c>
      <c r="B220" t="str">
        <f t="shared" si="10"/>
        <v>ZK100.K319.C042</v>
      </c>
      <c r="C220">
        <v>0</v>
      </c>
      <c r="D220">
        <v>0</v>
      </c>
      <c r="E220">
        <v>0</v>
      </c>
      <c r="O220" t="s">
        <v>303</v>
      </c>
      <c r="P220" s="615" t="s">
        <v>440</v>
      </c>
      <c r="R220" t="str">
        <f t="shared" si="11"/>
        <v>ZK100</v>
      </c>
      <c r="S220">
        <f t="shared" si="12"/>
        <v>0</v>
      </c>
      <c r="T220">
        <f t="shared" si="12"/>
        <v>0</v>
      </c>
      <c r="U220">
        <f t="shared" si="12"/>
        <v>0</v>
      </c>
    </row>
    <row r="221" spans="1:21" x14ac:dyDescent="0.25">
      <c r="A221" t="s">
        <v>756</v>
      </c>
      <c r="B221" t="str">
        <f t="shared" si="10"/>
        <v>ZK100.K320.C042</v>
      </c>
      <c r="C221">
        <v>0</v>
      </c>
      <c r="D221">
        <v>0</v>
      </c>
      <c r="E221">
        <v>0</v>
      </c>
      <c r="O221" t="s">
        <v>303</v>
      </c>
      <c r="P221" s="615" t="s">
        <v>441</v>
      </c>
      <c r="R221" t="str">
        <f t="shared" si="11"/>
        <v>ZK100</v>
      </c>
      <c r="S221">
        <f t="shared" si="12"/>
        <v>0</v>
      </c>
      <c r="T221">
        <f t="shared" si="12"/>
        <v>0</v>
      </c>
      <c r="U221">
        <f t="shared" si="12"/>
        <v>0</v>
      </c>
    </row>
    <row r="222" spans="1:21" x14ac:dyDescent="0.25">
      <c r="A222" t="s">
        <v>757</v>
      </c>
      <c r="B222" t="str">
        <f t="shared" si="10"/>
        <v>ZK100.K321.C042</v>
      </c>
      <c r="C222">
        <v>0</v>
      </c>
      <c r="D222">
        <v>0</v>
      </c>
      <c r="E222">
        <v>0</v>
      </c>
      <c r="O222" t="s">
        <v>303</v>
      </c>
      <c r="P222" s="615" t="s">
        <v>442</v>
      </c>
      <c r="R222" t="str">
        <f t="shared" si="11"/>
        <v>ZK100</v>
      </c>
      <c r="S222">
        <f t="shared" si="12"/>
        <v>0</v>
      </c>
      <c r="T222">
        <f t="shared" si="12"/>
        <v>0</v>
      </c>
      <c r="U222">
        <f t="shared" si="12"/>
        <v>0</v>
      </c>
    </row>
    <row r="223" spans="1:21" x14ac:dyDescent="0.25">
      <c r="A223" t="s">
        <v>758</v>
      </c>
      <c r="B223" t="str">
        <f t="shared" si="10"/>
        <v>ZK100.K322.C042</v>
      </c>
      <c r="C223">
        <v>0</v>
      </c>
      <c r="D223">
        <v>0</v>
      </c>
      <c r="E223">
        <v>0</v>
      </c>
      <c r="O223" t="s">
        <v>303</v>
      </c>
      <c r="P223" s="616" t="s">
        <v>443</v>
      </c>
      <c r="R223" t="str">
        <f t="shared" si="11"/>
        <v>ZK100</v>
      </c>
      <c r="S223">
        <f t="shared" si="12"/>
        <v>0</v>
      </c>
      <c r="T223">
        <f t="shared" si="12"/>
        <v>0</v>
      </c>
      <c r="U223">
        <f t="shared" si="12"/>
        <v>0</v>
      </c>
    </row>
    <row r="224" spans="1:21" x14ac:dyDescent="0.25">
      <c r="A224" t="s">
        <v>759</v>
      </c>
      <c r="B224" t="str">
        <f t="shared" si="10"/>
        <v>ZK100.K323.C042</v>
      </c>
      <c r="C224">
        <v>0</v>
      </c>
      <c r="D224">
        <v>0</v>
      </c>
      <c r="E224">
        <v>0</v>
      </c>
      <c r="O224" t="s">
        <v>303</v>
      </c>
      <c r="P224" s="616" t="s">
        <v>444</v>
      </c>
      <c r="R224" t="str">
        <f t="shared" si="11"/>
        <v>ZK100</v>
      </c>
      <c r="S224">
        <f t="shared" si="12"/>
        <v>0</v>
      </c>
      <c r="T224">
        <f t="shared" si="12"/>
        <v>0</v>
      </c>
      <c r="U224">
        <f t="shared" si="12"/>
        <v>0</v>
      </c>
    </row>
    <row r="225" spans="1:21" x14ac:dyDescent="0.25">
      <c r="A225" t="s">
        <v>760</v>
      </c>
      <c r="B225" t="str">
        <f t="shared" si="10"/>
        <v>ZK100.K324.C042</v>
      </c>
      <c r="C225">
        <v>0</v>
      </c>
      <c r="D225">
        <v>0</v>
      </c>
      <c r="E225">
        <v>0</v>
      </c>
      <c r="O225" t="s">
        <v>303</v>
      </c>
      <c r="P225" s="616" t="s">
        <v>445</v>
      </c>
      <c r="R225" t="str">
        <f t="shared" si="11"/>
        <v>ZK100</v>
      </c>
      <c r="S225">
        <f t="shared" si="12"/>
        <v>0</v>
      </c>
      <c r="T225">
        <f t="shared" si="12"/>
        <v>0</v>
      </c>
      <c r="U225">
        <f t="shared" si="12"/>
        <v>0</v>
      </c>
    </row>
    <row r="226" spans="1:21" x14ac:dyDescent="0.25">
      <c r="A226" t="s">
        <v>761</v>
      </c>
      <c r="B226" t="str">
        <f t="shared" si="10"/>
        <v>ZK100.K325.C042</v>
      </c>
      <c r="C226">
        <v>0</v>
      </c>
      <c r="D226">
        <v>0</v>
      </c>
      <c r="E226">
        <v>0</v>
      </c>
      <c r="O226" t="s">
        <v>303</v>
      </c>
      <c r="P226" s="616" t="s">
        <v>446</v>
      </c>
      <c r="R226" t="str">
        <f t="shared" si="11"/>
        <v>ZK100</v>
      </c>
      <c r="S226">
        <f t="shared" si="12"/>
        <v>0</v>
      </c>
      <c r="T226">
        <f t="shared" si="12"/>
        <v>0</v>
      </c>
      <c r="U226">
        <f t="shared" si="12"/>
        <v>0</v>
      </c>
    </row>
    <row r="227" spans="1:21" x14ac:dyDescent="0.25">
      <c r="A227" t="s">
        <v>762</v>
      </c>
      <c r="B227" t="str">
        <f t="shared" si="10"/>
        <v>ZK100.K326.C042</v>
      </c>
      <c r="C227">
        <v>0</v>
      </c>
      <c r="D227">
        <v>0</v>
      </c>
      <c r="E227">
        <v>0</v>
      </c>
      <c r="O227" t="s">
        <v>303</v>
      </c>
      <c r="P227" s="615" t="s">
        <v>447</v>
      </c>
      <c r="R227" t="str">
        <f t="shared" si="11"/>
        <v>ZK100</v>
      </c>
      <c r="S227">
        <f t="shared" si="12"/>
        <v>0</v>
      </c>
      <c r="T227">
        <f t="shared" si="12"/>
        <v>0</v>
      </c>
      <c r="U227">
        <f t="shared" si="12"/>
        <v>0</v>
      </c>
    </row>
    <row r="228" spans="1:21" x14ac:dyDescent="0.25">
      <c r="A228" t="s">
        <v>763</v>
      </c>
      <c r="B228" t="str">
        <f t="shared" si="10"/>
        <v>ZK100.K327.C042</v>
      </c>
      <c r="C228">
        <v>0</v>
      </c>
      <c r="D228">
        <v>0</v>
      </c>
      <c r="E228">
        <v>0</v>
      </c>
      <c r="O228" t="s">
        <v>303</v>
      </c>
      <c r="P228" s="615" t="s">
        <v>448</v>
      </c>
      <c r="R228" t="str">
        <f t="shared" si="11"/>
        <v>ZK100</v>
      </c>
      <c r="S228">
        <f t="shared" si="12"/>
        <v>0</v>
      </c>
      <c r="T228">
        <f t="shared" si="12"/>
        <v>0</v>
      </c>
      <c r="U228">
        <f t="shared" si="12"/>
        <v>0</v>
      </c>
    </row>
    <row r="229" spans="1:21" x14ac:dyDescent="0.25">
      <c r="A229" t="s">
        <v>764</v>
      </c>
      <c r="B229" t="str">
        <f t="shared" si="10"/>
        <v>ZK100.K328.C042</v>
      </c>
      <c r="C229">
        <v>0</v>
      </c>
      <c r="D229">
        <v>0</v>
      </c>
      <c r="E229">
        <v>0</v>
      </c>
      <c r="O229" t="s">
        <v>303</v>
      </c>
      <c r="P229" s="615" t="s">
        <v>449</v>
      </c>
      <c r="R229" t="str">
        <f t="shared" si="11"/>
        <v>ZK100</v>
      </c>
      <c r="S229">
        <f t="shared" si="12"/>
        <v>0</v>
      </c>
      <c r="T229">
        <f t="shared" si="12"/>
        <v>0</v>
      </c>
      <c r="U229">
        <f t="shared" si="12"/>
        <v>0</v>
      </c>
    </row>
    <row r="230" spans="1:21" x14ac:dyDescent="0.25">
      <c r="A230" t="s">
        <v>765</v>
      </c>
      <c r="B230" t="str">
        <f t="shared" si="10"/>
        <v>ZK100.K329.C042</v>
      </c>
      <c r="C230">
        <v>0</v>
      </c>
      <c r="D230">
        <v>0</v>
      </c>
      <c r="E230">
        <v>0</v>
      </c>
      <c r="O230" t="s">
        <v>303</v>
      </c>
      <c r="P230" s="615" t="s">
        <v>450</v>
      </c>
      <c r="R230" t="str">
        <f t="shared" si="11"/>
        <v>ZK100</v>
      </c>
      <c r="S230">
        <f t="shared" si="12"/>
        <v>0</v>
      </c>
      <c r="T230">
        <f t="shared" si="12"/>
        <v>0</v>
      </c>
      <c r="U230">
        <f t="shared" si="12"/>
        <v>0</v>
      </c>
    </row>
    <row r="231" spans="1:21" x14ac:dyDescent="0.25">
      <c r="A231" t="s">
        <v>766</v>
      </c>
      <c r="B231" t="str">
        <f t="shared" si="10"/>
        <v>ZK100.K330.C042</v>
      </c>
      <c r="C231">
        <v>0</v>
      </c>
      <c r="D231">
        <v>0</v>
      </c>
      <c r="E231">
        <v>0</v>
      </c>
      <c r="O231" t="s">
        <v>303</v>
      </c>
      <c r="P231" s="615" t="s">
        <v>451</v>
      </c>
      <c r="R231" t="str">
        <f t="shared" si="11"/>
        <v>ZK100</v>
      </c>
      <c r="S231">
        <f t="shared" si="12"/>
        <v>0</v>
      </c>
      <c r="T231">
        <f t="shared" si="12"/>
        <v>0</v>
      </c>
      <c r="U231">
        <f t="shared" si="12"/>
        <v>0</v>
      </c>
    </row>
    <row r="232" spans="1:21" x14ac:dyDescent="0.25">
      <c r="A232" t="s">
        <v>767</v>
      </c>
      <c r="B232" t="str">
        <f t="shared" si="10"/>
        <v>ZK100.K331.C042</v>
      </c>
      <c r="C232">
        <v>0</v>
      </c>
      <c r="D232">
        <v>0</v>
      </c>
      <c r="E232">
        <v>0</v>
      </c>
      <c r="O232" t="s">
        <v>303</v>
      </c>
      <c r="P232" s="615" t="s">
        <v>452</v>
      </c>
      <c r="R232" t="str">
        <f t="shared" si="11"/>
        <v>ZK100</v>
      </c>
      <c r="S232">
        <f t="shared" si="12"/>
        <v>0</v>
      </c>
      <c r="T232">
        <f t="shared" si="12"/>
        <v>0</v>
      </c>
      <c r="U232">
        <f t="shared" si="12"/>
        <v>0</v>
      </c>
    </row>
    <row r="233" spans="1:21" x14ac:dyDescent="0.25">
      <c r="A233" t="s">
        <v>768</v>
      </c>
      <c r="B233" t="str">
        <f t="shared" si="10"/>
        <v>ZK100.K332.C042</v>
      </c>
      <c r="C233">
        <v>0</v>
      </c>
      <c r="D233">
        <v>0</v>
      </c>
      <c r="E233">
        <v>0</v>
      </c>
      <c r="O233" t="s">
        <v>303</v>
      </c>
      <c r="P233" s="616" t="s">
        <v>453</v>
      </c>
      <c r="R233" t="str">
        <f t="shared" si="11"/>
        <v>ZK100</v>
      </c>
      <c r="S233">
        <f t="shared" si="12"/>
        <v>0</v>
      </c>
      <c r="T233">
        <f t="shared" si="12"/>
        <v>0</v>
      </c>
      <c r="U233">
        <f t="shared" si="12"/>
        <v>0</v>
      </c>
    </row>
    <row r="234" spans="1:21" x14ac:dyDescent="0.25">
      <c r="A234" t="s">
        <v>769</v>
      </c>
      <c r="B234" t="str">
        <f t="shared" si="10"/>
        <v>ZK100.K333.C042</v>
      </c>
      <c r="C234">
        <v>0</v>
      </c>
      <c r="D234">
        <v>0</v>
      </c>
      <c r="E234">
        <v>0</v>
      </c>
      <c r="O234" t="s">
        <v>303</v>
      </c>
      <c r="P234" s="616" t="s">
        <v>454</v>
      </c>
      <c r="R234" t="str">
        <f t="shared" si="11"/>
        <v>ZK100</v>
      </c>
      <c r="S234">
        <f t="shared" si="12"/>
        <v>0</v>
      </c>
      <c r="T234">
        <f t="shared" si="12"/>
        <v>0</v>
      </c>
      <c r="U234">
        <f t="shared" si="12"/>
        <v>0</v>
      </c>
    </row>
    <row r="235" spans="1:21" x14ac:dyDescent="0.25">
      <c r="A235" t="s">
        <v>770</v>
      </c>
      <c r="B235" t="str">
        <f t="shared" si="10"/>
        <v>ZK100.K334.C042</v>
      </c>
      <c r="C235">
        <v>0</v>
      </c>
      <c r="D235">
        <v>0</v>
      </c>
      <c r="E235">
        <v>0</v>
      </c>
      <c r="O235" t="s">
        <v>303</v>
      </c>
      <c r="P235" s="616" t="s">
        <v>455</v>
      </c>
      <c r="R235" t="str">
        <f t="shared" si="11"/>
        <v>ZK100</v>
      </c>
      <c r="S235">
        <f t="shared" si="12"/>
        <v>0</v>
      </c>
      <c r="T235">
        <f t="shared" si="12"/>
        <v>0</v>
      </c>
      <c r="U235">
        <f t="shared" si="12"/>
        <v>0</v>
      </c>
    </row>
    <row r="236" spans="1:21" x14ac:dyDescent="0.25">
      <c r="A236" t="s">
        <v>771</v>
      </c>
      <c r="B236" t="str">
        <f t="shared" si="10"/>
        <v>ZK100.K335.C042</v>
      </c>
      <c r="C236">
        <v>0</v>
      </c>
      <c r="D236">
        <v>0</v>
      </c>
      <c r="E236">
        <v>0</v>
      </c>
      <c r="O236" t="s">
        <v>303</v>
      </c>
      <c r="P236" s="616" t="s">
        <v>456</v>
      </c>
      <c r="R236" t="str">
        <f t="shared" si="11"/>
        <v>ZK100</v>
      </c>
      <c r="S236">
        <f t="shared" si="12"/>
        <v>0</v>
      </c>
      <c r="T236">
        <f t="shared" si="12"/>
        <v>0</v>
      </c>
      <c r="U236">
        <f t="shared" si="12"/>
        <v>0</v>
      </c>
    </row>
    <row r="237" spans="1:21" x14ac:dyDescent="0.25">
      <c r="A237" t="s">
        <v>772</v>
      </c>
      <c r="B237" t="str">
        <f t="shared" si="10"/>
        <v>ZK100.K336.C042</v>
      </c>
      <c r="C237">
        <v>0</v>
      </c>
      <c r="D237">
        <v>0</v>
      </c>
      <c r="E237">
        <v>0</v>
      </c>
      <c r="O237" t="s">
        <v>303</v>
      </c>
      <c r="P237" s="615" t="s">
        <v>457</v>
      </c>
      <c r="R237" t="str">
        <f t="shared" si="11"/>
        <v>ZK100</v>
      </c>
      <c r="S237">
        <f t="shared" si="12"/>
        <v>0</v>
      </c>
      <c r="T237">
        <f t="shared" si="12"/>
        <v>0</v>
      </c>
      <c r="U237">
        <f t="shared" si="12"/>
        <v>0</v>
      </c>
    </row>
    <row r="238" spans="1:21" x14ac:dyDescent="0.25">
      <c r="A238" t="s">
        <v>773</v>
      </c>
      <c r="B238" t="str">
        <f t="shared" si="10"/>
        <v>ZK100.K337.C042</v>
      </c>
      <c r="C238">
        <v>0</v>
      </c>
      <c r="D238">
        <v>0</v>
      </c>
      <c r="E238">
        <v>0</v>
      </c>
      <c r="O238" t="s">
        <v>303</v>
      </c>
      <c r="P238" s="615" t="s">
        <v>458</v>
      </c>
      <c r="R238" t="str">
        <f t="shared" si="11"/>
        <v>ZK100</v>
      </c>
      <c r="S238">
        <f t="shared" si="12"/>
        <v>0</v>
      </c>
      <c r="T238">
        <f t="shared" si="12"/>
        <v>0</v>
      </c>
      <c r="U238">
        <f t="shared" si="12"/>
        <v>0</v>
      </c>
    </row>
    <row r="239" spans="1:21" x14ac:dyDescent="0.25">
      <c r="A239" t="s">
        <v>774</v>
      </c>
      <c r="B239" t="str">
        <f t="shared" si="10"/>
        <v>ZK100.K338.C042</v>
      </c>
      <c r="C239">
        <v>0</v>
      </c>
      <c r="D239">
        <v>0</v>
      </c>
      <c r="E239">
        <v>0</v>
      </c>
      <c r="O239" t="s">
        <v>303</v>
      </c>
      <c r="P239" s="615" t="s">
        <v>459</v>
      </c>
      <c r="R239" t="str">
        <f t="shared" si="11"/>
        <v>ZK100</v>
      </c>
      <c r="S239">
        <f t="shared" si="12"/>
        <v>0</v>
      </c>
      <c r="T239">
        <f t="shared" si="12"/>
        <v>0</v>
      </c>
      <c r="U239">
        <f t="shared" si="12"/>
        <v>0</v>
      </c>
    </row>
    <row r="240" spans="1:21" x14ac:dyDescent="0.25">
      <c r="A240" t="s">
        <v>775</v>
      </c>
      <c r="B240" t="str">
        <f t="shared" si="10"/>
        <v>ZK100.K339.C042</v>
      </c>
      <c r="C240">
        <v>0</v>
      </c>
      <c r="D240">
        <v>0</v>
      </c>
      <c r="E240">
        <v>0</v>
      </c>
      <c r="O240" t="s">
        <v>303</v>
      </c>
      <c r="P240" s="616" t="s">
        <v>460</v>
      </c>
      <c r="R240" t="str">
        <f t="shared" si="11"/>
        <v>ZK100</v>
      </c>
      <c r="S240">
        <f t="shared" si="12"/>
        <v>0</v>
      </c>
      <c r="T240">
        <f t="shared" si="12"/>
        <v>0</v>
      </c>
      <c r="U240">
        <f t="shared" si="12"/>
        <v>0</v>
      </c>
    </row>
    <row r="241" spans="1:21" x14ac:dyDescent="0.25">
      <c r="A241" t="s">
        <v>776</v>
      </c>
      <c r="B241" t="str">
        <f t="shared" si="10"/>
        <v>ZK100.K340.C042</v>
      </c>
      <c r="C241">
        <v>0</v>
      </c>
      <c r="D241">
        <v>0</v>
      </c>
      <c r="E241">
        <v>0</v>
      </c>
      <c r="O241" t="s">
        <v>303</v>
      </c>
      <c r="P241" s="616" t="s">
        <v>461</v>
      </c>
      <c r="R241" t="str">
        <f t="shared" si="11"/>
        <v>ZK100</v>
      </c>
      <c r="S241">
        <f t="shared" si="12"/>
        <v>0</v>
      </c>
      <c r="T241">
        <f t="shared" si="12"/>
        <v>0</v>
      </c>
      <c r="U241">
        <f t="shared" si="12"/>
        <v>0</v>
      </c>
    </row>
    <row r="242" spans="1:21" x14ac:dyDescent="0.25">
      <c r="A242" t="s">
        <v>777</v>
      </c>
      <c r="B242" t="str">
        <f t="shared" si="10"/>
        <v>ZK100.K341.C042</v>
      </c>
      <c r="C242">
        <v>0</v>
      </c>
      <c r="D242">
        <v>0</v>
      </c>
      <c r="E242">
        <v>0</v>
      </c>
      <c r="O242" t="s">
        <v>303</v>
      </c>
      <c r="P242" s="616" t="s">
        <v>462</v>
      </c>
      <c r="R242" t="str">
        <f t="shared" si="11"/>
        <v>ZK100</v>
      </c>
      <c r="S242">
        <f t="shared" si="12"/>
        <v>0</v>
      </c>
      <c r="T242">
        <f t="shared" si="12"/>
        <v>0</v>
      </c>
      <c r="U242">
        <f t="shared" si="12"/>
        <v>0</v>
      </c>
    </row>
    <row r="243" spans="1:21" x14ac:dyDescent="0.25">
      <c r="A243" t="s">
        <v>778</v>
      </c>
      <c r="B243" t="str">
        <f t="shared" si="10"/>
        <v>ZK100.K342.C042</v>
      </c>
      <c r="C243">
        <v>0</v>
      </c>
      <c r="D243">
        <v>0</v>
      </c>
      <c r="E243">
        <v>0</v>
      </c>
      <c r="O243" t="s">
        <v>303</v>
      </c>
      <c r="P243" s="616" t="s">
        <v>463</v>
      </c>
      <c r="R243" t="str">
        <f t="shared" si="11"/>
        <v>ZK100</v>
      </c>
      <c r="S243">
        <f t="shared" si="12"/>
        <v>0</v>
      </c>
      <c r="T243">
        <f t="shared" si="12"/>
        <v>0</v>
      </c>
      <c r="U243">
        <f t="shared" si="12"/>
        <v>0</v>
      </c>
    </row>
    <row r="244" spans="1:21" x14ac:dyDescent="0.25">
      <c r="A244" t="s">
        <v>779</v>
      </c>
      <c r="B244" t="str">
        <f t="shared" si="10"/>
        <v>ZK100.K343.C042</v>
      </c>
      <c r="C244">
        <v>0</v>
      </c>
      <c r="D244">
        <v>0</v>
      </c>
      <c r="E244">
        <v>0</v>
      </c>
      <c r="O244" t="s">
        <v>303</v>
      </c>
      <c r="P244" s="615" t="s">
        <v>464</v>
      </c>
      <c r="R244" t="str">
        <f t="shared" si="11"/>
        <v>ZK100</v>
      </c>
      <c r="S244">
        <f t="shared" si="12"/>
        <v>0</v>
      </c>
      <c r="T244">
        <f t="shared" si="12"/>
        <v>0</v>
      </c>
      <c r="U244">
        <f t="shared" si="12"/>
        <v>0</v>
      </c>
    </row>
    <row r="245" spans="1:21" x14ac:dyDescent="0.25">
      <c r="A245" t="s">
        <v>780</v>
      </c>
      <c r="B245" t="str">
        <f t="shared" si="10"/>
        <v>ZK100.K344.C042</v>
      </c>
      <c r="C245">
        <v>0</v>
      </c>
      <c r="D245">
        <v>0</v>
      </c>
      <c r="E245">
        <v>0</v>
      </c>
      <c r="O245" t="s">
        <v>303</v>
      </c>
      <c r="P245" s="615" t="s">
        <v>465</v>
      </c>
      <c r="R245" t="str">
        <f t="shared" si="11"/>
        <v>ZK100</v>
      </c>
      <c r="S245">
        <f t="shared" si="12"/>
        <v>0</v>
      </c>
      <c r="T245">
        <f t="shared" si="12"/>
        <v>0</v>
      </c>
      <c r="U245">
        <f t="shared" si="12"/>
        <v>0</v>
      </c>
    </row>
    <row r="246" spans="1:21" x14ac:dyDescent="0.25">
      <c r="A246" t="s">
        <v>781</v>
      </c>
      <c r="B246" t="str">
        <f t="shared" si="10"/>
        <v>ZK100.K345.C042</v>
      </c>
      <c r="C246">
        <v>0</v>
      </c>
      <c r="D246">
        <v>0</v>
      </c>
      <c r="E246">
        <v>0</v>
      </c>
      <c r="O246" t="s">
        <v>303</v>
      </c>
      <c r="P246" s="615" t="s">
        <v>466</v>
      </c>
      <c r="R246" t="str">
        <f t="shared" si="11"/>
        <v>ZK100</v>
      </c>
      <c r="S246">
        <f t="shared" si="12"/>
        <v>0</v>
      </c>
      <c r="T246">
        <f t="shared" si="12"/>
        <v>0</v>
      </c>
      <c r="U246">
        <f t="shared" si="12"/>
        <v>0</v>
      </c>
    </row>
    <row r="247" spans="1:21" x14ac:dyDescent="0.25">
      <c r="A247" t="s">
        <v>782</v>
      </c>
      <c r="B247" t="str">
        <f t="shared" si="10"/>
        <v>ZK100.K346.C042</v>
      </c>
      <c r="C247">
        <v>0</v>
      </c>
      <c r="D247">
        <v>0</v>
      </c>
      <c r="E247">
        <v>0</v>
      </c>
      <c r="O247" t="s">
        <v>303</v>
      </c>
      <c r="P247" s="615" t="s">
        <v>467</v>
      </c>
      <c r="R247" t="str">
        <f t="shared" si="11"/>
        <v>ZK100</v>
      </c>
      <c r="S247">
        <f t="shared" si="12"/>
        <v>0</v>
      </c>
      <c r="T247">
        <f t="shared" si="12"/>
        <v>0</v>
      </c>
      <c r="U247">
        <f t="shared" si="12"/>
        <v>0</v>
      </c>
    </row>
    <row r="248" spans="1:21" x14ac:dyDescent="0.25">
      <c r="A248" t="s">
        <v>783</v>
      </c>
      <c r="B248" t="str">
        <f t="shared" si="10"/>
        <v>ZK100.K347.C042</v>
      </c>
      <c r="C248">
        <v>0</v>
      </c>
      <c r="D248">
        <v>0</v>
      </c>
      <c r="E248">
        <v>0</v>
      </c>
      <c r="O248" t="s">
        <v>303</v>
      </c>
      <c r="P248" s="616" t="s">
        <v>468</v>
      </c>
      <c r="R248" t="str">
        <f t="shared" si="11"/>
        <v>ZK100</v>
      </c>
      <c r="S248">
        <f t="shared" si="12"/>
        <v>0</v>
      </c>
      <c r="T248">
        <f t="shared" si="12"/>
        <v>0</v>
      </c>
      <c r="U248">
        <f t="shared" si="12"/>
        <v>0</v>
      </c>
    </row>
    <row r="249" spans="1:21" x14ac:dyDescent="0.25">
      <c r="A249" t="s">
        <v>784</v>
      </c>
      <c r="B249" t="str">
        <f t="shared" si="10"/>
        <v>ZK100.K348.C042</v>
      </c>
      <c r="C249">
        <v>0</v>
      </c>
      <c r="D249">
        <v>0</v>
      </c>
      <c r="E249">
        <v>0</v>
      </c>
      <c r="O249" t="s">
        <v>303</v>
      </c>
      <c r="P249" s="616" t="s">
        <v>469</v>
      </c>
      <c r="R249" t="str">
        <f t="shared" si="11"/>
        <v>ZK100</v>
      </c>
      <c r="S249">
        <f t="shared" si="12"/>
        <v>0</v>
      </c>
      <c r="T249">
        <f t="shared" si="12"/>
        <v>0</v>
      </c>
      <c r="U249">
        <f t="shared" si="12"/>
        <v>0</v>
      </c>
    </row>
    <row r="250" spans="1:21" x14ac:dyDescent="0.25">
      <c r="A250" t="s">
        <v>785</v>
      </c>
      <c r="B250" t="str">
        <f t="shared" si="10"/>
        <v>ZK100.K349.C042</v>
      </c>
      <c r="C250">
        <v>0</v>
      </c>
      <c r="D250">
        <v>0</v>
      </c>
      <c r="E250">
        <v>0</v>
      </c>
      <c r="O250" t="s">
        <v>303</v>
      </c>
      <c r="P250" s="616" t="s">
        <v>470</v>
      </c>
      <c r="R250" t="str">
        <f t="shared" si="11"/>
        <v>ZK100</v>
      </c>
      <c r="S250">
        <f t="shared" si="12"/>
        <v>0</v>
      </c>
      <c r="T250">
        <f t="shared" si="12"/>
        <v>0</v>
      </c>
      <c r="U250">
        <f t="shared" si="12"/>
        <v>0</v>
      </c>
    </row>
    <row r="251" spans="1:21" x14ac:dyDescent="0.25">
      <c r="A251" t="s">
        <v>786</v>
      </c>
      <c r="B251" t="str">
        <f t="shared" si="10"/>
        <v>ZK100.K350.C042</v>
      </c>
      <c r="C251">
        <v>0</v>
      </c>
      <c r="D251">
        <v>0</v>
      </c>
      <c r="E251">
        <v>0</v>
      </c>
      <c r="O251" t="s">
        <v>303</v>
      </c>
      <c r="P251" s="616" t="s">
        <v>471</v>
      </c>
      <c r="R251" t="str">
        <f t="shared" si="11"/>
        <v>ZK100</v>
      </c>
      <c r="S251">
        <f t="shared" si="12"/>
        <v>0</v>
      </c>
      <c r="T251">
        <f t="shared" si="12"/>
        <v>0</v>
      </c>
      <c r="U251">
        <f t="shared" si="12"/>
        <v>0</v>
      </c>
    </row>
    <row r="252" spans="1:21" x14ac:dyDescent="0.25">
      <c r="A252" t="s">
        <v>787</v>
      </c>
      <c r="B252" t="str">
        <f t="shared" si="10"/>
        <v>ZK100.K351.C042</v>
      </c>
      <c r="C252">
        <v>0</v>
      </c>
      <c r="D252">
        <v>0</v>
      </c>
      <c r="E252">
        <v>0</v>
      </c>
      <c r="O252" t="s">
        <v>303</v>
      </c>
      <c r="P252" s="615" t="s">
        <v>472</v>
      </c>
      <c r="R252" t="str">
        <f t="shared" si="11"/>
        <v>ZK100</v>
      </c>
      <c r="S252">
        <f t="shared" si="12"/>
        <v>0</v>
      </c>
      <c r="T252">
        <f t="shared" si="12"/>
        <v>0</v>
      </c>
      <c r="U252">
        <f t="shared" si="12"/>
        <v>0</v>
      </c>
    </row>
    <row r="253" spans="1:21" x14ac:dyDescent="0.25">
      <c r="A253" t="s">
        <v>788</v>
      </c>
      <c r="B253" t="str">
        <f t="shared" si="10"/>
        <v>ZK100.K352.C042</v>
      </c>
      <c r="C253">
        <v>0</v>
      </c>
      <c r="D253">
        <v>0</v>
      </c>
      <c r="E253">
        <v>0</v>
      </c>
      <c r="O253" t="s">
        <v>303</v>
      </c>
      <c r="P253" s="615" t="s">
        <v>473</v>
      </c>
      <c r="R253" t="str">
        <f t="shared" si="11"/>
        <v>ZK100</v>
      </c>
      <c r="S253">
        <f t="shared" si="12"/>
        <v>0</v>
      </c>
      <c r="T253">
        <f t="shared" si="12"/>
        <v>0</v>
      </c>
      <c r="U253">
        <f t="shared" si="12"/>
        <v>0</v>
      </c>
    </row>
    <row r="254" spans="1:21" x14ac:dyDescent="0.25">
      <c r="A254" t="s">
        <v>789</v>
      </c>
      <c r="B254" t="str">
        <f t="shared" si="10"/>
        <v>ZK100.K353.C042</v>
      </c>
      <c r="C254">
        <v>0</v>
      </c>
      <c r="D254">
        <v>0</v>
      </c>
      <c r="E254">
        <v>0</v>
      </c>
      <c r="O254" t="s">
        <v>303</v>
      </c>
      <c r="P254" s="615" t="s">
        <v>474</v>
      </c>
      <c r="R254" t="str">
        <f t="shared" si="11"/>
        <v>ZK100</v>
      </c>
      <c r="S254">
        <f t="shared" si="12"/>
        <v>0</v>
      </c>
      <c r="T254">
        <f t="shared" si="12"/>
        <v>0</v>
      </c>
      <c r="U254">
        <f t="shared" si="12"/>
        <v>0</v>
      </c>
    </row>
    <row r="255" spans="1:21" x14ac:dyDescent="0.25">
      <c r="A255" t="s">
        <v>790</v>
      </c>
      <c r="B255" t="str">
        <f t="shared" si="10"/>
        <v>ZK100.K354.C042</v>
      </c>
      <c r="C255">
        <v>0</v>
      </c>
      <c r="D255">
        <v>0</v>
      </c>
      <c r="E255">
        <v>0</v>
      </c>
      <c r="O255" t="s">
        <v>303</v>
      </c>
      <c r="P255" s="615" t="s">
        <v>475</v>
      </c>
      <c r="R255" t="str">
        <f t="shared" si="11"/>
        <v>ZK100</v>
      </c>
      <c r="S255">
        <f t="shared" si="12"/>
        <v>0</v>
      </c>
      <c r="T255">
        <f t="shared" si="12"/>
        <v>0</v>
      </c>
      <c r="U255">
        <f t="shared" si="12"/>
        <v>0</v>
      </c>
    </row>
    <row r="256" spans="1:21" x14ac:dyDescent="0.25">
      <c r="A256" t="s">
        <v>791</v>
      </c>
      <c r="B256" t="str">
        <f t="shared" si="10"/>
        <v>ZK100.K355.C042</v>
      </c>
      <c r="C256">
        <v>0</v>
      </c>
      <c r="D256">
        <v>0</v>
      </c>
      <c r="E256">
        <v>0</v>
      </c>
      <c r="O256" t="s">
        <v>303</v>
      </c>
      <c r="P256" s="615" t="s">
        <v>476</v>
      </c>
      <c r="R256" t="str">
        <f t="shared" si="11"/>
        <v>ZK100</v>
      </c>
      <c r="S256">
        <f t="shared" si="12"/>
        <v>0</v>
      </c>
      <c r="T256">
        <f t="shared" si="12"/>
        <v>0</v>
      </c>
      <c r="U256">
        <f t="shared" si="12"/>
        <v>0</v>
      </c>
    </row>
    <row r="257" spans="1:21" x14ac:dyDescent="0.25">
      <c r="A257" t="s">
        <v>792</v>
      </c>
      <c r="B257" t="str">
        <f t="shared" si="10"/>
        <v>ZK100.K356.C042</v>
      </c>
      <c r="C257">
        <v>0</v>
      </c>
      <c r="D257">
        <v>0</v>
      </c>
      <c r="E257">
        <v>0</v>
      </c>
      <c r="O257" t="s">
        <v>303</v>
      </c>
      <c r="P257" s="615" t="s">
        <v>477</v>
      </c>
      <c r="R257" t="str">
        <f t="shared" si="11"/>
        <v>ZK100</v>
      </c>
      <c r="S257">
        <f t="shared" si="12"/>
        <v>0</v>
      </c>
      <c r="T257">
        <f t="shared" si="12"/>
        <v>0</v>
      </c>
      <c r="U257">
        <f t="shared" si="12"/>
        <v>0</v>
      </c>
    </row>
    <row r="258" spans="1:21" x14ac:dyDescent="0.25">
      <c r="A258" t="s">
        <v>793</v>
      </c>
      <c r="B258" t="str">
        <f t="shared" si="10"/>
        <v>ZK100.K357.C042</v>
      </c>
      <c r="C258">
        <v>0</v>
      </c>
      <c r="D258">
        <v>0</v>
      </c>
      <c r="E258">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ZK100.K358.C042</v>
      </c>
      <c r="C259">
        <v>0</v>
      </c>
      <c r="D259">
        <v>0</v>
      </c>
      <c r="E259">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ZK100.K359.C042</v>
      </c>
      <c r="C260">
        <v>0</v>
      </c>
      <c r="D260">
        <v>0</v>
      </c>
      <c r="E260">
        <v>0</v>
      </c>
      <c r="O260" t="s">
        <v>303</v>
      </c>
      <c r="P260" s="616" t="s">
        <v>480</v>
      </c>
      <c r="R260" t="str">
        <f t="shared" si="14"/>
        <v>ZK100</v>
      </c>
      <c r="S260">
        <f t="shared" si="15"/>
        <v>0</v>
      </c>
      <c r="T260">
        <f t="shared" si="15"/>
        <v>0</v>
      </c>
      <c r="U260">
        <f t="shared" si="15"/>
        <v>0</v>
      </c>
    </row>
    <row r="261" spans="1:21" x14ac:dyDescent="0.25">
      <c r="A261" t="s">
        <v>796</v>
      </c>
      <c r="B261" t="str">
        <f t="shared" si="13"/>
        <v>ZK100.K360.C042</v>
      </c>
      <c r="C261">
        <v>0</v>
      </c>
      <c r="D261">
        <v>0</v>
      </c>
      <c r="E261">
        <v>0</v>
      </c>
      <c r="O261" t="s">
        <v>303</v>
      </c>
      <c r="P261" s="616" t="s">
        <v>481</v>
      </c>
      <c r="R261" t="str">
        <f t="shared" si="14"/>
        <v>ZK100</v>
      </c>
      <c r="S261">
        <f t="shared" si="15"/>
        <v>0</v>
      </c>
      <c r="T261">
        <f t="shared" si="15"/>
        <v>0</v>
      </c>
      <c r="U261">
        <f t="shared" si="15"/>
        <v>0</v>
      </c>
    </row>
    <row r="262" spans="1:21" x14ac:dyDescent="0.25">
      <c r="A262" t="s">
        <v>797</v>
      </c>
      <c r="B262" t="str">
        <f t="shared" si="13"/>
        <v>ZK100.K361.C042</v>
      </c>
      <c r="C262">
        <v>0</v>
      </c>
      <c r="D262">
        <v>0</v>
      </c>
      <c r="E262">
        <v>0</v>
      </c>
      <c r="O262" t="s">
        <v>303</v>
      </c>
      <c r="P262" s="616" t="s">
        <v>482</v>
      </c>
      <c r="R262" t="str">
        <f t="shared" si="14"/>
        <v>ZK100</v>
      </c>
      <c r="S262">
        <f t="shared" si="15"/>
        <v>0</v>
      </c>
      <c r="T262">
        <f t="shared" si="15"/>
        <v>0</v>
      </c>
      <c r="U262">
        <f t="shared" si="15"/>
        <v>0</v>
      </c>
    </row>
    <row r="263" spans="1:21" x14ac:dyDescent="0.25">
      <c r="A263" t="s">
        <v>798</v>
      </c>
      <c r="B263" t="str">
        <f t="shared" si="13"/>
        <v>ZK100.K362.C042</v>
      </c>
      <c r="C263">
        <v>0</v>
      </c>
      <c r="D263">
        <v>0</v>
      </c>
      <c r="E263">
        <v>0</v>
      </c>
      <c r="O263" t="s">
        <v>303</v>
      </c>
      <c r="P263" s="616" t="s">
        <v>483</v>
      </c>
      <c r="R263" t="str">
        <f t="shared" si="14"/>
        <v>ZK100</v>
      </c>
      <c r="S263">
        <f t="shared" si="15"/>
        <v>0</v>
      </c>
      <c r="T263">
        <f t="shared" si="15"/>
        <v>0</v>
      </c>
      <c r="U263">
        <f t="shared" si="15"/>
        <v>0</v>
      </c>
    </row>
    <row r="264" spans="1:21" x14ac:dyDescent="0.25">
      <c r="A264" t="s">
        <v>799</v>
      </c>
      <c r="B264" t="str">
        <f t="shared" si="13"/>
        <v>ZK100.K363.C042</v>
      </c>
      <c r="C264">
        <v>0</v>
      </c>
      <c r="D264">
        <v>0</v>
      </c>
      <c r="E264">
        <v>0</v>
      </c>
      <c r="O264" t="s">
        <v>303</v>
      </c>
      <c r="P264" s="616" t="s">
        <v>484</v>
      </c>
      <c r="R264" t="str">
        <f t="shared" si="14"/>
        <v>ZK100</v>
      </c>
      <c r="S264">
        <f t="shared" si="15"/>
        <v>0</v>
      </c>
      <c r="T264">
        <f t="shared" si="15"/>
        <v>0</v>
      </c>
      <c r="U264">
        <f t="shared" si="15"/>
        <v>0</v>
      </c>
    </row>
    <row r="265" spans="1:21" x14ac:dyDescent="0.25">
      <c r="A265" t="s">
        <v>800</v>
      </c>
      <c r="B265" t="str">
        <f t="shared" si="13"/>
        <v>ZK100.K364.C042</v>
      </c>
      <c r="C265">
        <v>0</v>
      </c>
      <c r="D265">
        <v>0</v>
      </c>
      <c r="E265">
        <v>0</v>
      </c>
      <c r="O265" t="s">
        <v>303</v>
      </c>
      <c r="P265" s="616" t="s">
        <v>485</v>
      </c>
      <c r="R265" t="str">
        <f t="shared" si="14"/>
        <v>ZK100</v>
      </c>
      <c r="S265">
        <f t="shared" si="15"/>
        <v>0</v>
      </c>
      <c r="T265">
        <f t="shared" si="15"/>
        <v>0</v>
      </c>
      <c r="U265">
        <f t="shared" si="15"/>
        <v>0</v>
      </c>
    </row>
    <row r="266" spans="1:21" x14ac:dyDescent="0.25">
      <c r="A266" t="s">
        <v>801</v>
      </c>
      <c r="B266" t="str">
        <f t="shared" si="13"/>
        <v>ZK100.K365.C042</v>
      </c>
      <c r="C266">
        <v>0</v>
      </c>
      <c r="D266">
        <v>0</v>
      </c>
      <c r="E266">
        <v>0</v>
      </c>
      <c r="O266" t="s">
        <v>303</v>
      </c>
      <c r="P266" s="616" t="s">
        <v>486</v>
      </c>
      <c r="R266" t="str">
        <f t="shared" si="14"/>
        <v>ZK100</v>
      </c>
      <c r="S266">
        <f t="shared" si="15"/>
        <v>0</v>
      </c>
      <c r="T266">
        <f t="shared" si="15"/>
        <v>0</v>
      </c>
      <c r="U266">
        <f t="shared" si="15"/>
        <v>0</v>
      </c>
    </row>
    <row r="267" spans="1:21" x14ac:dyDescent="0.25">
      <c r="A267" t="s">
        <v>802</v>
      </c>
      <c r="B267" t="str">
        <f t="shared" si="13"/>
        <v>ZK100.K366.C042</v>
      </c>
      <c r="C267">
        <v>0</v>
      </c>
      <c r="D267">
        <v>0</v>
      </c>
      <c r="E267">
        <v>0</v>
      </c>
      <c r="O267" t="s">
        <v>303</v>
      </c>
      <c r="P267" s="616" t="s">
        <v>487</v>
      </c>
      <c r="R267" t="str">
        <f t="shared" si="14"/>
        <v>ZK100</v>
      </c>
      <c r="S267">
        <f t="shared" si="15"/>
        <v>0</v>
      </c>
      <c r="T267">
        <f t="shared" si="15"/>
        <v>0</v>
      </c>
      <c r="U267">
        <f t="shared" si="15"/>
        <v>0</v>
      </c>
    </row>
    <row r="268" spans="1:21" x14ac:dyDescent="0.25">
      <c r="A268" t="s">
        <v>803</v>
      </c>
      <c r="B268" t="str">
        <f t="shared" si="13"/>
        <v>ZK100.K367.C042</v>
      </c>
      <c r="C268">
        <v>0</v>
      </c>
      <c r="D268">
        <v>0</v>
      </c>
      <c r="E268">
        <v>0</v>
      </c>
      <c r="O268" t="s">
        <v>303</v>
      </c>
      <c r="P268" s="616" t="s">
        <v>488</v>
      </c>
      <c r="R268" t="str">
        <f t="shared" si="14"/>
        <v>ZK100</v>
      </c>
      <c r="S268">
        <f t="shared" si="15"/>
        <v>0</v>
      </c>
      <c r="T268">
        <f t="shared" si="15"/>
        <v>0</v>
      </c>
      <c r="U268">
        <f t="shared" si="15"/>
        <v>0</v>
      </c>
    </row>
    <row r="269" spans="1:21" x14ac:dyDescent="0.25">
      <c r="A269" t="s">
        <v>804</v>
      </c>
      <c r="B269" t="str">
        <f t="shared" si="13"/>
        <v>ZK100.K368.C042</v>
      </c>
      <c r="C269">
        <v>0</v>
      </c>
      <c r="D269">
        <v>0</v>
      </c>
      <c r="E269">
        <v>0</v>
      </c>
      <c r="O269" t="s">
        <v>303</v>
      </c>
      <c r="P269" s="616" t="s">
        <v>489</v>
      </c>
      <c r="R269" t="str">
        <f t="shared" si="14"/>
        <v>ZK100</v>
      </c>
      <c r="S269">
        <f t="shared" si="15"/>
        <v>0</v>
      </c>
      <c r="T269">
        <f t="shared" si="15"/>
        <v>0</v>
      </c>
      <c r="U269">
        <f t="shared" si="15"/>
        <v>0</v>
      </c>
    </row>
    <row r="270" spans="1:21" x14ac:dyDescent="0.25">
      <c r="A270" t="s">
        <v>805</v>
      </c>
      <c r="B270" t="str">
        <f t="shared" si="13"/>
        <v>ZK100.K369.C042</v>
      </c>
      <c r="C270">
        <v>0</v>
      </c>
      <c r="D270">
        <v>0</v>
      </c>
      <c r="E270">
        <v>0</v>
      </c>
      <c r="O270" t="s">
        <v>303</v>
      </c>
      <c r="P270" s="616" t="s">
        <v>490</v>
      </c>
      <c r="R270" t="str">
        <f t="shared" si="14"/>
        <v>ZK100</v>
      </c>
      <c r="S270">
        <f t="shared" si="15"/>
        <v>0</v>
      </c>
      <c r="T270">
        <f t="shared" si="15"/>
        <v>0</v>
      </c>
      <c r="U270">
        <f t="shared" si="15"/>
        <v>0</v>
      </c>
    </row>
    <row r="271" spans="1:21" x14ac:dyDescent="0.25">
      <c r="A271" t="s">
        <v>806</v>
      </c>
      <c r="B271" t="str">
        <f t="shared" si="13"/>
        <v>ZK100.K370.C042</v>
      </c>
      <c r="C271">
        <v>0</v>
      </c>
      <c r="D271">
        <v>0</v>
      </c>
      <c r="E271">
        <v>0</v>
      </c>
      <c r="O271" t="s">
        <v>303</v>
      </c>
      <c r="P271" s="616" t="s">
        <v>491</v>
      </c>
      <c r="R271" t="str">
        <f t="shared" si="14"/>
        <v>ZK100</v>
      </c>
      <c r="S271">
        <f t="shared" si="15"/>
        <v>0</v>
      </c>
      <c r="T271">
        <f t="shared" si="15"/>
        <v>0</v>
      </c>
      <c r="U271">
        <f t="shared" si="15"/>
        <v>0</v>
      </c>
    </row>
    <row r="272" spans="1:21" x14ac:dyDescent="0.25">
      <c r="A272" t="s">
        <v>807</v>
      </c>
      <c r="B272" t="str">
        <f t="shared" si="13"/>
        <v>ZK100.K371.C042</v>
      </c>
      <c r="C272">
        <v>0</v>
      </c>
      <c r="D272">
        <v>0</v>
      </c>
      <c r="E272">
        <v>0</v>
      </c>
      <c r="O272" t="s">
        <v>303</v>
      </c>
      <c r="P272" s="616" t="s">
        <v>492</v>
      </c>
      <c r="R272" t="str">
        <f t="shared" si="14"/>
        <v>ZK100</v>
      </c>
      <c r="S272">
        <f t="shared" si="15"/>
        <v>0</v>
      </c>
      <c r="T272">
        <f t="shared" si="15"/>
        <v>0</v>
      </c>
      <c r="U272">
        <f t="shared" si="15"/>
        <v>0</v>
      </c>
    </row>
    <row r="273" spans="1:21" x14ac:dyDescent="0.25">
      <c r="A273" t="s">
        <v>808</v>
      </c>
      <c r="B273" t="str">
        <f t="shared" si="13"/>
        <v>ZK100.K372.C042</v>
      </c>
      <c r="C273">
        <v>0</v>
      </c>
      <c r="D273">
        <v>0</v>
      </c>
      <c r="E273">
        <v>0</v>
      </c>
      <c r="O273" t="s">
        <v>303</v>
      </c>
      <c r="P273" s="616" t="s">
        <v>493</v>
      </c>
      <c r="R273" t="str">
        <f t="shared" si="14"/>
        <v>ZK100</v>
      </c>
      <c r="S273">
        <f t="shared" si="15"/>
        <v>0</v>
      </c>
      <c r="T273">
        <f t="shared" si="15"/>
        <v>0</v>
      </c>
      <c r="U273">
        <f t="shared" si="15"/>
        <v>0</v>
      </c>
    </row>
    <row r="274" spans="1:21" x14ac:dyDescent="0.25">
      <c r="A274" t="s">
        <v>809</v>
      </c>
      <c r="B274" t="str">
        <f t="shared" si="13"/>
        <v>ZK100.K373.C042</v>
      </c>
      <c r="C274">
        <v>0</v>
      </c>
      <c r="D274">
        <v>0</v>
      </c>
      <c r="E274">
        <v>0</v>
      </c>
      <c r="O274" t="s">
        <v>303</v>
      </c>
      <c r="P274" s="616" t="s">
        <v>494</v>
      </c>
      <c r="R274" t="str">
        <f t="shared" si="14"/>
        <v>ZK100</v>
      </c>
      <c r="S274">
        <f t="shared" si="15"/>
        <v>0</v>
      </c>
      <c r="T274">
        <f t="shared" si="15"/>
        <v>0</v>
      </c>
      <c r="U274">
        <f t="shared" si="15"/>
        <v>0</v>
      </c>
    </row>
    <row r="275" spans="1:21" x14ac:dyDescent="0.25">
      <c r="A275" t="s">
        <v>810</v>
      </c>
      <c r="B275" t="str">
        <f t="shared" si="13"/>
        <v>ZK100.K374.C042</v>
      </c>
      <c r="C275">
        <v>0</v>
      </c>
      <c r="D275">
        <v>0</v>
      </c>
      <c r="E275">
        <v>0</v>
      </c>
      <c r="O275" t="s">
        <v>303</v>
      </c>
      <c r="P275" s="616" t="s">
        <v>495</v>
      </c>
      <c r="R275" t="str">
        <f t="shared" si="14"/>
        <v>ZK100</v>
      </c>
      <c r="S275">
        <f t="shared" si="15"/>
        <v>0</v>
      </c>
      <c r="T275">
        <f t="shared" si="15"/>
        <v>0</v>
      </c>
      <c r="U275">
        <f t="shared" si="15"/>
        <v>0</v>
      </c>
    </row>
    <row r="276" spans="1:21" x14ac:dyDescent="0.25">
      <c r="A276" t="s">
        <v>811</v>
      </c>
      <c r="B276" t="str">
        <f t="shared" si="13"/>
        <v>ZK100.K375.C042</v>
      </c>
      <c r="C276">
        <v>0</v>
      </c>
      <c r="D276">
        <v>0</v>
      </c>
      <c r="E276">
        <v>0</v>
      </c>
      <c r="O276" t="s">
        <v>303</v>
      </c>
      <c r="P276" s="616" t="s">
        <v>496</v>
      </c>
      <c r="R276" t="str">
        <f t="shared" si="14"/>
        <v>ZK100</v>
      </c>
      <c r="S276">
        <f t="shared" si="15"/>
        <v>0</v>
      </c>
      <c r="T276">
        <f t="shared" si="15"/>
        <v>0</v>
      </c>
      <c r="U276">
        <f t="shared" si="15"/>
        <v>0</v>
      </c>
    </row>
    <row r="277" spans="1:21" x14ac:dyDescent="0.25">
      <c r="A277" t="s">
        <v>812</v>
      </c>
      <c r="B277" t="str">
        <f t="shared" si="13"/>
        <v>ZK100.K376.C042</v>
      </c>
      <c r="C277">
        <v>0</v>
      </c>
      <c r="D277">
        <v>0</v>
      </c>
      <c r="E277">
        <v>0</v>
      </c>
      <c r="O277" t="s">
        <v>303</v>
      </c>
      <c r="P277" s="616" t="s">
        <v>497</v>
      </c>
      <c r="R277" t="str">
        <f t="shared" si="14"/>
        <v>ZK100</v>
      </c>
      <c r="S277">
        <f t="shared" si="15"/>
        <v>0</v>
      </c>
      <c r="T277">
        <f t="shared" si="15"/>
        <v>0</v>
      </c>
      <c r="U277">
        <f t="shared" si="15"/>
        <v>0</v>
      </c>
    </row>
    <row r="278" spans="1:21" x14ac:dyDescent="0.25">
      <c r="A278" t="s">
        <v>813</v>
      </c>
      <c r="B278" t="str">
        <f t="shared" si="13"/>
        <v>ZK100.K377.C042</v>
      </c>
      <c r="C278">
        <v>0</v>
      </c>
      <c r="D278">
        <v>0</v>
      </c>
      <c r="E278">
        <v>0</v>
      </c>
      <c r="O278" t="s">
        <v>303</v>
      </c>
      <c r="P278" s="616" t="s">
        <v>498</v>
      </c>
      <c r="R278" t="str">
        <f t="shared" si="14"/>
        <v>ZK100</v>
      </c>
      <c r="S278">
        <f t="shared" si="15"/>
        <v>0</v>
      </c>
      <c r="T278">
        <f t="shared" si="15"/>
        <v>0</v>
      </c>
      <c r="U278">
        <f t="shared" si="15"/>
        <v>0</v>
      </c>
    </row>
    <row r="279" spans="1:21" x14ac:dyDescent="0.25">
      <c r="A279" t="s">
        <v>814</v>
      </c>
      <c r="B279" t="str">
        <f t="shared" si="13"/>
        <v>ZK100.K378.C042</v>
      </c>
      <c r="C279">
        <v>0</v>
      </c>
      <c r="D279">
        <v>0</v>
      </c>
      <c r="E279">
        <v>0</v>
      </c>
      <c r="O279" t="s">
        <v>303</v>
      </c>
      <c r="P279" s="616" t="s">
        <v>499</v>
      </c>
      <c r="R279" t="str">
        <f t="shared" si="14"/>
        <v>ZK100</v>
      </c>
      <c r="S279">
        <f t="shared" si="15"/>
        <v>0</v>
      </c>
      <c r="T279">
        <f t="shared" si="15"/>
        <v>0</v>
      </c>
      <c r="U279">
        <f t="shared" si="15"/>
        <v>0</v>
      </c>
    </row>
    <row r="280" spans="1:21" x14ac:dyDescent="0.25">
      <c r="A280" t="s">
        <v>815</v>
      </c>
      <c r="B280" t="str">
        <f t="shared" si="13"/>
        <v>ZK100.K379.C042</v>
      </c>
      <c r="C280">
        <v>0</v>
      </c>
      <c r="D280">
        <v>0</v>
      </c>
      <c r="E280">
        <v>0</v>
      </c>
      <c r="O280" t="s">
        <v>303</v>
      </c>
      <c r="P280" s="616" t="s">
        <v>500</v>
      </c>
      <c r="R280" t="str">
        <f t="shared" si="14"/>
        <v>ZK100</v>
      </c>
      <c r="S280">
        <f t="shared" si="15"/>
        <v>0</v>
      </c>
      <c r="T280">
        <f t="shared" si="15"/>
        <v>0</v>
      </c>
      <c r="U280">
        <f t="shared" si="15"/>
        <v>0</v>
      </c>
    </row>
    <row r="281" spans="1:21" x14ac:dyDescent="0.25">
      <c r="A281" t="s">
        <v>816</v>
      </c>
      <c r="B281" t="str">
        <f t="shared" si="13"/>
        <v>ZK100.K380.C042</v>
      </c>
      <c r="C281">
        <v>0</v>
      </c>
      <c r="D281">
        <v>0</v>
      </c>
      <c r="E281">
        <v>0</v>
      </c>
      <c r="O281" t="s">
        <v>303</v>
      </c>
      <c r="P281" s="616" t="s">
        <v>501</v>
      </c>
      <c r="R281" t="str">
        <f t="shared" si="14"/>
        <v>ZK100</v>
      </c>
      <c r="S281">
        <f t="shared" si="15"/>
        <v>0</v>
      </c>
      <c r="T281">
        <f t="shared" si="15"/>
        <v>0</v>
      </c>
      <c r="U281">
        <f t="shared" si="15"/>
        <v>0</v>
      </c>
    </row>
    <row r="282" spans="1:21" x14ac:dyDescent="0.25">
      <c r="A282" t="s">
        <v>817</v>
      </c>
      <c r="B282" t="str">
        <f t="shared" si="13"/>
        <v>ZK100.K381.C042</v>
      </c>
      <c r="C282">
        <v>0</v>
      </c>
      <c r="D282">
        <v>0</v>
      </c>
      <c r="E282">
        <v>0</v>
      </c>
      <c r="O282" t="s">
        <v>303</v>
      </c>
      <c r="P282" s="616" t="s">
        <v>502</v>
      </c>
      <c r="R282" t="str">
        <f t="shared" si="14"/>
        <v>ZK100</v>
      </c>
      <c r="S282">
        <f t="shared" si="15"/>
        <v>0</v>
      </c>
      <c r="T282">
        <f t="shared" si="15"/>
        <v>0</v>
      </c>
      <c r="U282">
        <f t="shared" si="15"/>
        <v>0</v>
      </c>
    </row>
    <row r="283" spans="1:21" x14ac:dyDescent="0.25">
      <c r="A283" t="s">
        <v>818</v>
      </c>
      <c r="B283" t="str">
        <f t="shared" si="13"/>
        <v>ZK100.K382.C042</v>
      </c>
      <c r="C283">
        <v>0</v>
      </c>
      <c r="D283">
        <v>0</v>
      </c>
      <c r="E283">
        <v>0</v>
      </c>
      <c r="O283" t="s">
        <v>303</v>
      </c>
      <c r="P283" s="616" t="s">
        <v>503</v>
      </c>
      <c r="R283" t="str">
        <f t="shared" si="14"/>
        <v>ZK100</v>
      </c>
      <c r="S283">
        <f t="shared" si="15"/>
        <v>0</v>
      </c>
      <c r="T283">
        <f t="shared" si="15"/>
        <v>0</v>
      </c>
      <c r="U283">
        <f t="shared" si="15"/>
        <v>0</v>
      </c>
    </row>
    <row r="284" spans="1:21" x14ac:dyDescent="0.25">
      <c r="A284" t="s">
        <v>819</v>
      </c>
      <c r="B284" t="str">
        <f t="shared" si="13"/>
        <v>ZK100.K383.C042</v>
      </c>
      <c r="C284">
        <v>0</v>
      </c>
      <c r="D284">
        <v>0</v>
      </c>
      <c r="E284">
        <v>0</v>
      </c>
      <c r="O284" t="s">
        <v>303</v>
      </c>
      <c r="P284" s="616" t="s">
        <v>504</v>
      </c>
      <c r="R284" t="str">
        <f t="shared" si="14"/>
        <v>ZK100</v>
      </c>
      <c r="S284">
        <f t="shared" si="15"/>
        <v>0</v>
      </c>
      <c r="T284">
        <f t="shared" si="15"/>
        <v>0</v>
      </c>
      <c r="U284">
        <f t="shared" si="15"/>
        <v>0</v>
      </c>
    </row>
    <row r="285" spans="1:21" x14ac:dyDescent="0.25">
      <c r="A285" t="s">
        <v>820</v>
      </c>
      <c r="B285" t="str">
        <f t="shared" si="13"/>
        <v>ZK100.K384.C042</v>
      </c>
      <c r="C285">
        <v>0</v>
      </c>
      <c r="D285">
        <v>0</v>
      </c>
      <c r="E285">
        <v>0</v>
      </c>
      <c r="O285" t="s">
        <v>303</v>
      </c>
      <c r="P285" s="616" t="s">
        <v>505</v>
      </c>
      <c r="R285" t="str">
        <f t="shared" si="14"/>
        <v>ZK100</v>
      </c>
      <c r="S285">
        <f t="shared" si="15"/>
        <v>0</v>
      </c>
      <c r="T285">
        <f t="shared" si="15"/>
        <v>0</v>
      </c>
      <c r="U285">
        <f t="shared" si="15"/>
        <v>0</v>
      </c>
    </row>
    <row r="286" spans="1:21" x14ac:dyDescent="0.25">
      <c r="A286" t="s">
        <v>821</v>
      </c>
      <c r="B286" t="str">
        <f t="shared" si="13"/>
        <v>ZK100.K385.C042</v>
      </c>
      <c r="C286">
        <v>0</v>
      </c>
      <c r="D286">
        <v>0</v>
      </c>
      <c r="E286">
        <v>0</v>
      </c>
      <c r="O286" t="s">
        <v>303</v>
      </c>
      <c r="P286" s="616" t="s">
        <v>506</v>
      </c>
      <c r="R286" t="str">
        <f t="shared" si="14"/>
        <v>ZK100</v>
      </c>
      <c r="S286">
        <f t="shared" si="15"/>
        <v>0</v>
      </c>
      <c r="T286">
        <f t="shared" si="15"/>
        <v>0</v>
      </c>
      <c r="U286">
        <f t="shared" si="15"/>
        <v>0</v>
      </c>
    </row>
    <row r="287" spans="1:21" x14ac:dyDescent="0.25">
      <c r="A287" t="s">
        <v>822</v>
      </c>
      <c r="B287" t="str">
        <f t="shared" si="13"/>
        <v>ZK100.K386.C042</v>
      </c>
      <c r="C287">
        <v>0</v>
      </c>
      <c r="D287">
        <v>0</v>
      </c>
      <c r="E287">
        <v>0</v>
      </c>
      <c r="O287" t="s">
        <v>303</v>
      </c>
      <c r="P287" s="616" t="s">
        <v>507</v>
      </c>
      <c r="R287" t="str">
        <f t="shared" si="14"/>
        <v>ZK100</v>
      </c>
      <c r="S287">
        <f t="shared" si="15"/>
        <v>0</v>
      </c>
      <c r="T287">
        <f t="shared" si="15"/>
        <v>0</v>
      </c>
      <c r="U287">
        <f t="shared" si="15"/>
        <v>0</v>
      </c>
    </row>
    <row r="288" spans="1:21" x14ac:dyDescent="0.25">
      <c r="A288" t="s">
        <v>823</v>
      </c>
      <c r="B288" t="str">
        <f t="shared" si="13"/>
        <v>ZK100.K387.C042</v>
      </c>
      <c r="C288">
        <v>0</v>
      </c>
      <c r="D288">
        <v>0</v>
      </c>
      <c r="E288">
        <v>0</v>
      </c>
      <c r="O288" t="s">
        <v>303</v>
      </c>
      <c r="P288" s="616" t="s">
        <v>508</v>
      </c>
      <c r="R288" t="str">
        <f t="shared" si="14"/>
        <v>ZK100</v>
      </c>
      <c r="S288">
        <f t="shared" si="15"/>
        <v>0</v>
      </c>
      <c r="T288">
        <f t="shared" si="15"/>
        <v>0</v>
      </c>
      <c r="U288">
        <f t="shared" si="15"/>
        <v>0</v>
      </c>
    </row>
    <row r="289" spans="1:21" x14ac:dyDescent="0.25">
      <c r="A289" t="s">
        <v>824</v>
      </c>
      <c r="B289" t="str">
        <f t="shared" si="13"/>
        <v>ZK100.K388.C042</v>
      </c>
      <c r="C289">
        <v>0</v>
      </c>
      <c r="D289">
        <v>0</v>
      </c>
      <c r="E289">
        <v>0</v>
      </c>
      <c r="O289" t="s">
        <v>303</v>
      </c>
      <c r="P289" s="616" t="s">
        <v>509</v>
      </c>
      <c r="R289" t="str">
        <f t="shared" si="14"/>
        <v>ZK100</v>
      </c>
      <c r="S289">
        <f t="shared" si="15"/>
        <v>0</v>
      </c>
      <c r="T289">
        <f t="shared" si="15"/>
        <v>0</v>
      </c>
      <c r="U289">
        <f t="shared" si="15"/>
        <v>0</v>
      </c>
    </row>
    <row r="290" spans="1:21" x14ac:dyDescent="0.25">
      <c r="A290" t="s">
        <v>825</v>
      </c>
      <c r="B290" t="str">
        <f t="shared" si="13"/>
        <v>ZK100.K389.C042</v>
      </c>
      <c r="C290">
        <v>0</v>
      </c>
      <c r="D290">
        <v>0</v>
      </c>
      <c r="E290">
        <v>0</v>
      </c>
      <c r="O290" t="s">
        <v>303</v>
      </c>
      <c r="P290" s="616" t="s">
        <v>510</v>
      </c>
      <c r="R290" t="str">
        <f t="shared" si="14"/>
        <v>ZK100</v>
      </c>
      <c r="S290">
        <f t="shared" si="15"/>
        <v>0</v>
      </c>
      <c r="T290">
        <f t="shared" si="15"/>
        <v>0</v>
      </c>
      <c r="U290">
        <f t="shared" si="15"/>
        <v>0</v>
      </c>
    </row>
    <row r="291" spans="1:21" x14ac:dyDescent="0.25">
      <c r="A291" t="s">
        <v>826</v>
      </c>
      <c r="B291" t="str">
        <f t="shared" si="13"/>
        <v>ZK100.K390.C042</v>
      </c>
      <c r="C291">
        <v>0</v>
      </c>
      <c r="D291">
        <v>0</v>
      </c>
      <c r="E291">
        <v>0</v>
      </c>
      <c r="O291" t="s">
        <v>303</v>
      </c>
      <c r="P291" s="616" t="s">
        <v>511</v>
      </c>
      <c r="R291" t="str">
        <f t="shared" si="14"/>
        <v>ZK100</v>
      </c>
      <c r="S291">
        <f t="shared" si="15"/>
        <v>0</v>
      </c>
      <c r="T291">
        <f t="shared" si="15"/>
        <v>0</v>
      </c>
      <c r="U291">
        <f t="shared" si="15"/>
        <v>0</v>
      </c>
    </row>
    <row r="292" spans="1:21" x14ac:dyDescent="0.25">
      <c r="A292" t="s">
        <v>827</v>
      </c>
      <c r="B292" t="str">
        <f t="shared" si="13"/>
        <v>ZK100.K391.C042</v>
      </c>
      <c r="C292">
        <v>0</v>
      </c>
      <c r="D292">
        <v>0</v>
      </c>
      <c r="E292">
        <v>0</v>
      </c>
      <c r="O292" t="s">
        <v>303</v>
      </c>
      <c r="P292" s="616" t="s">
        <v>512</v>
      </c>
      <c r="R292" t="str">
        <f t="shared" si="14"/>
        <v>ZK100</v>
      </c>
      <c r="S292">
        <f t="shared" si="15"/>
        <v>0</v>
      </c>
      <c r="T292">
        <f t="shared" si="15"/>
        <v>0</v>
      </c>
      <c r="U292">
        <f t="shared" si="15"/>
        <v>0</v>
      </c>
    </row>
    <row r="293" spans="1:21" x14ac:dyDescent="0.25">
      <c r="A293" t="s">
        <v>828</v>
      </c>
      <c r="B293" t="str">
        <f t="shared" si="13"/>
        <v>ZK100.K392.C042</v>
      </c>
      <c r="C293">
        <v>0</v>
      </c>
      <c r="D293">
        <v>0</v>
      </c>
      <c r="E293">
        <v>0</v>
      </c>
      <c r="O293" t="s">
        <v>303</v>
      </c>
      <c r="P293" s="616" t="s">
        <v>513</v>
      </c>
      <c r="R293" t="str">
        <f t="shared" si="14"/>
        <v>ZK100</v>
      </c>
      <c r="S293">
        <f t="shared" si="15"/>
        <v>0</v>
      </c>
      <c r="T293">
        <f t="shared" si="15"/>
        <v>0</v>
      </c>
      <c r="U293">
        <f t="shared" si="15"/>
        <v>0</v>
      </c>
    </row>
    <row r="294" spans="1:21" x14ac:dyDescent="0.25">
      <c r="A294" t="s">
        <v>829</v>
      </c>
      <c r="B294" t="str">
        <f t="shared" si="13"/>
        <v>ZK100.K393.C042</v>
      </c>
      <c r="C294">
        <v>0</v>
      </c>
      <c r="D294">
        <v>0</v>
      </c>
      <c r="E294">
        <v>0</v>
      </c>
      <c r="O294" t="s">
        <v>303</v>
      </c>
      <c r="P294" s="616" t="s">
        <v>514</v>
      </c>
      <c r="R294" t="str">
        <f t="shared" si="14"/>
        <v>ZK100</v>
      </c>
      <c r="S294">
        <f t="shared" si="15"/>
        <v>0</v>
      </c>
      <c r="T294">
        <f t="shared" si="15"/>
        <v>0</v>
      </c>
      <c r="U294">
        <f t="shared" si="15"/>
        <v>0</v>
      </c>
    </row>
    <row r="295" spans="1:21" x14ac:dyDescent="0.25">
      <c r="A295" t="s">
        <v>830</v>
      </c>
      <c r="B295" t="str">
        <f t="shared" si="13"/>
        <v>ZK100.K394.C042</v>
      </c>
      <c r="C295">
        <v>0</v>
      </c>
      <c r="D295">
        <v>0</v>
      </c>
      <c r="E295">
        <v>0</v>
      </c>
      <c r="O295" t="s">
        <v>303</v>
      </c>
      <c r="P295" s="616" t="s">
        <v>515</v>
      </c>
      <c r="R295" t="str">
        <f t="shared" si="14"/>
        <v>ZK100</v>
      </c>
      <c r="S295">
        <f t="shared" si="15"/>
        <v>0</v>
      </c>
      <c r="T295">
        <f t="shared" si="15"/>
        <v>0</v>
      </c>
      <c r="U295">
        <f t="shared" si="15"/>
        <v>0</v>
      </c>
    </row>
    <row r="296" spans="1:21" x14ac:dyDescent="0.25">
      <c r="A296" t="s">
        <v>831</v>
      </c>
      <c r="B296" t="str">
        <f t="shared" si="13"/>
        <v>ZK100.K395.C042</v>
      </c>
      <c r="C296">
        <v>0</v>
      </c>
      <c r="D296">
        <v>0</v>
      </c>
      <c r="E296">
        <v>0</v>
      </c>
      <c r="O296" t="s">
        <v>303</v>
      </c>
      <c r="P296" s="616" t="s">
        <v>516</v>
      </c>
      <c r="R296" t="str">
        <f t="shared" si="14"/>
        <v>ZK100</v>
      </c>
      <c r="S296">
        <f t="shared" si="15"/>
        <v>0</v>
      </c>
      <c r="T296">
        <f t="shared" si="15"/>
        <v>0</v>
      </c>
      <c r="U296">
        <f t="shared" si="15"/>
        <v>0</v>
      </c>
    </row>
    <row r="297" spans="1:21" x14ac:dyDescent="0.25">
      <c r="A297" t="s">
        <v>832</v>
      </c>
      <c r="B297" t="str">
        <f t="shared" si="13"/>
        <v>ZK100.K396.C042</v>
      </c>
      <c r="C297">
        <v>0</v>
      </c>
      <c r="D297">
        <v>0</v>
      </c>
      <c r="E297">
        <v>0</v>
      </c>
      <c r="O297" t="s">
        <v>303</v>
      </c>
      <c r="P297" s="616" t="s">
        <v>517</v>
      </c>
      <c r="R297" t="str">
        <f t="shared" si="14"/>
        <v>ZK100</v>
      </c>
      <c r="S297">
        <f t="shared" si="15"/>
        <v>0</v>
      </c>
      <c r="T297">
        <f t="shared" si="15"/>
        <v>0</v>
      </c>
      <c r="U297">
        <f t="shared" si="15"/>
        <v>0</v>
      </c>
    </row>
    <row r="298" spans="1:21" x14ac:dyDescent="0.25">
      <c r="A298" t="s">
        <v>833</v>
      </c>
      <c r="B298" t="str">
        <f t="shared" si="13"/>
        <v>ZK100.K397.C042</v>
      </c>
      <c r="C298">
        <v>0</v>
      </c>
      <c r="D298">
        <v>0</v>
      </c>
      <c r="E298">
        <v>0</v>
      </c>
      <c r="O298" t="s">
        <v>303</v>
      </c>
      <c r="P298" s="616" t="s">
        <v>518</v>
      </c>
      <c r="R298" t="str">
        <f t="shared" si="14"/>
        <v>ZK100</v>
      </c>
      <c r="S298">
        <f t="shared" si="15"/>
        <v>0</v>
      </c>
      <c r="T298">
        <f t="shared" si="15"/>
        <v>0</v>
      </c>
      <c r="U298">
        <f t="shared" si="15"/>
        <v>0</v>
      </c>
    </row>
    <row r="299" spans="1:21" x14ac:dyDescent="0.25">
      <c r="A299" t="s">
        <v>834</v>
      </c>
      <c r="B299" t="str">
        <f t="shared" si="13"/>
        <v>ZK100.K398.C042</v>
      </c>
      <c r="C299">
        <v>0</v>
      </c>
      <c r="D299">
        <v>0</v>
      </c>
      <c r="E299">
        <v>0</v>
      </c>
      <c r="O299" t="s">
        <v>303</v>
      </c>
      <c r="P299" s="616" t="s">
        <v>519</v>
      </c>
      <c r="R299" t="str">
        <f t="shared" si="14"/>
        <v>ZK100</v>
      </c>
      <c r="S299">
        <f t="shared" si="15"/>
        <v>0</v>
      </c>
      <c r="T299">
        <f t="shared" si="15"/>
        <v>0</v>
      </c>
      <c r="U299">
        <f t="shared" si="15"/>
        <v>0</v>
      </c>
    </row>
    <row r="300" spans="1:21" x14ac:dyDescent="0.25">
      <c r="A300" t="s">
        <v>835</v>
      </c>
      <c r="B300" t="str">
        <f t="shared" si="13"/>
        <v>ZK100.K399.C042</v>
      </c>
      <c r="C300">
        <v>0</v>
      </c>
      <c r="D300">
        <v>0</v>
      </c>
      <c r="E300">
        <v>0</v>
      </c>
      <c r="O300" t="s">
        <v>303</v>
      </c>
      <c r="P300" s="616" t="s">
        <v>520</v>
      </c>
      <c r="R300" t="str">
        <f t="shared" si="14"/>
        <v>ZK100</v>
      </c>
      <c r="S300">
        <f t="shared" si="15"/>
        <v>0</v>
      </c>
      <c r="T300">
        <f t="shared" si="15"/>
        <v>0</v>
      </c>
      <c r="U300">
        <f t="shared" si="15"/>
        <v>0</v>
      </c>
    </row>
    <row r="301" spans="1:21" x14ac:dyDescent="0.25">
      <c r="A301" t="s">
        <v>836</v>
      </c>
      <c r="B301" t="str">
        <f t="shared" si="13"/>
        <v>ZK101.K100.C042</v>
      </c>
      <c r="C301">
        <v>0</v>
      </c>
      <c r="D301">
        <v>0</v>
      </c>
      <c r="E301">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ZK101.K101.C042</v>
      </c>
      <c r="C302">
        <v>0</v>
      </c>
      <c r="D302">
        <v>0</v>
      </c>
      <c r="E302">
        <v>0</v>
      </c>
      <c r="O302" t="s">
        <v>303</v>
      </c>
      <c r="P302" s="618" t="s">
        <v>522</v>
      </c>
      <c r="R302" t="str">
        <f t="shared" si="14"/>
        <v>ZK101</v>
      </c>
      <c r="S302">
        <f t="shared" si="15"/>
        <v>0</v>
      </c>
      <c r="T302">
        <f t="shared" si="15"/>
        <v>0</v>
      </c>
      <c r="U302">
        <f t="shared" si="15"/>
        <v>0</v>
      </c>
    </row>
    <row r="303" spans="1:21" x14ac:dyDescent="0.25">
      <c r="A303" t="s">
        <v>838</v>
      </c>
      <c r="B303" t="str">
        <f t="shared" si="13"/>
        <v>ZK101.K102.C042</v>
      </c>
      <c r="C303">
        <v>0</v>
      </c>
      <c r="D303">
        <v>0</v>
      </c>
      <c r="E303">
        <v>0</v>
      </c>
      <c r="O303" t="s">
        <v>523</v>
      </c>
      <c r="P303" s="614" t="s">
        <v>304</v>
      </c>
      <c r="R303" t="str">
        <f t="shared" si="14"/>
        <v>ZK101</v>
      </c>
      <c r="S303">
        <f t="shared" si="15"/>
        <v>0</v>
      </c>
      <c r="T303">
        <f t="shared" si="15"/>
        <v>0</v>
      </c>
      <c r="U303">
        <f t="shared" si="15"/>
        <v>0</v>
      </c>
    </row>
    <row r="304" spans="1:21" x14ac:dyDescent="0.25">
      <c r="A304" t="s">
        <v>839</v>
      </c>
      <c r="B304" t="str">
        <f t="shared" si="13"/>
        <v>ZK101.K103.C042</v>
      </c>
      <c r="C304">
        <v>0</v>
      </c>
      <c r="D304">
        <v>0</v>
      </c>
      <c r="E304">
        <v>0</v>
      </c>
      <c r="O304" t="s">
        <v>523</v>
      </c>
      <c r="P304" s="615" t="s">
        <v>305</v>
      </c>
      <c r="R304" t="str">
        <f t="shared" si="14"/>
        <v>ZK101</v>
      </c>
      <c r="S304">
        <f t="shared" si="15"/>
        <v>0</v>
      </c>
      <c r="T304">
        <f t="shared" si="15"/>
        <v>0</v>
      </c>
      <c r="U304">
        <f t="shared" si="15"/>
        <v>0</v>
      </c>
    </row>
    <row r="305" spans="1:21" x14ac:dyDescent="0.25">
      <c r="A305" t="s">
        <v>840</v>
      </c>
      <c r="B305" t="str">
        <f t="shared" si="13"/>
        <v>ZK101.K104.C042</v>
      </c>
      <c r="C305">
        <v>0</v>
      </c>
      <c r="D305">
        <v>0</v>
      </c>
      <c r="E305">
        <v>0</v>
      </c>
      <c r="O305" t="s">
        <v>523</v>
      </c>
      <c r="P305" s="615" t="s">
        <v>306</v>
      </c>
      <c r="R305" t="str">
        <f t="shared" si="14"/>
        <v>ZK101</v>
      </c>
      <c r="S305">
        <f t="shared" si="15"/>
        <v>0</v>
      </c>
      <c r="T305">
        <f t="shared" si="15"/>
        <v>0</v>
      </c>
      <c r="U305">
        <f t="shared" si="15"/>
        <v>0</v>
      </c>
    </row>
    <row r="306" spans="1:21" x14ac:dyDescent="0.25">
      <c r="A306" t="s">
        <v>841</v>
      </c>
      <c r="B306" t="str">
        <f t="shared" si="13"/>
        <v>ZK101.K105.C042</v>
      </c>
      <c r="C306">
        <v>0</v>
      </c>
      <c r="D306">
        <v>0</v>
      </c>
      <c r="E306">
        <v>0</v>
      </c>
      <c r="O306" t="s">
        <v>523</v>
      </c>
      <c r="P306" s="615" t="s">
        <v>307</v>
      </c>
      <c r="R306" t="str">
        <f t="shared" si="14"/>
        <v>ZK101</v>
      </c>
      <c r="S306">
        <f t="shared" si="15"/>
        <v>0</v>
      </c>
      <c r="T306">
        <f t="shared" si="15"/>
        <v>0</v>
      </c>
      <c r="U306">
        <f t="shared" si="15"/>
        <v>0</v>
      </c>
    </row>
    <row r="307" spans="1:21" x14ac:dyDescent="0.25">
      <c r="A307" t="s">
        <v>842</v>
      </c>
      <c r="B307" t="str">
        <f t="shared" si="13"/>
        <v>ZK101.K106.C042</v>
      </c>
      <c r="C307">
        <v>0</v>
      </c>
      <c r="D307">
        <v>0</v>
      </c>
      <c r="E307">
        <v>0</v>
      </c>
      <c r="O307" t="s">
        <v>523</v>
      </c>
      <c r="P307" s="615" t="s">
        <v>308</v>
      </c>
      <c r="R307" t="str">
        <f t="shared" si="14"/>
        <v>ZK101</v>
      </c>
      <c r="S307">
        <f t="shared" si="15"/>
        <v>0</v>
      </c>
      <c r="T307">
        <f t="shared" si="15"/>
        <v>0</v>
      </c>
      <c r="U307">
        <f t="shared" si="15"/>
        <v>0</v>
      </c>
    </row>
    <row r="308" spans="1:21" x14ac:dyDescent="0.25">
      <c r="A308" t="s">
        <v>843</v>
      </c>
      <c r="B308" t="str">
        <f t="shared" si="13"/>
        <v>ZK101.K107.C042</v>
      </c>
      <c r="C308">
        <v>0</v>
      </c>
      <c r="D308">
        <v>0</v>
      </c>
      <c r="E308">
        <v>0</v>
      </c>
      <c r="O308" t="s">
        <v>523</v>
      </c>
      <c r="P308" s="615" t="s">
        <v>219</v>
      </c>
      <c r="R308" t="str">
        <f t="shared" si="14"/>
        <v>ZK101</v>
      </c>
      <c r="S308">
        <f t="shared" si="15"/>
        <v>0</v>
      </c>
      <c r="T308">
        <f t="shared" si="15"/>
        <v>0</v>
      </c>
      <c r="U308">
        <f t="shared" si="15"/>
        <v>0</v>
      </c>
    </row>
    <row r="309" spans="1:21" x14ac:dyDescent="0.25">
      <c r="A309" t="s">
        <v>844</v>
      </c>
      <c r="B309" t="str">
        <f t="shared" si="13"/>
        <v>ZK101.K108.C042</v>
      </c>
      <c r="C309">
        <v>0</v>
      </c>
      <c r="D309">
        <v>0</v>
      </c>
      <c r="E309">
        <v>0</v>
      </c>
      <c r="O309" t="s">
        <v>523</v>
      </c>
      <c r="P309" s="615" t="s">
        <v>215</v>
      </c>
      <c r="R309" t="str">
        <f t="shared" si="14"/>
        <v>ZK101</v>
      </c>
      <c r="S309">
        <f t="shared" si="15"/>
        <v>0</v>
      </c>
      <c r="T309">
        <f t="shared" si="15"/>
        <v>0</v>
      </c>
      <c r="U309">
        <f t="shared" si="15"/>
        <v>0</v>
      </c>
    </row>
    <row r="310" spans="1:21" x14ac:dyDescent="0.25">
      <c r="A310" t="s">
        <v>845</v>
      </c>
      <c r="B310" t="str">
        <f t="shared" si="13"/>
        <v>ZK101.K109.C042</v>
      </c>
      <c r="C310">
        <v>0</v>
      </c>
      <c r="D310">
        <v>0</v>
      </c>
      <c r="E310">
        <v>0</v>
      </c>
      <c r="O310" t="s">
        <v>523</v>
      </c>
      <c r="P310" s="615" t="s">
        <v>309</v>
      </c>
      <c r="R310" t="str">
        <f t="shared" si="14"/>
        <v>ZK101</v>
      </c>
      <c r="S310">
        <f t="shared" si="15"/>
        <v>0</v>
      </c>
      <c r="T310">
        <f t="shared" si="15"/>
        <v>0</v>
      </c>
      <c r="U310">
        <f t="shared" si="15"/>
        <v>0</v>
      </c>
    </row>
    <row r="311" spans="1:21" x14ac:dyDescent="0.25">
      <c r="A311" t="s">
        <v>846</v>
      </c>
      <c r="B311" t="str">
        <f t="shared" si="13"/>
        <v>ZK101.K110.C042</v>
      </c>
      <c r="C311">
        <v>0</v>
      </c>
      <c r="D311">
        <v>0</v>
      </c>
      <c r="E311">
        <v>0</v>
      </c>
      <c r="O311" t="s">
        <v>523</v>
      </c>
      <c r="P311" s="616" t="s">
        <v>310</v>
      </c>
      <c r="R311" t="str">
        <f t="shared" si="14"/>
        <v>ZK101</v>
      </c>
      <c r="S311">
        <f t="shared" si="15"/>
        <v>0</v>
      </c>
      <c r="T311">
        <f t="shared" si="15"/>
        <v>0</v>
      </c>
      <c r="U311">
        <f t="shared" si="15"/>
        <v>0</v>
      </c>
    </row>
    <row r="312" spans="1:21" x14ac:dyDescent="0.25">
      <c r="A312" t="s">
        <v>847</v>
      </c>
      <c r="B312" t="str">
        <f t="shared" si="13"/>
        <v>ZK101.K111.C042</v>
      </c>
      <c r="C312">
        <v>0</v>
      </c>
      <c r="D312">
        <v>0</v>
      </c>
      <c r="E312">
        <v>0</v>
      </c>
      <c r="O312" t="s">
        <v>523</v>
      </c>
      <c r="P312" s="617" t="s">
        <v>311</v>
      </c>
      <c r="R312" t="str">
        <f t="shared" si="14"/>
        <v>ZK101</v>
      </c>
      <c r="S312">
        <f t="shared" si="15"/>
        <v>0</v>
      </c>
      <c r="T312">
        <f t="shared" si="15"/>
        <v>0</v>
      </c>
      <c r="U312">
        <f t="shared" si="15"/>
        <v>0</v>
      </c>
    </row>
    <row r="313" spans="1:21" x14ac:dyDescent="0.25">
      <c r="A313" t="s">
        <v>848</v>
      </c>
      <c r="B313" t="str">
        <f t="shared" si="13"/>
        <v>ZK101.K112.C042</v>
      </c>
      <c r="C313">
        <v>0</v>
      </c>
      <c r="D313">
        <v>0</v>
      </c>
      <c r="E313">
        <v>0</v>
      </c>
      <c r="O313" t="s">
        <v>523</v>
      </c>
      <c r="P313" s="616" t="s">
        <v>312</v>
      </c>
      <c r="R313" t="str">
        <f t="shared" si="14"/>
        <v>ZK101</v>
      </c>
      <c r="S313">
        <f t="shared" si="15"/>
        <v>0</v>
      </c>
      <c r="T313">
        <f t="shared" si="15"/>
        <v>0</v>
      </c>
      <c r="U313">
        <f t="shared" si="15"/>
        <v>0</v>
      </c>
    </row>
    <row r="314" spans="1:21" x14ac:dyDescent="0.25">
      <c r="A314" t="s">
        <v>849</v>
      </c>
      <c r="B314" t="str">
        <f t="shared" si="13"/>
        <v>ZK101.K113.C042</v>
      </c>
      <c r="C314">
        <v>0</v>
      </c>
      <c r="D314">
        <v>0</v>
      </c>
      <c r="E314">
        <v>0</v>
      </c>
      <c r="O314" t="s">
        <v>523</v>
      </c>
      <c r="P314" s="616" t="s">
        <v>313</v>
      </c>
      <c r="R314" t="str">
        <f t="shared" si="14"/>
        <v>ZK101</v>
      </c>
      <c r="S314">
        <f t="shared" si="15"/>
        <v>0</v>
      </c>
      <c r="T314">
        <f t="shared" si="15"/>
        <v>0</v>
      </c>
      <c r="U314">
        <f t="shared" si="15"/>
        <v>0</v>
      </c>
    </row>
    <row r="315" spans="1:21" x14ac:dyDescent="0.25">
      <c r="A315" t="s">
        <v>850</v>
      </c>
      <c r="B315" t="str">
        <f t="shared" si="13"/>
        <v>ZK101.K114.C042</v>
      </c>
      <c r="C315">
        <v>0</v>
      </c>
      <c r="D315">
        <v>0</v>
      </c>
      <c r="E315">
        <v>0</v>
      </c>
      <c r="O315" t="s">
        <v>523</v>
      </c>
      <c r="P315" s="616" t="s">
        <v>314</v>
      </c>
      <c r="R315" t="str">
        <f t="shared" si="14"/>
        <v>ZK101</v>
      </c>
      <c r="S315">
        <f t="shared" si="15"/>
        <v>0</v>
      </c>
      <c r="T315">
        <f t="shared" si="15"/>
        <v>0</v>
      </c>
      <c r="U315">
        <f t="shared" si="15"/>
        <v>0</v>
      </c>
    </row>
    <row r="316" spans="1:21" x14ac:dyDescent="0.25">
      <c r="A316" t="s">
        <v>851</v>
      </c>
      <c r="B316" t="str">
        <f t="shared" si="13"/>
        <v>ZK101.K115.C042</v>
      </c>
      <c r="C316">
        <v>0</v>
      </c>
      <c r="D316">
        <v>0</v>
      </c>
      <c r="E316">
        <v>0</v>
      </c>
      <c r="O316" t="s">
        <v>523</v>
      </c>
      <c r="P316" s="616" t="s">
        <v>315</v>
      </c>
      <c r="R316" t="str">
        <f t="shared" si="14"/>
        <v>ZK101</v>
      </c>
      <c r="S316">
        <f t="shared" si="15"/>
        <v>0</v>
      </c>
      <c r="T316">
        <f t="shared" si="15"/>
        <v>0</v>
      </c>
      <c r="U316">
        <f t="shared" si="15"/>
        <v>0</v>
      </c>
    </row>
    <row r="317" spans="1:21" x14ac:dyDescent="0.25">
      <c r="A317" t="s">
        <v>852</v>
      </c>
      <c r="B317" t="str">
        <f t="shared" si="13"/>
        <v>ZK101.K116.C042</v>
      </c>
      <c r="C317">
        <v>0</v>
      </c>
      <c r="D317">
        <v>0</v>
      </c>
      <c r="E317">
        <v>0</v>
      </c>
      <c r="O317" t="s">
        <v>523</v>
      </c>
      <c r="P317" s="615" t="s">
        <v>316</v>
      </c>
      <c r="R317" t="str">
        <f t="shared" si="14"/>
        <v>ZK101</v>
      </c>
      <c r="S317">
        <f t="shared" si="15"/>
        <v>0</v>
      </c>
      <c r="T317">
        <f t="shared" si="15"/>
        <v>0</v>
      </c>
      <c r="U317">
        <f t="shared" si="15"/>
        <v>0</v>
      </c>
    </row>
    <row r="318" spans="1:21" x14ac:dyDescent="0.25">
      <c r="A318" t="s">
        <v>853</v>
      </c>
      <c r="B318" t="str">
        <f t="shared" si="13"/>
        <v>ZK101.K117.C042</v>
      </c>
      <c r="C318">
        <v>0</v>
      </c>
      <c r="D318">
        <v>0</v>
      </c>
      <c r="E318">
        <v>0</v>
      </c>
      <c r="O318" t="s">
        <v>523</v>
      </c>
      <c r="P318" s="615" t="s">
        <v>112</v>
      </c>
      <c r="R318" t="str">
        <f t="shared" si="14"/>
        <v>ZK101</v>
      </c>
      <c r="S318">
        <f t="shared" si="15"/>
        <v>0</v>
      </c>
      <c r="T318">
        <f t="shared" si="15"/>
        <v>0</v>
      </c>
      <c r="U318">
        <f t="shared" si="15"/>
        <v>0</v>
      </c>
    </row>
    <row r="319" spans="1:21" x14ac:dyDescent="0.25">
      <c r="A319" t="s">
        <v>854</v>
      </c>
      <c r="B319" t="str">
        <f t="shared" si="13"/>
        <v>ZK101.K118.C042</v>
      </c>
      <c r="C319">
        <v>0</v>
      </c>
      <c r="D319">
        <v>0</v>
      </c>
      <c r="E319">
        <v>0</v>
      </c>
      <c r="O319" t="s">
        <v>523</v>
      </c>
      <c r="P319" s="615" t="s">
        <v>110</v>
      </c>
      <c r="R319" t="str">
        <f t="shared" si="14"/>
        <v>ZK101</v>
      </c>
      <c r="S319">
        <f t="shared" si="15"/>
        <v>0</v>
      </c>
      <c r="T319">
        <f t="shared" si="15"/>
        <v>0</v>
      </c>
      <c r="U319">
        <f t="shared" si="15"/>
        <v>0</v>
      </c>
    </row>
    <row r="320" spans="1:21" x14ac:dyDescent="0.25">
      <c r="A320" t="s">
        <v>855</v>
      </c>
      <c r="B320" t="str">
        <f t="shared" si="13"/>
        <v>ZK101.K119.C042</v>
      </c>
      <c r="C320">
        <v>0</v>
      </c>
      <c r="D320">
        <v>0</v>
      </c>
      <c r="E320">
        <v>0</v>
      </c>
      <c r="O320" t="s">
        <v>523</v>
      </c>
      <c r="P320" s="615" t="s">
        <v>317</v>
      </c>
      <c r="R320" t="str">
        <f t="shared" si="14"/>
        <v>ZK101</v>
      </c>
      <c r="S320">
        <f t="shared" si="15"/>
        <v>0</v>
      </c>
      <c r="T320">
        <f t="shared" si="15"/>
        <v>0</v>
      </c>
      <c r="U320">
        <f t="shared" si="15"/>
        <v>0</v>
      </c>
    </row>
    <row r="321" spans="1:21" x14ac:dyDescent="0.25">
      <c r="A321" t="s">
        <v>856</v>
      </c>
      <c r="B321" t="str">
        <f t="shared" si="13"/>
        <v>ZK101.K120.C042</v>
      </c>
      <c r="C321">
        <v>0</v>
      </c>
      <c r="D321">
        <v>0</v>
      </c>
      <c r="E321">
        <v>0</v>
      </c>
      <c r="O321" t="s">
        <v>523</v>
      </c>
      <c r="P321" s="615" t="s">
        <v>318</v>
      </c>
      <c r="R321" t="str">
        <f t="shared" si="14"/>
        <v>ZK101</v>
      </c>
      <c r="S321">
        <f t="shared" si="15"/>
        <v>0</v>
      </c>
      <c r="T321">
        <f t="shared" si="15"/>
        <v>0</v>
      </c>
      <c r="U321">
        <f t="shared" si="15"/>
        <v>0</v>
      </c>
    </row>
    <row r="322" spans="1:21" x14ac:dyDescent="0.25">
      <c r="A322" t="s">
        <v>857</v>
      </c>
      <c r="B322" t="str">
        <f t="shared" si="13"/>
        <v>ZK101.K121.C042</v>
      </c>
      <c r="C322">
        <v>0</v>
      </c>
      <c r="D322">
        <v>0</v>
      </c>
      <c r="E322">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ZK101.K122.C042</v>
      </c>
      <c r="C323">
        <v>0</v>
      </c>
      <c r="D323">
        <v>0</v>
      </c>
      <c r="E323">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ZK101.K123.C042</v>
      </c>
      <c r="C324">
        <v>0</v>
      </c>
      <c r="D324">
        <v>0</v>
      </c>
      <c r="E324">
        <v>0</v>
      </c>
      <c r="O324" t="s">
        <v>523</v>
      </c>
      <c r="P324" s="615" t="s">
        <v>320</v>
      </c>
      <c r="R324" t="str">
        <f t="shared" si="17"/>
        <v>ZK101</v>
      </c>
      <c r="S324">
        <f t="shared" si="18"/>
        <v>0</v>
      </c>
      <c r="T324">
        <f t="shared" si="18"/>
        <v>0</v>
      </c>
      <c r="U324">
        <f t="shared" si="18"/>
        <v>0</v>
      </c>
    </row>
    <row r="325" spans="1:21" x14ac:dyDescent="0.25">
      <c r="A325" t="s">
        <v>860</v>
      </c>
      <c r="B325" t="str">
        <f t="shared" si="16"/>
        <v>ZK101.K124.C042</v>
      </c>
      <c r="C325">
        <v>0</v>
      </c>
      <c r="D325">
        <v>0</v>
      </c>
      <c r="E325">
        <v>0</v>
      </c>
      <c r="O325" t="s">
        <v>523</v>
      </c>
      <c r="P325" s="615" t="s">
        <v>321</v>
      </c>
      <c r="R325" t="str">
        <f t="shared" si="17"/>
        <v>ZK101</v>
      </c>
      <c r="S325">
        <f t="shared" si="18"/>
        <v>0</v>
      </c>
      <c r="T325">
        <f t="shared" si="18"/>
        <v>0</v>
      </c>
      <c r="U325">
        <f t="shared" si="18"/>
        <v>0</v>
      </c>
    </row>
    <row r="326" spans="1:21" x14ac:dyDescent="0.25">
      <c r="A326" t="s">
        <v>861</v>
      </c>
      <c r="B326" t="str">
        <f t="shared" si="16"/>
        <v>ZK101.K125.C042</v>
      </c>
      <c r="C326">
        <v>0</v>
      </c>
      <c r="D326">
        <v>0</v>
      </c>
      <c r="E326">
        <v>0</v>
      </c>
      <c r="O326" t="s">
        <v>523</v>
      </c>
      <c r="P326" s="616" t="s">
        <v>322</v>
      </c>
      <c r="R326" t="str">
        <f t="shared" si="17"/>
        <v>ZK101</v>
      </c>
      <c r="S326">
        <f t="shared" si="18"/>
        <v>0</v>
      </c>
      <c r="T326">
        <f t="shared" si="18"/>
        <v>0</v>
      </c>
      <c r="U326">
        <f t="shared" si="18"/>
        <v>0</v>
      </c>
    </row>
    <row r="327" spans="1:21" x14ac:dyDescent="0.25">
      <c r="A327" t="s">
        <v>862</v>
      </c>
      <c r="B327" t="str">
        <f t="shared" si="16"/>
        <v>ZK101.K126.C042</v>
      </c>
      <c r="C327">
        <v>0</v>
      </c>
      <c r="D327">
        <v>0</v>
      </c>
      <c r="E327">
        <v>0</v>
      </c>
      <c r="O327" t="s">
        <v>523</v>
      </c>
      <c r="P327" s="616" t="s">
        <v>323</v>
      </c>
      <c r="R327" t="str">
        <f t="shared" si="17"/>
        <v>ZK101</v>
      </c>
      <c r="S327">
        <f t="shared" si="18"/>
        <v>0</v>
      </c>
      <c r="T327">
        <f t="shared" si="18"/>
        <v>0</v>
      </c>
      <c r="U327">
        <f t="shared" si="18"/>
        <v>0</v>
      </c>
    </row>
    <row r="328" spans="1:21" x14ac:dyDescent="0.25">
      <c r="A328" t="s">
        <v>863</v>
      </c>
      <c r="B328" t="str">
        <f t="shared" si="16"/>
        <v>ZK101.K127.C042</v>
      </c>
      <c r="C328">
        <v>0</v>
      </c>
      <c r="D328">
        <v>0</v>
      </c>
      <c r="E328">
        <v>0</v>
      </c>
      <c r="O328" t="s">
        <v>523</v>
      </c>
      <c r="P328" s="616" t="s">
        <v>324</v>
      </c>
      <c r="R328" t="str">
        <f t="shared" si="17"/>
        <v>ZK101</v>
      </c>
      <c r="S328">
        <f t="shared" si="18"/>
        <v>0</v>
      </c>
      <c r="T328">
        <f t="shared" si="18"/>
        <v>0</v>
      </c>
      <c r="U328">
        <f t="shared" si="18"/>
        <v>0</v>
      </c>
    </row>
    <row r="329" spans="1:21" x14ac:dyDescent="0.25">
      <c r="A329" t="s">
        <v>864</v>
      </c>
      <c r="B329" t="str">
        <f t="shared" si="16"/>
        <v>ZK101.K128.C042</v>
      </c>
      <c r="C329">
        <v>0</v>
      </c>
      <c r="D329">
        <v>0</v>
      </c>
      <c r="E329">
        <v>0</v>
      </c>
      <c r="O329" t="s">
        <v>523</v>
      </c>
      <c r="P329" s="616" t="s">
        <v>325</v>
      </c>
      <c r="R329" t="str">
        <f t="shared" si="17"/>
        <v>ZK101</v>
      </c>
      <c r="S329">
        <f t="shared" si="18"/>
        <v>0</v>
      </c>
      <c r="T329">
        <f t="shared" si="18"/>
        <v>0</v>
      </c>
      <c r="U329">
        <f t="shared" si="18"/>
        <v>0</v>
      </c>
    </row>
    <row r="330" spans="1:21" x14ac:dyDescent="0.25">
      <c r="A330" t="s">
        <v>865</v>
      </c>
      <c r="B330" t="str">
        <f t="shared" si="16"/>
        <v>ZK101.K129.C042</v>
      </c>
      <c r="C330">
        <v>0</v>
      </c>
      <c r="D330">
        <v>0</v>
      </c>
      <c r="E330">
        <v>0</v>
      </c>
      <c r="O330" t="s">
        <v>523</v>
      </c>
      <c r="P330" s="616" t="s">
        <v>326</v>
      </c>
      <c r="R330" t="str">
        <f t="shared" si="17"/>
        <v>ZK101</v>
      </c>
      <c r="S330">
        <f t="shared" si="18"/>
        <v>0</v>
      </c>
      <c r="T330">
        <f t="shared" si="18"/>
        <v>0</v>
      </c>
      <c r="U330">
        <f t="shared" si="18"/>
        <v>0</v>
      </c>
    </row>
    <row r="331" spans="1:21" x14ac:dyDescent="0.25">
      <c r="A331" t="s">
        <v>866</v>
      </c>
      <c r="B331" t="str">
        <f t="shared" si="16"/>
        <v>ZK101.K130.C042</v>
      </c>
      <c r="C331">
        <v>0</v>
      </c>
      <c r="D331">
        <v>0</v>
      </c>
      <c r="E331">
        <v>0</v>
      </c>
      <c r="O331" t="s">
        <v>523</v>
      </c>
      <c r="P331" s="615" t="s">
        <v>152</v>
      </c>
      <c r="R331" t="str">
        <f t="shared" si="17"/>
        <v>ZK101</v>
      </c>
      <c r="S331">
        <f t="shared" si="18"/>
        <v>0</v>
      </c>
      <c r="T331">
        <f t="shared" si="18"/>
        <v>0</v>
      </c>
      <c r="U331">
        <f t="shared" si="18"/>
        <v>0</v>
      </c>
    </row>
    <row r="332" spans="1:21" x14ac:dyDescent="0.25">
      <c r="A332" t="s">
        <v>867</v>
      </c>
      <c r="B332" t="str">
        <f t="shared" si="16"/>
        <v>ZK101.K131.C042</v>
      </c>
      <c r="C332">
        <v>0</v>
      </c>
      <c r="D332">
        <v>0</v>
      </c>
      <c r="E332">
        <v>0</v>
      </c>
      <c r="O332" t="s">
        <v>523</v>
      </c>
      <c r="P332" s="615" t="s">
        <v>214</v>
      </c>
      <c r="R332" t="str">
        <f t="shared" si="17"/>
        <v>ZK101</v>
      </c>
      <c r="S332">
        <f t="shared" si="18"/>
        <v>0</v>
      </c>
      <c r="T332">
        <f t="shared" si="18"/>
        <v>0</v>
      </c>
      <c r="U332">
        <f t="shared" si="18"/>
        <v>0</v>
      </c>
    </row>
    <row r="333" spans="1:21" x14ac:dyDescent="0.25">
      <c r="A333" t="s">
        <v>868</v>
      </c>
      <c r="B333" t="str">
        <f t="shared" si="16"/>
        <v>ZK101.K132.C042</v>
      </c>
      <c r="C333">
        <v>0</v>
      </c>
      <c r="D333">
        <v>0</v>
      </c>
      <c r="E333">
        <v>0</v>
      </c>
      <c r="O333" t="s">
        <v>523</v>
      </c>
      <c r="P333" s="615" t="s">
        <v>239</v>
      </c>
      <c r="R333" t="str">
        <f t="shared" si="17"/>
        <v>ZK101</v>
      </c>
      <c r="S333">
        <f t="shared" si="18"/>
        <v>0</v>
      </c>
      <c r="T333">
        <f t="shared" si="18"/>
        <v>0</v>
      </c>
      <c r="U333">
        <f t="shared" si="18"/>
        <v>0</v>
      </c>
    </row>
    <row r="334" spans="1:21" x14ac:dyDescent="0.25">
      <c r="A334" t="s">
        <v>869</v>
      </c>
      <c r="B334" t="str">
        <f t="shared" si="16"/>
        <v>ZK101.K133.C042</v>
      </c>
      <c r="C334">
        <v>0</v>
      </c>
      <c r="D334">
        <v>0</v>
      </c>
      <c r="E334">
        <v>0</v>
      </c>
      <c r="O334" t="s">
        <v>523</v>
      </c>
      <c r="P334" s="615" t="s">
        <v>327</v>
      </c>
      <c r="R334" t="str">
        <f t="shared" si="17"/>
        <v>ZK101</v>
      </c>
      <c r="S334">
        <f t="shared" si="18"/>
        <v>0</v>
      </c>
      <c r="T334">
        <f t="shared" si="18"/>
        <v>0</v>
      </c>
      <c r="U334">
        <f t="shared" si="18"/>
        <v>0</v>
      </c>
    </row>
    <row r="335" spans="1:21" x14ac:dyDescent="0.25">
      <c r="A335" t="s">
        <v>870</v>
      </c>
      <c r="B335" t="str">
        <f t="shared" si="16"/>
        <v>ZK101.K134.C042</v>
      </c>
      <c r="C335">
        <v>0</v>
      </c>
      <c r="D335">
        <v>0</v>
      </c>
      <c r="E335">
        <v>0</v>
      </c>
      <c r="O335" t="s">
        <v>523</v>
      </c>
      <c r="P335" s="615" t="s">
        <v>328</v>
      </c>
      <c r="R335" t="str">
        <f t="shared" si="17"/>
        <v>ZK101</v>
      </c>
      <c r="S335">
        <f t="shared" si="18"/>
        <v>0</v>
      </c>
      <c r="T335">
        <f t="shared" si="18"/>
        <v>0</v>
      </c>
      <c r="U335">
        <f t="shared" si="18"/>
        <v>0</v>
      </c>
    </row>
    <row r="336" spans="1:21" x14ac:dyDescent="0.25">
      <c r="A336" t="s">
        <v>871</v>
      </c>
      <c r="B336" t="str">
        <f t="shared" si="16"/>
        <v>ZK101.K135.C042</v>
      </c>
      <c r="C336">
        <v>0</v>
      </c>
      <c r="D336">
        <v>0</v>
      </c>
      <c r="E336">
        <v>0</v>
      </c>
      <c r="O336" t="s">
        <v>523</v>
      </c>
      <c r="P336" s="615" t="s">
        <v>329</v>
      </c>
      <c r="R336" t="str">
        <f t="shared" si="17"/>
        <v>ZK101</v>
      </c>
      <c r="S336">
        <f t="shared" si="18"/>
        <v>0</v>
      </c>
      <c r="T336">
        <f t="shared" si="18"/>
        <v>0</v>
      </c>
      <c r="U336">
        <f t="shared" si="18"/>
        <v>0</v>
      </c>
    </row>
    <row r="337" spans="1:21" x14ac:dyDescent="0.25">
      <c r="A337" t="s">
        <v>872</v>
      </c>
      <c r="B337" t="str">
        <f t="shared" si="16"/>
        <v>ZK101.K136.C042</v>
      </c>
      <c r="C337">
        <v>0</v>
      </c>
      <c r="D337">
        <v>0</v>
      </c>
      <c r="E337">
        <v>0</v>
      </c>
      <c r="O337" t="s">
        <v>523</v>
      </c>
      <c r="P337" s="615" t="s">
        <v>330</v>
      </c>
      <c r="R337" t="str">
        <f t="shared" si="17"/>
        <v>ZK101</v>
      </c>
      <c r="S337">
        <f t="shared" si="18"/>
        <v>0</v>
      </c>
      <c r="T337">
        <f t="shared" si="18"/>
        <v>0</v>
      </c>
      <c r="U337">
        <f t="shared" si="18"/>
        <v>0</v>
      </c>
    </row>
    <row r="338" spans="1:21" x14ac:dyDescent="0.25">
      <c r="A338" t="s">
        <v>873</v>
      </c>
      <c r="B338" t="str">
        <f t="shared" si="16"/>
        <v>ZK101.K137.C042</v>
      </c>
      <c r="C338">
        <v>0</v>
      </c>
      <c r="D338">
        <v>0</v>
      </c>
      <c r="E338">
        <v>0</v>
      </c>
      <c r="O338" t="s">
        <v>523</v>
      </c>
      <c r="P338" s="615" t="s">
        <v>331</v>
      </c>
      <c r="R338" t="str">
        <f t="shared" si="17"/>
        <v>ZK101</v>
      </c>
      <c r="S338">
        <f t="shared" si="18"/>
        <v>0</v>
      </c>
      <c r="T338">
        <f t="shared" si="18"/>
        <v>0</v>
      </c>
      <c r="U338">
        <f t="shared" si="18"/>
        <v>0</v>
      </c>
    </row>
    <row r="339" spans="1:21" x14ac:dyDescent="0.25">
      <c r="A339" t="s">
        <v>874</v>
      </c>
      <c r="B339" t="str">
        <f t="shared" si="16"/>
        <v>ZK101.K138.C042</v>
      </c>
      <c r="C339">
        <v>0</v>
      </c>
      <c r="D339">
        <v>0</v>
      </c>
      <c r="E339">
        <v>0</v>
      </c>
      <c r="O339" t="s">
        <v>523</v>
      </c>
      <c r="P339" s="615" t="s">
        <v>165</v>
      </c>
      <c r="R339" t="str">
        <f t="shared" si="17"/>
        <v>ZK101</v>
      </c>
      <c r="S339">
        <f t="shared" si="18"/>
        <v>0</v>
      </c>
      <c r="T339">
        <f t="shared" si="18"/>
        <v>0</v>
      </c>
      <c r="U339">
        <f t="shared" si="18"/>
        <v>0</v>
      </c>
    </row>
    <row r="340" spans="1:21" x14ac:dyDescent="0.25">
      <c r="A340" t="s">
        <v>875</v>
      </c>
      <c r="B340" t="str">
        <f t="shared" si="16"/>
        <v>ZK101.K139.C042</v>
      </c>
      <c r="C340">
        <v>0</v>
      </c>
      <c r="D340">
        <v>0</v>
      </c>
      <c r="E340">
        <v>0</v>
      </c>
      <c r="O340" t="s">
        <v>523</v>
      </c>
      <c r="P340" s="615" t="s">
        <v>180</v>
      </c>
      <c r="R340" t="str">
        <f t="shared" si="17"/>
        <v>ZK101</v>
      </c>
      <c r="S340">
        <f t="shared" si="18"/>
        <v>0</v>
      </c>
      <c r="T340">
        <f t="shared" si="18"/>
        <v>0</v>
      </c>
      <c r="U340">
        <f t="shared" si="18"/>
        <v>0</v>
      </c>
    </row>
    <row r="341" spans="1:21" x14ac:dyDescent="0.25">
      <c r="A341" t="s">
        <v>876</v>
      </c>
      <c r="B341" t="str">
        <f t="shared" si="16"/>
        <v>ZK101.K140.C042</v>
      </c>
      <c r="C341">
        <v>0</v>
      </c>
      <c r="D341">
        <v>0</v>
      </c>
      <c r="E341">
        <v>0</v>
      </c>
      <c r="O341" t="s">
        <v>523</v>
      </c>
      <c r="P341" s="615" t="s">
        <v>192</v>
      </c>
      <c r="R341" t="str">
        <f t="shared" si="17"/>
        <v>ZK101</v>
      </c>
      <c r="S341">
        <f t="shared" si="18"/>
        <v>0</v>
      </c>
      <c r="T341">
        <f t="shared" si="18"/>
        <v>0</v>
      </c>
      <c r="U341">
        <f t="shared" si="18"/>
        <v>0</v>
      </c>
    </row>
    <row r="342" spans="1:21" x14ac:dyDescent="0.25">
      <c r="A342" t="s">
        <v>877</v>
      </c>
      <c r="B342" t="str">
        <f t="shared" si="16"/>
        <v>ZK101.K141.C042</v>
      </c>
      <c r="C342">
        <v>0</v>
      </c>
      <c r="D342">
        <v>0</v>
      </c>
      <c r="E342">
        <v>0</v>
      </c>
      <c r="O342" t="s">
        <v>523</v>
      </c>
      <c r="P342" s="616" t="s">
        <v>332</v>
      </c>
      <c r="R342" t="str">
        <f t="shared" si="17"/>
        <v>ZK101</v>
      </c>
      <c r="S342">
        <f t="shared" si="18"/>
        <v>0</v>
      </c>
      <c r="T342">
        <f t="shared" si="18"/>
        <v>0</v>
      </c>
      <c r="U342">
        <f t="shared" si="18"/>
        <v>0</v>
      </c>
    </row>
    <row r="343" spans="1:21" x14ac:dyDescent="0.25">
      <c r="A343" t="s">
        <v>878</v>
      </c>
      <c r="B343" t="str">
        <f t="shared" si="16"/>
        <v>ZK101.K142.C042</v>
      </c>
      <c r="C343">
        <v>0</v>
      </c>
      <c r="D343">
        <v>0</v>
      </c>
      <c r="E343">
        <v>0</v>
      </c>
      <c r="O343" t="s">
        <v>523</v>
      </c>
      <c r="P343" s="616" t="s">
        <v>333</v>
      </c>
      <c r="R343" t="str">
        <f t="shared" si="17"/>
        <v>ZK101</v>
      </c>
      <c r="S343">
        <f t="shared" si="18"/>
        <v>0</v>
      </c>
      <c r="T343">
        <f t="shared" si="18"/>
        <v>0</v>
      </c>
      <c r="U343">
        <f t="shared" si="18"/>
        <v>0</v>
      </c>
    </row>
    <row r="344" spans="1:21" x14ac:dyDescent="0.25">
      <c r="A344" t="s">
        <v>879</v>
      </c>
      <c r="B344" t="str">
        <f t="shared" si="16"/>
        <v>ZK101.K143.C042</v>
      </c>
      <c r="C344">
        <v>0</v>
      </c>
      <c r="D344">
        <v>0</v>
      </c>
      <c r="E344">
        <v>0</v>
      </c>
      <c r="O344" t="s">
        <v>523</v>
      </c>
      <c r="P344" s="616" t="s">
        <v>334</v>
      </c>
      <c r="R344" t="str">
        <f t="shared" si="17"/>
        <v>ZK101</v>
      </c>
      <c r="S344">
        <f t="shared" si="18"/>
        <v>0</v>
      </c>
      <c r="T344">
        <f t="shared" si="18"/>
        <v>0</v>
      </c>
      <c r="U344">
        <f t="shared" si="18"/>
        <v>0</v>
      </c>
    </row>
    <row r="345" spans="1:21" x14ac:dyDescent="0.25">
      <c r="A345" t="s">
        <v>880</v>
      </c>
      <c r="B345" t="str">
        <f t="shared" si="16"/>
        <v>ZK101.K144.C042</v>
      </c>
      <c r="C345">
        <v>0</v>
      </c>
      <c r="D345">
        <v>0</v>
      </c>
      <c r="E345">
        <v>0</v>
      </c>
      <c r="O345" t="s">
        <v>523</v>
      </c>
      <c r="P345" s="616" t="s">
        <v>335</v>
      </c>
      <c r="R345" t="str">
        <f t="shared" si="17"/>
        <v>ZK101</v>
      </c>
      <c r="S345">
        <f t="shared" si="18"/>
        <v>0</v>
      </c>
      <c r="T345">
        <f t="shared" si="18"/>
        <v>0</v>
      </c>
      <c r="U345">
        <f t="shared" si="18"/>
        <v>0</v>
      </c>
    </row>
    <row r="346" spans="1:21" x14ac:dyDescent="0.25">
      <c r="A346" t="s">
        <v>881</v>
      </c>
      <c r="B346" t="str">
        <f t="shared" si="16"/>
        <v>ZK101.K145.C042</v>
      </c>
      <c r="C346">
        <v>0</v>
      </c>
      <c r="D346">
        <v>0</v>
      </c>
      <c r="E346">
        <v>0</v>
      </c>
      <c r="O346" t="s">
        <v>523</v>
      </c>
      <c r="P346" s="616" t="s">
        <v>336</v>
      </c>
      <c r="R346" t="str">
        <f t="shared" si="17"/>
        <v>ZK101</v>
      </c>
      <c r="S346">
        <f t="shared" si="18"/>
        <v>0</v>
      </c>
      <c r="T346">
        <f t="shared" si="18"/>
        <v>0</v>
      </c>
      <c r="U346">
        <f t="shared" si="18"/>
        <v>0</v>
      </c>
    </row>
    <row r="347" spans="1:21" x14ac:dyDescent="0.25">
      <c r="A347" t="s">
        <v>882</v>
      </c>
      <c r="B347" t="str">
        <f t="shared" si="16"/>
        <v>ZK101.K146.C042</v>
      </c>
      <c r="C347">
        <v>0</v>
      </c>
      <c r="D347">
        <v>0</v>
      </c>
      <c r="E347">
        <v>0</v>
      </c>
      <c r="O347" t="s">
        <v>523</v>
      </c>
      <c r="P347" s="616" t="s">
        <v>337</v>
      </c>
      <c r="R347" t="str">
        <f t="shared" si="17"/>
        <v>ZK101</v>
      </c>
      <c r="S347">
        <f t="shared" si="18"/>
        <v>0</v>
      </c>
      <c r="T347">
        <f t="shared" si="18"/>
        <v>0</v>
      </c>
      <c r="U347">
        <f t="shared" si="18"/>
        <v>0</v>
      </c>
    </row>
    <row r="348" spans="1:21" x14ac:dyDescent="0.25">
      <c r="A348" t="s">
        <v>883</v>
      </c>
      <c r="B348" t="str">
        <f t="shared" si="16"/>
        <v>ZK101.K147.C042</v>
      </c>
      <c r="C348">
        <v>0</v>
      </c>
      <c r="D348">
        <v>0</v>
      </c>
      <c r="E348">
        <v>0</v>
      </c>
      <c r="O348" t="s">
        <v>523</v>
      </c>
      <c r="P348" s="615" t="s">
        <v>178</v>
      </c>
      <c r="R348" t="str">
        <f t="shared" si="17"/>
        <v>ZK101</v>
      </c>
      <c r="S348">
        <f t="shared" si="18"/>
        <v>0</v>
      </c>
      <c r="T348">
        <f t="shared" si="18"/>
        <v>0</v>
      </c>
      <c r="U348">
        <f t="shared" si="18"/>
        <v>0</v>
      </c>
    </row>
    <row r="349" spans="1:21" x14ac:dyDescent="0.25">
      <c r="A349" t="s">
        <v>884</v>
      </c>
      <c r="B349" t="str">
        <f t="shared" si="16"/>
        <v>ZK101.K148.C042</v>
      </c>
      <c r="C349">
        <v>0</v>
      </c>
      <c r="D349">
        <v>0</v>
      </c>
      <c r="E349">
        <v>0</v>
      </c>
      <c r="O349" t="s">
        <v>523</v>
      </c>
      <c r="P349" s="615" t="s">
        <v>338</v>
      </c>
      <c r="R349" t="str">
        <f t="shared" si="17"/>
        <v>ZK101</v>
      </c>
      <c r="S349">
        <f t="shared" si="18"/>
        <v>0</v>
      </c>
      <c r="T349">
        <f t="shared" si="18"/>
        <v>0</v>
      </c>
      <c r="U349">
        <f t="shared" si="18"/>
        <v>0</v>
      </c>
    </row>
    <row r="350" spans="1:21" x14ac:dyDescent="0.25">
      <c r="A350" t="s">
        <v>885</v>
      </c>
      <c r="B350" t="str">
        <f t="shared" si="16"/>
        <v>ZK101.K149.C042</v>
      </c>
      <c r="C350">
        <v>0</v>
      </c>
      <c r="D350">
        <v>0</v>
      </c>
      <c r="E350">
        <v>0</v>
      </c>
      <c r="O350" t="s">
        <v>523</v>
      </c>
      <c r="P350" s="615" t="s">
        <v>339</v>
      </c>
      <c r="R350" t="str">
        <f t="shared" si="17"/>
        <v>ZK101</v>
      </c>
      <c r="S350">
        <f t="shared" si="18"/>
        <v>0</v>
      </c>
      <c r="T350">
        <f t="shared" si="18"/>
        <v>0</v>
      </c>
      <c r="U350">
        <f t="shared" si="18"/>
        <v>0</v>
      </c>
    </row>
    <row r="351" spans="1:21" x14ac:dyDescent="0.25">
      <c r="A351" t="s">
        <v>886</v>
      </c>
      <c r="B351" t="str">
        <f t="shared" si="16"/>
        <v>ZK101.K150.C042</v>
      </c>
      <c r="C351">
        <v>0</v>
      </c>
      <c r="D351">
        <v>0</v>
      </c>
      <c r="E351">
        <v>0</v>
      </c>
      <c r="O351" t="s">
        <v>523</v>
      </c>
      <c r="P351" s="616" t="s">
        <v>340</v>
      </c>
      <c r="R351" t="str">
        <f t="shared" si="17"/>
        <v>ZK101</v>
      </c>
      <c r="S351">
        <f t="shared" si="18"/>
        <v>0</v>
      </c>
      <c r="T351">
        <f t="shared" si="18"/>
        <v>0</v>
      </c>
      <c r="U351">
        <f t="shared" si="18"/>
        <v>0</v>
      </c>
    </row>
    <row r="352" spans="1:21" x14ac:dyDescent="0.25">
      <c r="A352" t="s">
        <v>887</v>
      </c>
      <c r="B352" t="str">
        <f t="shared" si="16"/>
        <v>ZK101.K151.C042</v>
      </c>
      <c r="C352">
        <v>0</v>
      </c>
      <c r="D352">
        <v>0</v>
      </c>
      <c r="E352">
        <v>0</v>
      </c>
      <c r="O352" t="s">
        <v>523</v>
      </c>
      <c r="P352" s="616" t="s">
        <v>341</v>
      </c>
      <c r="R352" t="str">
        <f t="shared" si="17"/>
        <v>ZK101</v>
      </c>
      <c r="S352">
        <f t="shared" si="18"/>
        <v>0</v>
      </c>
      <c r="T352">
        <f t="shared" si="18"/>
        <v>0</v>
      </c>
      <c r="U352">
        <f t="shared" si="18"/>
        <v>0</v>
      </c>
    </row>
    <row r="353" spans="1:21" x14ac:dyDescent="0.25">
      <c r="A353" t="s">
        <v>888</v>
      </c>
      <c r="B353" t="str">
        <f t="shared" si="16"/>
        <v>ZK101.K152.C042</v>
      </c>
      <c r="C353">
        <v>0</v>
      </c>
      <c r="D353">
        <v>0</v>
      </c>
      <c r="E353">
        <v>0</v>
      </c>
      <c r="O353" t="s">
        <v>523</v>
      </c>
      <c r="P353" s="616" t="s">
        <v>342</v>
      </c>
      <c r="R353" t="str">
        <f t="shared" si="17"/>
        <v>ZK101</v>
      </c>
      <c r="S353">
        <f t="shared" si="18"/>
        <v>0</v>
      </c>
      <c r="T353">
        <f t="shared" si="18"/>
        <v>0</v>
      </c>
      <c r="U353">
        <f t="shared" si="18"/>
        <v>0</v>
      </c>
    </row>
    <row r="354" spans="1:21" x14ac:dyDescent="0.25">
      <c r="A354" t="s">
        <v>889</v>
      </c>
      <c r="B354" t="str">
        <f t="shared" si="16"/>
        <v>ZK101.K153.C042</v>
      </c>
      <c r="C354">
        <v>0</v>
      </c>
      <c r="D354">
        <v>0</v>
      </c>
      <c r="E354">
        <v>0</v>
      </c>
      <c r="O354" t="s">
        <v>523</v>
      </c>
      <c r="P354" s="616" t="s">
        <v>343</v>
      </c>
      <c r="R354" t="str">
        <f t="shared" si="17"/>
        <v>ZK101</v>
      </c>
      <c r="S354">
        <f t="shared" si="18"/>
        <v>0</v>
      </c>
      <c r="T354">
        <f t="shared" si="18"/>
        <v>0</v>
      </c>
      <c r="U354">
        <f t="shared" si="18"/>
        <v>0</v>
      </c>
    </row>
    <row r="355" spans="1:21" x14ac:dyDescent="0.25">
      <c r="A355" t="s">
        <v>890</v>
      </c>
      <c r="B355" t="str">
        <f t="shared" si="16"/>
        <v>ZK101.K154.C042</v>
      </c>
      <c r="C355">
        <v>0</v>
      </c>
      <c r="D355">
        <v>0</v>
      </c>
      <c r="E355">
        <v>0</v>
      </c>
      <c r="O355" t="s">
        <v>523</v>
      </c>
      <c r="P355" s="616" t="s">
        <v>344</v>
      </c>
      <c r="R355" t="str">
        <f t="shared" si="17"/>
        <v>ZK101</v>
      </c>
      <c r="S355">
        <f t="shared" si="18"/>
        <v>0</v>
      </c>
      <c r="T355">
        <f t="shared" si="18"/>
        <v>0</v>
      </c>
      <c r="U355">
        <f t="shared" si="18"/>
        <v>0</v>
      </c>
    </row>
    <row r="356" spans="1:21" x14ac:dyDescent="0.25">
      <c r="A356" t="s">
        <v>891</v>
      </c>
      <c r="B356" t="str">
        <f t="shared" si="16"/>
        <v>ZK101.K155.C042</v>
      </c>
      <c r="C356">
        <v>0</v>
      </c>
      <c r="D356">
        <v>0</v>
      </c>
      <c r="E356">
        <v>0</v>
      </c>
      <c r="O356" t="s">
        <v>523</v>
      </c>
      <c r="P356" s="616" t="s">
        <v>345</v>
      </c>
      <c r="R356" t="str">
        <f t="shared" si="17"/>
        <v>ZK101</v>
      </c>
      <c r="S356">
        <f t="shared" si="18"/>
        <v>0</v>
      </c>
      <c r="T356">
        <f t="shared" si="18"/>
        <v>0</v>
      </c>
      <c r="U356">
        <f t="shared" si="18"/>
        <v>0</v>
      </c>
    </row>
    <row r="357" spans="1:21" x14ac:dyDescent="0.25">
      <c r="A357" t="s">
        <v>892</v>
      </c>
      <c r="B357" t="str">
        <f t="shared" si="16"/>
        <v>ZK101.K156.C042</v>
      </c>
      <c r="C357">
        <v>0</v>
      </c>
      <c r="D357">
        <v>0</v>
      </c>
      <c r="E357">
        <v>0</v>
      </c>
      <c r="O357" t="s">
        <v>523</v>
      </c>
      <c r="P357" s="616" t="s">
        <v>346</v>
      </c>
      <c r="R357" t="str">
        <f t="shared" si="17"/>
        <v>ZK101</v>
      </c>
      <c r="S357">
        <f t="shared" si="18"/>
        <v>0</v>
      </c>
      <c r="T357">
        <f t="shared" si="18"/>
        <v>0</v>
      </c>
      <c r="U357">
        <f t="shared" si="18"/>
        <v>0</v>
      </c>
    </row>
    <row r="358" spans="1:21" x14ac:dyDescent="0.25">
      <c r="A358" t="s">
        <v>893</v>
      </c>
      <c r="B358" t="str">
        <f t="shared" si="16"/>
        <v>ZK101.K157.C042</v>
      </c>
      <c r="C358">
        <v>0</v>
      </c>
      <c r="D358">
        <v>0</v>
      </c>
      <c r="E358">
        <v>0</v>
      </c>
      <c r="O358" t="s">
        <v>523</v>
      </c>
      <c r="P358" s="616" t="s">
        <v>347</v>
      </c>
      <c r="R358" t="str">
        <f t="shared" si="17"/>
        <v>ZK101</v>
      </c>
      <c r="S358">
        <f t="shared" si="18"/>
        <v>0</v>
      </c>
      <c r="T358">
        <f t="shared" si="18"/>
        <v>0</v>
      </c>
      <c r="U358">
        <f t="shared" si="18"/>
        <v>0</v>
      </c>
    </row>
    <row r="359" spans="1:21" x14ac:dyDescent="0.25">
      <c r="A359" t="s">
        <v>894</v>
      </c>
      <c r="B359" t="str">
        <f t="shared" si="16"/>
        <v>ZK101.K158.C042</v>
      </c>
      <c r="C359">
        <v>0</v>
      </c>
      <c r="D359">
        <v>0</v>
      </c>
      <c r="E359">
        <v>0</v>
      </c>
      <c r="O359" t="s">
        <v>523</v>
      </c>
      <c r="P359" s="616" t="s">
        <v>348</v>
      </c>
      <c r="R359" t="str">
        <f t="shared" si="17"/>
        <v>ZK101</v>
      </c>
      <c r="S359">
        <f t="shared" si="18"/>
        <v>0</v>
      </c>
      <c r="T359">
        <f t="shared" si="18"/>
        <v>0</v>
      </c>
      <c r="U359">
        <f t="shared" si="18"/>
        <v>0</v>
      </c>
    </row>
    <row r="360" spans="1:21" x14ac:dyDescent="0.25">
      <c r="A360" t="s">
        <v>895</v>
      </c>
      <c r="B360" t="str">
        <f t="shared" si="16"/>
        <v>ZK101.K159.C042</v>
      </c>
      <c r="C360">
        <v>0</v>
      </c>
      <c r="D360">
        <v>0</v>
      </c>
      <c r="E360">
        <v>0</v>
      </c>
      <c r="O360" t="s">
        <v>523</v>
      </c>
      <c r="P360" s="616" t="s">
        <v>349</v>
      </c>
      <c r="R360" t="str">
        <f t="shared" si="17"/>
        <v>ZK101</v>
      </c>
      <c r="S360">
        <f t="shared" si="18"/>
        <v>0</v>
      </c>
      <c r="T360">
        <f t="shared" si="18"/>
        <v>0</v>
      </c>
      <c r="U360">
        <f t="shared" si="18"/>
        <v>0</v>
      </c>
    </row>
    <row r="361" spans="1:21" x14ac:dyDescent="0.25">
      <c r="A361" t="s">
        <v>896</v>
      </c>
      <c r="B361" t="str">
        <f t="shared" si="16"/>
        <v>ZK101.K160.C042</v>
      </c>
      <c r="C361">
        <v>0</v>
      </c>
      <c r="D361">
        <v>0</v>
      </c>
      <c r="E361">
        <v>0</v>
      </c>
      <c r="O361" t="s">
        <v>523</v>
      </c>
      <c r="P361" s="615" t="s">
        <v>194</v>
      </c>
      <c r="R361" t="str">
        <f t="shared" si="17"/>
        <v>ZK101</v>
      </c>
      <c r="S361">
        <f t="shared" si="18"/>
        <v>0</v>
      </c>
      <c r="T361">
        <f t="shared" si="18"/>
        <v>0</v>
      </c>
      <c r="U361">
        <f t="shared" si="18"/>
        <v>0</v>
      </c>
    </row>
    <row r="362" spans="1:21" x14ac:dyDescent="0.25">
      <c r="A362" t="s">
        <v>897</v>
      </c>
      <c r="B362" t="str">
        <f t="shared" si="16"/>
        <v>ZK101.K161.C042</v>
      </c>
      <c r="C362">
        <v>0</v>
      </c>
      <c r="D362">
        <v>0</v>
      </c>
      <c r="E362">
        <v>0</v>
      </c>
      <c r="O362" t="s">
        <v>523</v>
      </c>
      <c r="P362" s="615" t="s">
        <v>195</v>
      </c>
      <c r="R362" t="str">
        <f t="shared" si="17"/>
        <v>ZK101</v>
      </c>
      <c r="S362">
        <f t="shared" si="18"/>
        <v>0</v>
      </c>
      <c r="T362">
        <f t="shared" si="18"/>
        <v>0</v>
      </c>
      <c r="U362">
        <f t="shared" si="18"/>
        <v>0</v>
      </c>
    </row>
    <row r="363" spans="1:21" x14ac:dyDescent="0.25">
      <c r="A363" t="s">
        <v>898</v>
      </c>
      <c r="B363" t="str">
        <f t="shared" si="16"/>
        <v>ZK101.K162.C042</v>
      </c>
      <c r="C363">
        <v>0</v>
      </c>
      <c r="D363">
        <v>0</v>
      </c>
      <c r="E363">
        <v>0</v>
      </c>
      <c r="O363" t="s">
        <v>523</v>
      </c>
      <c r="P363" s="615" t="s">
        <v>350</v>
      </c>
      <c r="R363" t="str">
        <f t="shared" si="17"/>
        <v>ZK101</v>
      </c>
      <c r="S363">
        <f t="shared" si="18"/>
        <v>0</v>
      </c>
      <c r="T363">
        <f t="shared" si="18"/>
        <v>0</v>
      </c>
      <c r="U363">
        <f t="shared" si="18"/>
        <v>0</v>
      </c>
    </row>
    <row r="364" spans="1:21" x14ac:dyDescent="0.25">
      <c r="A364" t="s">
        <v>899</v>
      </c>
      <c r="B364" t="str">
        <f t="shared" si="16"/>
        <v>ZK101.K163.C042</v>
      </c>
      <c r="C364">
        <v>0</v>
      </c>
      <c r="D364">
        <v>0</v>
      </c>
      <c r="E364">
        <v>0</v>
      </c>
      <c r="O364" t="s">
        <v>523</v>
      </c>
      <c r="P364" s="615" t="s">
        <v>118</v>
      </c>
      <c r="R364" t="str">
        <f t="shared" si="17"/>
        <v>ZK101</v>
      </c>
      <c r="S364">
        <f t="shared" si="18"/>
        <v>0</v>
      </c>
      <c r="T364">
        <f t="shared" si="18"/>
        <v>0</v>
      </c>
      <c r="U364">
        <f t="shared" si="18"/>
        <v>0</v>
      </c>
    </row>
    <row r="365" spans="1:21" x14ac:dyDescent="0.25">
      <c r="A365" t="s">
        <v>900</v>
      </c>
      <c r="B365" t="str">
        <f t="shared" si="16"/>
        <v>ZK101.K164.C042</v>
      </c>
      <c r="C365">
        <v>0</v>
      </c>
      <c r="D365">
        <v>0</v>
      </c>
      <c r="E365">
        <v>0</v>
      </c>
      <c r="O365" t="s">
        <v>523</v>
      </c>
      <c r="P365" s="615" t="s">
        <v>184</v>
      </c>
      <c r="R365" t="str">
        <f t="shared" si="17"/>
        <v>ZK101</v>
      </c>
      <c r="S365">
        <f t="shared" si="18"/>
        <v>0</v>
      </c>
      <c r="T365">
        <f t="shared" si="18"/>
        <v>0</v>
      </c>
      <c r="U365">
        <f t="shared" si="18"/>
        <v>0</v>
      </c>
    </row>
    <row r="366" spans="1:21" x14ac:dyDescent="0.25">
      <c r="A366" t="s">
        <v>901</v>
      </c>
      <c r="B366" t="str">
        <f t="shared" si="16"/>
        <v>ZK101.K165.C042</v>
      </c>
      <c r="C366">
        <v>0</v>
      </c>
      <c r="D366">
        <v>0</v>
      </c>
      <c r="E366">
        <v>0</v>
      </c>
      <c r="O366" t="s">
        <v>523</v>
      </c>
      <c r="P366" s="615" t="s">
        <v>351</v>
      </c>
      <c r="R366" t="str">
        <f t="shared" si="17"/>
        <v>ZK101</v>
      </c>
      <c r="S366">
        <f t="shared" si="18"/>
        <v>0</v>
      </c>
      <c r="T366">
        <f t="shared" si="18"/>
        <v>0</v>
      </c>
      <c r="U366">
        <f t="shared" si="18"/>
        <v>0</v>
      </c>
    </row>
    <row r="367" spans="1:21" x14ac:dyDescent="0.25">
      <c r="A367" t="s">
        <v>902</v>
      </c>
      <c r="B367" t="str">
        <f t="shared" si="16"/>
        <v>ZK101.K166.C042</v>
      </c>
      <c r="C367">
        <v>0</v>
      </c>
      <c r="D367">
        <v>0</v>
      </c>
      <c r="E367">
        <v>0</v>
      </c>
      <c r="O367" t="s">
        <v>523</v>
      </c>
      <c r="P367" s="616" t="s">
        <v>352</v>
      </c>
      <c r="R367" t="str">
        <f t="shared" si="17"/>
        <v>ZK101</v>
      </c>
      <c r="S367">
        <f t="shared" si="18"/>
        <v>0</v>
      </c>
      <c r="T367">
        <f t="shared" si="18"/>
        <v>0</v>
      </c>
      <c r="U367">
        <f t="shared" si="18"/>
        <v>0</v>
      </c>
    </row>
    <row r="368" spans="1:21" x14ac:dyDescent="0.25">
      <c r="A368" t="s">
        <v>903</v>
      </c>
      <c r="B368" t="str">
        <f t="shared" si="16"/>
        <v>ZK101.K167.C042</v>
      </c>
      <c r="C368">
        <v>0</v>
      </c>
      <c r="D368">
        <v>0</v>
      </c>
      <c r="E368">
        <v>0</v>
      </c>
      <c r="O368" t="s">
        <v>523</v>
      </c>
      <c r="P368" s="616" t="s">
        <v>353</v>
      </c>
      <c r="R368" t="str">
        <f t="shared" si="17"/>
        <v>ZK101</v>
      </c>
      <c r="S368">
        <f t="shared" si="18"/>
        <v>0</v>
      </c>
      <c r="T368">
        <f t="shared" si="18"/>
        <v>0</v>
      </c>
      <c r="U368">
        <f t="shared" si="18"/>
        <v>0</v>
      </c>
    </row>
    <row r="369" spans="1:21" x14ac:dyDescent="0.25">
      <c r="A369" t="s">
        <v>904</v>
      </c>
      <c r="B369" t="str">
        <f t="shared" si="16"/>
        <v>ZK101.K168.C042</v>
      </c>
      <c r="C369">
        <v>0</v>
      </c>
      <c r="D369">
        <v>0</v>
      </c>
      <c r="E369">
        <v>0</v>
      </c>
      <c r="O369" t="s">
        <v>523</v>
      </c>
      <c r="P369" s="616" t="s">
        <v>354</v>
      </c>
      <c r="R369" t="str">
        <f t="shared" si="17"/>
        <v>ZK101</v>
      </c>
      <c r="S369">
        <f t="shared" si="18"/>
        <v>0</v>
      </c>
      <c r="T369">
        <f t="shared" si="18"/>
        <v>0</v>
      </c>
      <c r="U369">
        <f t="shared" si="18"/>
        <v>0</v>
      </c>
    </row>
    <row r="370" spans="1:21" x14ac:dyDescent="0.25">
      <c r="A370" t="s">
        <v>905</v>
      </c>
      <c r="B370" t="str">
        <f t="shared" si="16"/>
        <v>ZK101.K169.C042</v>
      </c>
      <c r="C370">
        <v>0</v>
      </c>
      <c r="D370">
        <v>0</v>
      </c>
      <c r="E370">
        <v>0</v>
      </c>
      <c r="O370" t="s">
        <v>523</v>
      </c>
      <c r="P370" s="616" t="s">
        <v>355</v>
      </c>
      <c r="R370" t="str">
        <f t="shared" si="17"/>
        <v>ZK101</v>
      </c>
      <c r="S370">
        <f t="shared" si="18"/>
        <v>0</v>
      </c>
      <c r="T370">
        <f t="shared" si="18"/>
        <v>0</v>
      </c>
      <c r="U370">
        <f t="shared" si="18"/>
        <v>0</v>
      </c>
    </row>
    <row r="371" spans="1:21" x14ac:dyDescent="0.25">
      <c r="A371" t="s">
        <v>906</v>
      </c>
      <c r="B371" t="str">
        <f t="shared" si="16"/>
        <v>ZK101.K170.C042</v>
      </c>
      <c r="C371">
        <v>0</v>
      </c>
      <c r="D371">
        <v>0</v>
      </c>
      <c r="E371">
        <v>0</v>
      </c>
      <c r="O371" t="s">
        <v>523</v>
      </c>
      <c r="P371" s="616" t="s">
        <v>356</v>
      </c>
      <c r="R371" t="str">
        <f t="shared" si="17"/>
        <v>ZK101</v>
      </c>
      <c r="S371">
        <f t="shared" si="18"/>
        <v>0</v>
      </c>
      <c r="T371">
        <f t="shared" si="18"/>
        <v>0</v>
      </c>
      <c r="U371">
        <f t="shared" si="18"/>
        <v>0</v>
      </c>
    </row>
    <row r="372" spans="1:21" x14ac:dyDescent="0.25">
      <c r="A372" t="s">
        <v>907</v>
      </c>
      <c r="B372" t="str">
        <f t="shared" si="16"/>
        <v>ZK101.K171.C042</v>
      </c>
      <c r="C372">
        <v>0</v>
      </c>
      <c r="D372">
        <v>0</v>
      </c>
      <c r="E372">
        <v>0</v>
      </c>
      <c r="O372" t="s">
        <v>523</v>
      </c>
      <c r="P372" s="616" t="s">
        <v>357</v>
      </c>
      <c r="R372" t="str">
        <f t="shared" si="17"/>
        <v>ZK101</v>
      </c>
      <c r="S372">
        <f t="shared" si="18"/>
        <v>0</v>
      </c>
      <c r="T372">
        <f t="shared" si="18"/>
        <v>0</v>
      </c>
      <c r="U372">
        <f t="shared" si="18"/>
        <v>0</v>
      </c>
    </row>
    <row r="373" spans="1:21" x14ac:dyDescent="0.25">
      <c r="A373" t="s">
        <v>908</v>
      </c>
      <c r="B373" t="str">
        <f t="shared" si="16"/>
        <v>ZK101.K172.C042</v>
      </c>
      <c r="C373">
        <v>0</v>
      </c>
      <c r="D373">
        <v>0</v>
      </c>
      <c r="E373">
        <v>0</v>
      </c>
      <c r="O373" t="s">
        <v>523</v>
      </c>
      <c r="P373" s="615" t="s">
        <v>221</v>
      </c>
      <c r="R373" t="str">
        <f t="shared" si="17"/>
        <v>ZK101</v>
      </c>
      <c r="S373">
        <f t="shared" si="18"/>
        <v>0</v>
      </c>
      <c r="T373">
        <f t="shared" si="18"/>
        <v>0</v>
      </c>
      <c r="U373">
        <f t="shared" si="18"/>
        <v>0</v>
      </c>
    </row>
    <row r="374" spans="1:21" x14ac:dyDescent="0.25">
      <c r="A374" t="s">
        <v>909</v>
      </c>
      <c r="B374" t="str">
        <f t="shared" si="16"/>
        <v>ZK101.K173.C042</v>
      </c>
      <c r="C374">
        <v>0</v>
      </c>
      <c r="D374">
        <v>0</v>
      </c>
      <c r="E374">
        <v>0</v>
      </c>
      <c r="O374" t="s">
        <v>523</v>
      </c>
      <c r="P374" s="615" t="s">
        <v>358</v>
      </c>
      <c r="R374" t="str">
        <f t="shared" si="17"/>
        <v>ZK101</v>
      </c>
      <c r="S374">
        <f t="shared" si="18"/>
        <v>0</v>
      </c>
      <c r="T374">
        <f t="shared" si="18"/>
        <v>0</v>
      </c>
      <c r="U374">
        <f t="shared" si="18"/>
        <v>0</v>
      </c>
    </row>
    <row r="375" spans="1:21" x14ac:dyDescent="0.25">
      <c r="A375" t="s">
        <v>910</v>
      </c>
      <c r="B375" t="str">
        <f t="shared" si="16"/>
        <v>ZK101.K174.C042</v>
      </c>
      <c r="C375">
        <v>0</v>
      </c>
      <c r="D375">
        <v>0</v>
      </c>
      <c r="E375">
        <v>0</v>
      </c>
      <c r="O375" t="s">
        <v>523</v>
      </c>
      <c r="P375" s="616" t="s">
        <v>359</v>
      </c>
      <c r="R375" t="str">
        <f t="shared" si="17"/>
        <v>ZK101</v>
      </c>
      <c r="S375">
        <f t="shared" si="18"/>
        <v>0</v>
      </c>
      <c r="T375">
        <f t="shared" si="18"/>
        <v>0</v>
      </c>
      <c r="U375">
        <f t="shared" si="18"/>
        <v>0</v>
      </c>
    </row>
    <row r="376" spans="1:21" x14ac:dyDescent="0.25">
      <c r="A376" t="s">
        <v>911</v>
      </c>
      <c r="B376" t="str">
        <f t="shared" si="16"/>
        <v>ZK101.K175.C042</v>
      </c>
      <c r="C376">
        <v>0</v>
      </c>
      <c r="D376">
        <v>0</v>
      </c>
      <c r="E376">
        <v>0</v>
      </c>
      <c r="O376" t="s">
        <v>523</v>
      </c>
      <c r="P376" s="616" t="s">
        <v>360</v>
      </c>
      <c r="R376" t="str">
        <f t="shared" si="17"/>
        <v>ZK101</v>
      </c>
      <c r="S376">
        <f t="shared" si="18"/>
        <v>0</v>
      </c>
      <c r="T376">
        <f t="shared" si="18"/>
        <v>0</v>
      </c>
      <c r="U376">
        <f t="shared" si="18"/>
        <v>0</v>
      </c>
    </row>
    <row r="377" spans="1:21" x14ac:dyDescent="0.25">
      <c r="A377" t="s">
        <v>912</v>
      </c>
      <c r="B377" t="str">
        <f t="shared" si="16"/>
        <v>ZK101.K176.C042</v>
      </c>
      <c r="C377">
        <v>0</v>
      </c>
      <c r="D377">
        <v>0</v>
      </c>
      <c r="E377">
        <v>0</v>
      </c>
      <c r="O377" t="s">
        <v>523</v>
      </c>
      <c r="P377" s="616" t="s">
        <v>361</v>
      </c>
      <c r="R377" t="str">
        <f t="shared" si="17"/>
        <v>ZK101</v>
      </c>
      <c r="S377">
        <f t="shared" si="18"/>
        <v>0</v>
      </c>
      <c r="T377">
        <f t="shared" si="18"/>
        <v>0</v>
      </c>
      <c r="U377">
        <f t="shared" si="18"/>
        <v>0</v>
      </c>
    </row>
    <row r="378" spans="1:21" x14ac:dyDescent="0.25">
      <c r="A378" t="s">
        <v>913</v>
      </c>
      <c r="B378" t="str">
        <f t="shared" si="16"/>
        <v>ZK101.K177.C042</v>
      </c>
      <c r="C378">
        <v>0</v>
      </c>
      <c r="D378">
        <v>0</v>
      </c>
      <c r="E378">
        <v>0</v>
      </c>
      <c r="O378" t="s">
        <v>523</v>
      </c>
      <c r="P378" s="615" t="s">
        <v>362</v>
      </c>
      <c r="R378" t="str">
        <f t="shared" si="17"/>
        <v>ZK101</v>
      </c>
      <c r="S378">
        <f t="shared" si="18"/>
        <v>0</v>
      </c>
      <c r="T378">
        <f t="shared" si="18"/>
        <v>0</v>
      </c>
      <c r="U378">
        <f t="shared" si="18"/>
        <v>0</v>
      </c>
    </row>
    <row r="379" spans="1:21" x14ac:dyDescent="0.25">
      <c r="A379" t="s">
        <v>914</v>
      </c>
      <c r="B379" t="str">
        <f t="shared" si="16"/>
        <v>ZK101.K178.C042</v>
      </c>
      <c r="C379">
        <v>0</v>
      </c>
      <c r="D379">
        <v>0</v>
      </c>
      <c r="E379">
        <v>0</v>
      </c>
      <c r="O379" t="s">
        <v>523</v>
      </c>
      <c r="P379" s="615" t="s">
        <v>363</v>
      </c>
      <c r="R379" t="str">
        <f t="shared" si="17"/>
        <v>ZK101</v>
      </c>
      <c r="S379">
        <f t="shared" si="18"/>
        <v>0</v>
      </c>
      <c r="T379">
        <f t="shared" si="18"/>
        <v>0</v>
      </c>
      <c r="U379">
        <f t="shared" si="18"/>
        <v>0</v>
      </c>
    </row>
    <row r="380" spans="1:21" x14ac:dyDescent="0.25">
      <c r="A380" t="s">
        <v>915</v>
      </c>
      <c r="B380" t="str">
        <f t="shared" si="16"/>
        <v>ZK101.K179.C042</v>
      </c>
      <c r="C380">
        <v>0</v>
      </c>
      <c r="D380">
        <v>0</v>
      </c>
      <c r="E380">
        <v>0</v>
      </c>
      <c r="O380" t="s">
        <v>523</v>
      </c>
      <c r="P380" s="615" t="s">
        <v>364</v>
      </c>
      <c r="R380" t="str">
        <f t="shared" si="17"/>
        <v>ZK101</v>
      </c>
      <c r="S380">
        <f t="shared" si="18"/>
        <v>0</v>
      </c>
      <c r="T380">
        <f t="shared" si="18"/>
        <v>0</v>
      </c>
      <c r="U380">
        <f t="shared" si="18"/>
        <v>0</v>
      </c>
    </row>
    <row r="381" spans="1:21" x14ac:dyDescent="0.25">
      <c r="A381" t="s">
        <v>916</v>
      </c>
      <c r="B381" t="str">
        <f t="shared" si="16"/>
        <v>ZK101.K180.C042</v>
      </c>
      <c r="C381">
        <v>0</v>
      </c>
      <c r="D381">
        <v>0</v>
      </c>
      <c r="E381">
        <v>0</v>
      </c>
      <c r="O381" t="s">
        <v>523</v>
      </c>
      <c r="P381" s="615" t="s">
        <v>365</v>
      </c>
      <c r="R381" t="str">
        <f t="shared" si="17"/>
        <v>ZK101</v>
      </c>
      <c r="S381">
        <f t="shared" si="18"/>
        <v>0</v>
      </c>
      <c r="T381">
        <f t="shared" si="18"/>
        <v>0</v>
      </c>
      <c r="U381">
        <f t="shared" si="18"/>
        <v>0</v>
      </c>
    </row>
    <row r="382" spans="1:21" x14ac:dyDescent="0.25">
      <c r="A382" t="s">
        <v>917</v>
      </c>
      <c r="B382" t="str">
        <f t="shared" si="16"/>
        <v>ZK101.K181.C042</v>
      </c>
      <c r="C382">
        <v>0</v>
      </c>
      <c r="D382">
        <v>0</v>
      </c>
      <c r="E382">
        <v>0</v>
      </c>
      <c r="O382" t="s">
        <v>523</v>
      </c>
      <c r="P382" s="616" t="s">
        <v>366</v>
      </c>
      <c r="R382" t="str">
        <f t="shared" si="17"/>
        <v>ZK101</v>
      </c>
      <c r="S382">
        <f t="shared" si="18"/>
        <v>0</v>
      </c>
      <c r="T382">
        <f t="shared" si="18"/>
        <v>0</v>
      </c>
      <c r="U382">
        <f t="shared" si="18"/>
        <v>0</v>
      </c>
    </row>
    <row r="383" spans="1:21" x14ac:dyDescent="0.25">
      <c r="A383" t="s">
        <v>918</v>
      </c>
      <c r="B383" t="str">
        <f t="shared" si="16"/>
        <v>ZK101.K182.C042</v>
      </c>
      <c r="C383">
        <v>0</v>
      </c>
      <c r="D383">
        <v>0</v>
      </c>
      <c r="E383">
        <v>0</v>
      </c>
      <c r="O383" t="s">
        <v>523</v>
      </c>
      <c r="P383" s="616" t="s">
        <v>367</v>
      </c>
      <c r="R383" t="str">
        <f t="shared" si="17"/>
        <v>ZK101</v>
      </c>
      <c r="S383">
        <f t="shared" si="18"/>
        <v>0</v>
      </c>
      <c r="T383">
        <f t="shared" si="18"/>
        <v>0</v>
      </c>
      <c r="U383">
        <f t="shared" si="18"/>
        <v>0</v>
      </c>
    </row>
    <row r="384" spans="1:21" x14ac:dyDescent="0.25">
      <c r="A384" t="s">
        <v>919</v>
      </c>
      <c r="B384" t="str">
        <f t="shared" si="16"/>
        <v>ZK101.K183.C042</v>
      </c>
      <c r="C384">
        <v>0</v>
      </c>
      <c r="D384">
        <v>0</v>
      </c>
      <c r="E384">
        <v>0</v>
      </c>
      <c r="O384" t="s">
        <v>523</v>
      </c>
      <c r="P384" s="615" t="s">
        <v>368</v>
      </c>
      <c r="R384" t="str">
        <f t="shared" si="17"/>
        <v>ZK101</v>
      </c>
      <c r="S384">
        <f t="shared" si="18"/>
        <v>0</v>
      </c>
      <c r="T384">
        <f t="shared" si="18"/>
        <v>0</v>
      </c>
      <c r="U384">
        <f t="shared" si="18"/>
        <v>0</v>
      </c>
    </row>
    <row r="385" spans="1:21" x14ac:dyDescent="0.25">
      <c r="A385" t="s">
        <v>920</v>
      </c>
      <c r="B385" t="str">
        <f t="shared" si="16"/>
        <v>ZK101.K184.C042</v>
      </c>
      <c r="C385">
        <v>0</v>
      </c>
      <c r="D385">
        <v>0</v>
      </c>
      <c r="E385">
        <v>0</v>
      </c>
      <c r="O385" t="s">
        <v>523</v>
      </c>
      <c r="P385" s="615" t="s">
        <v>369</v>
      </c>
      <c r="R385" t="str">
        <f t="shared" si="17"/>
        <v>ZK101</v>
      </c>
      <c r="S385">
        <f t="shared" si="18"/>
        <v>0</v>
      </c>
      <c r="T385">
        <f t="shared" si="18"/>
        <v>0</v>
      </c>
      <c r="U385">
        <f t="shared" si="18"/>
        <v>0</v>
      </c>
    </row>
    <row r="386" spans="1:21" x14ac:dyDescent="0.25">
      <c r="A386" t="s">
        <v>921</v>
      </c>
      <c r="B386" t="str">
        <f t="shared" si="16"/>
        <v>ZK101.K185.C042</v>
      </c>
      <c r="C386">
        <v>0</v>
      </c>
      <c r="D386">
        <v>0</v>
      </c>
      <c r="E386">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ZK101.K186.C042</v>
      </c>
      <c r="C387">
        <v>0</v>
      </c>
      <c r="D387">
        <v>0</v>
      </c>
      <c r="E387">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ZK101.K187.C042</v>
      </c>
      <c r="C388">
        <v>0</v>
      </c>
      <c r="D388">
        <v>0</v>
      </c>
      <c r="E388">
        <v>0</v>
      </c>
      <c r="O388" t="s">
        <v>523</v>
      </c>
      <c r="P388" s="615" t="s">
        <v>372</v>
      </c>
      <c r="R388" t="str">
        <f t="shared" si="20"/>
        <v>ZK101</v>
      </c>
      <c r="S388">
        <f t="shared" si="21"/>
        <v>0</v>
      </c>
      <c r="T388">
        <f t="shared" si="21"/>
        <v>0</v>
      </c>
      <c r="U388">
        <f t="shared" si="21"/>
        <v>0</v>
      </c>
    </row>
    <row r="389" spans="1:21" x14ac:dyDescent="0.25">
      <c r="A389" t="s">
        <v>924</v>
      </c>
      <c r="B389" t="str">
        <f t="shared" si="19"/>
        <v>ZK101.K188.C042</v>
      </c>
      <c r="C389">
        <v>0</v>
      </c>
      <c r="D389">
        <v>0</v>
      </c>
      <c r="E389">
        <v>0</v>
      </c>
      <c r="O389" t="s">
        <v>523</v>
      </c>
      <c r="P389" s="615" t="s">
        <v>373</v>
      </c>
      <c r="R389" t="str">
        <f t="shared" si="20"/>
        <v>ZK101</v>
      </c>
      <c r="S389">
        <f t="shared" si="21"/>
        <v>0</v>
      </c>
      <c r="T389">
        <f t="shared" si="21"/>
        <v>0</v>
      </c>
      <c r="U389">
        <f t="shared" si="21"/>
        <v>0</v>
      </c>
    </row>
    <row r="390" spans="1:21" x14ac:dyDescent="0.25">
      <c r="A390" t="s">
        <v>925</v>
      </c>
      <c r="B390" t="str">
        <f t="shared" si="19"/>
        <v>ZK101.K189.C042</v>
      </c>
      <c r="C390">
        <v>0</v>
      </c>
      <c r="D390">
        <v>0</v>
      </c>
      <c r="E390">
        <v>0</v>
      </c>
      <c r="O390" t="s">
        <v>523</v>
      </c>
      <c r="P390" s="615" t="s">
        <v>374</v>
      </c>
      <c r="R390" t="str">
        <f t="shared" si="20"/>
        <v>ZK101</v>
      </c>
      <c r="S390">
        <f t="shared" si="21"/>
        <v>0</v>
      </c>
      <c r="T390">
        <f t="shared" si="21"/>
        <v>0</v>
      </c>
      <c r="U390">
        <f t="shared" si="21"/>
        <v>0</v>
      </c>
    </row>
    <row r="391" spans="1:21" x14ac:dyDescent="0.25">
      <c r="A391" t="s">
        <v>926</v>
      </c>
      <c r="B391" t="str">
        <f t="shared" si="19"/>
        <v>ZK101.K190.C042</v>
      </c>
      <c r="C391">
        <v>0</v>
      </c>
      <c r="D391">
        <v>0</v>
      </c>
      <c r="E391">
        <v>0</v>
      </c>
      <c r="O391" t="s">
        <v>523</v>
      </c>
      <c r="P391" s="616" t="s">
        <v>375</v>
      </c>
      <c r="R391" t="str">
        <f t="shared" si="20"/>
        <v>ZK101</v>
      </c>
      <c r="S391">
        <f t="shared" si="21"/>
        <v>0</v>
      </c>
      <c r="T391">
        <f t="shared" si="21"/>
        <v>0</v>
      </c>
      <c r="U391">
        <f t="shared" si="21"/>
        <v>0</v>
      </c>
    </row>
    <row r="392" spans="1:21" x14ac:dyDescent="0.25">
      <c r="A392" t="s">
        <v>927</v>
      </c>
      <c r="B392" t="str">
        <f t="shared" si="19"/>
        <v>ZK101.K191.C042</v>
      </c>
      <c r="C392">
        <v>0</v>
      </c>
      <c r="D392">
        <v>0</v>
      </c>
      <c r="E392">
        <v>0</v>
      </c>
      <c r="O392" t="s">
        <v>523</v>
      </c>
      <c r="P392" s="616" t="s">
        <v>376</v>
      </c>
      <c r="R392" t="str">
        <f t="shared" si="20"/>
        <v>ZK101</v>
      </c>
      <c r="S392">
        <f t="shared" si="21"/>
        <v>0</v>
      </c>
      <c r="T392">
        <f t="shared" si="21"/>
        <v>0</v>
      </c>
      <c r="U392">
        <f t="shared" si="21"/>
        <v>0</v>
      </c>
    </row>
    <row r="393" spans="1:21" x14ac:dyDescent="0.25">
      <c r="A393" t="s">
        <v>928</v>
      </c>
      <c r="B393" t="str">
        <f t="shared" si="19"/>
        <v>ZK101.K192.C042</v>
      </c>
      <c r="C393">
        <v>0</v>
      </c>
      <c r="D393">
        <v>0</v>
      </c>
      <c r="E393">
        <v>0</v>
      </c>
      <c r="O393" t="s">
        <v>523</v>
      </c>
      <c r="P393" s="616" t="s">
        <v>377</v>
      </c>
      <c r="R393" t="str">
        <f t="shared" si="20"/>
        <v>ZK101</v>
      </c>
      <c r="S393">
        <f t="shared" si="21"/>
        <v>0</v>
      </c>
      <c r="T393">
        <f t="shared" si="21"/>
        <v>0</v>
      </c>
      <c r="U393">
        <f t="shared" si="21"/>
        <v>0</v>
      </c>
    </row>
    <row r="394" spans="1:21" x14ac:dyDescent="0.25">
      <c r="A394" t="s">
        <v>929</v>
      </c>
      <c r="B394" t="str">
        <f t="shared" si="19"/>
        <v>ZK101.K193.C042</v>
      </c>
      <c r="C394">
        <v>0</v>
      </c>
      <c r="D394">
        <v>0</v>
      </c>
      <c r="E394">
        <v>0</v>
      </c>
      <c r="O394" t="s">
        <v>523</v>
      </c>
      <c r="P394" s="616" t="s">
        <v>378</v>
      </c>
      <c r="R394" t="str">
        <f t="shared" si="20"/>
        <v>ZK101</v>
      </c>
      <c r="S394">
        <f t="shared" si="21"/>
        <v>0</v>
      </c>
      <c r="T394">
        <f t="shared" si="21"/>
        <v>0</v>
      </c>
      <c r="U394">
        <f t="shared" si="21"/>
        <v>0</v>
      </c>
    </row>
    <row r="395" spans="1:21" x14ac:dyDescent="0.25">
      <c r="A395" t="s">
        <v>930</v>
      </c>
      <c r="B395" t="str">
        <f t="shared" si="19"/>
        <v>ZK101.K194.C042</v>
      </c>
      <c r="C395">
        <v>0</v>
      </c>
      <c r="D395">
        <v>0</v>
      </c>
      <c r="E395">
        <v>0</v>
      </c>
      <c r="O395" t="s">
        <v>523</v>
      </c>
      <c r="P395" s="616" t="s">
        <v>379</v>
      </c>
      <c r="R395" t="str">
        <f t="shared" si="20"/>
        <v>ZK101</v>
      </c>
      <c r="S395">
        <f t="shared" si="21"/>
        <v>0</v>
      </c>
      <c r="T395">
        <f t="shared" si="21"/>
        <v>0</v>
      </c>
      <c r="U395">
        <f t="shared" si="21"/>
        <v>0</v>
      </c>
    </row>
    <row r="396" spans="1:21" x14ac:dyDescent="0.25">
      <c r="A396" t="s">
        <v>931</v>
      </c>
      <c r="B396" t="str">
        <f t="shared" si="19"/>
        <v>ZK101.K195.C042</v>
      </c>
      <c r="C396">
        <v>0</v>
      </c>
      <c r="D396">
        <v>0</v>
      </c>
      <c r="E396">
        <v>0</v>
      </c>
      <c r="O396" t="s">
        <v>523</v>
      </c>
      <c r="P396" s="616" t="s">
        <v>380</v>
      </c>
      <c r="R396" t="str">
        <f t="shared" si="20"/>
        <v>ZK101</v>
      </c>
      <c r="S396">
        <f t="shared" si="21"/>
        <v>0</v>
      </c>
      <c r="T396">
        <f t="shared" si="21"/>
        <v>0</v>
      </c>
      <c r="U396">
        <f t="shared" si="21"/>
        <v>0</v>
      </c>
    </row>
    <row r="397" spans="1:21" x14ac:dyDescent="0.25">
      <c r="A397" t="s">
        <v>932</v>
      </c>
      <c r="B397" t="str">
        <f t="shared" si="19"/>
        <v>ZK101.K196.C042</v>
      </c>
      <c r="C397">
        <v>0</v>
      </c>
      <c r="D397">
        <v>0</v>
      </c>
      <c r="E397">
        <v>0</v>
      </c>
      <c r="O397" t="s">
        <v>523</v>
      </c>
      <c r="P397" s="616" t="s">
        <v>381</v>
      </c>
      <c r="R397" t="str">
        <f t="shared" si="20"/>
        <v>ZK101</v>
      </c>
      <c r="S397">
        <f t="shared" si="21"/>
        <v>0</v>
      </c>
      <c r="T397">
        <f t="shared" si="21"/>
        <v>0</v>
      </c>
      <c r="U397">
        <f t="shared" si="21"/>
        <v>0</v>
      </c>
    </row>
    <row r="398" spans="1:21" x14ac:dyDescent="0.25">
      <c r="A398" t="s">
        <v>933</v>
      </c>
      <c r="B398" t="str">
        <f t="shared" si="19"/>
        <v>ZK101.K197.C042</v>
      </c>
      <c r="C398">
        <v>0</v>
      </c>
      <c r="D398">
        <v>0</v>
      </c>
      <c r="E398">
        <v>0</v>
      </c>
      <c r="O398" t="s">
        <v>523</v>
      </c>
      <c r="P398" s="616" t="s">
        <v>382</v>
      </c>
      <c r="R398" t="str">
        <f t="shared" si="20"/>
        <v>ZK101</v>
      </c>
      <c r="S398">
        <f t="shared" si="21"/>
        <v>0</v>
      </c>
      <c r="T398">
        <f t="shared" si="21"/>
        <v>0</v>
      </c>
      <c r="U398">
        <f t="shared" si="21"/>
        <v>0</v>
      </c>
    </row>
    <row r="399" spans="1:21" x14ac:dyDescent="0.25">
      <c r="A399" t="s">
        <v>934</v>
      </c>
      <c r="B399" t="str">
        <f t="shared" si="19"/>
        <v>ZK101.K198.C042</v>
      </c>
      <c r="C399">
        <v>0</v>
      </c>
      <c r="D399">
        <v>0</v>
      </c>
      <c r="E399">
        <v>0</v>
      </c>
      <c r="O399" t="s">
        <v>523</v>
      </c>
      <c r="P399" s="616" t="s">
        <v>383</v>
      </c>
      <c r="R399" t="str">
        <f t="shared" si="20"/>
        <v>ZK101</v>
      </c>
      <c r="S399">
        <f t="shared" si="21"/>
        <v>0</v>
      </c>
      <c r="T399">
        <f t="shared" si="21"/>
        <v>0</v>
      </c>
      <c r="U399">
        <f t="shared" si="21"/>
        <v>0</v>
      </c>
    </row>
    <row r="400" spans="1:21" x14ac:dyDescent="0.25">
      <c r="A400" t="s">
        <v>935</v>
      </c>
      <c r="B400" t="str">
        <f t="shared" si="19"/>
        <v>ZK101.K199.C042</v>
      </c>
      <c r="C400">
        <v>0</v>
      </c>
      <c r="D400">
        <v>0</v>
      </c>
      <c r="E400">
        <v>0</v>
      </c>
      <c r="O400" t="s">
        <v>523</v>
      </c>
      <c r="P400" s="616" t="s">
        <v>384</v>
      </c>
      <c r="R400" t="str">
        <f t="shared" si="20"/>
        <v>ZK101</v>
      </c>
      <c r="S400">
        <f t="shared" si="21"/>
        <v>0</v>
      </c>
      <c r="T400">
        <f t="shared" si="21"/>
        <v>0</v>
      </c>
      <c r="U400">
        <f t="shared" si="21"/>
        <v>0</v>
      </c>
    </row>
    <row r="401" spans="1:21" x14ac:dyDescent="0.25">
      <c r="A401" t="s">
        <v>936</v>
      </c>
      <c r="B401" t="str">
        <f t="shared" si="19"/>
        <v>ZK101.K200.C042</v>
      </c>
      <c r="C401">
        <v>0</v>
      </c>
      <c r="D401">
        <v>0</v>
      </c>
      <c r="E401">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ZK101.K201.C042</v>
      </c>
      <c r="C402">
        <v>0</v>
      </c>
      <c r="D402">
        <v>0</v>
      </c>
      <c r="E402">
        <v>0</v>
      </c>
      <c r="O402" t="s">
        <v>523</v>
      </c>
      <c r="P402" s="618" t="s">
        <v>386</v>
      </c>
      <c r="R402" t="str">
        <f t="shared" si="20"/>
        <v>ZK101</v>
      </c>
      <c r="S402">
        <f t="shared" si="21"/>
        <v>0</v>
      </c>
      <c r="T402">
        <f t="shared" si="21"/>
        <v>0</v>
      </c>
      <c r="U402">
        <f t="shared" si="21"/>
        <v>0</v>
      </c>
    </row>
    <row r="403" spans="1:21" x14ac:dyDescent="0.25">
      <c r="A403" t="s">
        <v>938</v>
      </c>
      <c r="B403" t="str">
        <f t="shared" si="19"/>
        <v>ZK101.K202.C042</v>
      </c>
      <c r="C403">
        <v>0</v>
      </c>
      <c r="D403">
        <v>0</v>
      </c>
      <c r="E403">
        <v>0</v>
      </c>
      <c r="O403" t="s">
        <v>523</v>
      </c>
      <c r="P403" s="619" t="s">
        <v>267</v>
      </c>
      <c r="R403" t="str">
        <f t="shared" si="20"/>
        <v>ZK101</v>
      </c>
      <c r="S403">
        <f t="shared" si="21"/>
        <v>0</v>
      </c>
      <c r="T403">
        <f t="shared" si="21"/>
        <v>0</v>
      </c>
      <c r="U403">
        <f t="shared" si="21"/>
        <v>0</v>
      </c>
    </row>
    <row r="404" spans="1:21" x14ac:dyDescent="0.25">
      <c r="A404" t="s">
        <v>939</v>
      </c>
      <c r="B404" t="str">
        <f t="shared" si="19"/>
        <v>ZK101.K203.C042</v>
      </c>
      <c r="C404">
        <v>0</v>
      </c>
      <c r="D404">
        <v>0</v>
      </c>
      <c r="E404">
        <v>0</v>
      </c>
      <c r="O404" t="s">
        <v>523</v>
      </c>
      <c r="P404" s="619" t="s">
        <v>108</v>
      </c>
      <c r="R404" t="str">
        <f t="shared" si="20"/>
        <v>ZK101</v>
      </c>
      <c r="S404">
        <f t="shared" si="21"/>
        <v>0</v>
      </c>
      <c r="T404">
        <f t="shared" si="21"/>
        <v>0</v>
      </c>
      <c r="U404">
        <f t="shared" si="21"/>
        <v>0</v>
      </c>
    </row>
    <row r="405" spans="1:21" x14ac:dyDescent="0.25">
      <c r="A405" t="s">
        <v>940</v>
      </c>
      <c r="B405" t="str">
        <f t="shared" si="19"/>
        <v>ZK101.K204.C042</v>
      </c>
      <c r="C405">
        <v>0</v>
      </c>
      <c r="D405">
        <v>0</v>
      </c>
      <c r="E405">
        <v>0</v>
      </c>
      <c r="O405" t="s">
        <v>523</v>
      </c>
      <c r="P405" s="619" t="s">
        <v>114</v>
      </c>
      <c r="R405" t="str">
        <f t="shared" si="20"/>
        <v>ZK101</v>
      </c>
      <c r="S405">
        <f t="shared" si="21"/>
        <v>0</v>
      </c>
      <c r="T405">
        <f t="shared" si="21"/>
        <v>0</v>
      </c>
      <c r="U405">
        <f t="shared" si="21"/>
        <v>0</v>
      </c>
    </row>
    <row r="406" spans="1:21" x14ac:dyDescent="0.25">
      <c r="A406" t="s">
        <v>941</v>
      </c>
      <c r="B406" t="str">
        <f t="shared" si="19"/>
        <v>ZK101.K205.C042</v>
      </c>
      <c r="C406">
        <v>0</v>
      </c>
      <c r="D406">
        <v>0</v>
      </c>
      <c r="E406">
        <v>0</v>
      </c>
      <c r="O406" t="s">
        <v>523</v>
      </c>
      <c r="P406" s="619" t="s">
        <v>116</v>
      </c>
      <c r="R406" t="str">
        <f t="shared" si="20"/>
        <v>ZK101</v>
      </c>
      <c r="S406">
        <f t="shared" si="21"/>
        <v>0</v>
      </c>
      <c r="T406">
        <f t="shared" si="21"/>
        <v>0</v>
      </c>
      <c r="U406">
        <f t="shared" si="21"/>
        <v>0</v>
      </c>
    </row>
    <row r="407" spans="1:21" x14ac:dyDescent="0.25">
      <c r="A407" t="s">
        <v>942</v>
      </c>
      <c r="B407" t="str">
        <f t="shared" si="19"/>
        <v>ZK101.K206.C042</v>
      </c>
      <c r="C407">
        <v>0</v>
      </c>
      <c r="D407">
        <v>0</v>
      </c>
      <c r="E407">
        <v>0</v>
      </c>
      <c r="O407" t="s">
        <v>523</v>
      </c>
      <c r="P407" s="617" t="s">
        <v>387</v>
      </c>
      <c r="R407" t="str">
        <f t="shared" si="20"/>
        <v>ZK101</v>
      </c>
      <c r="S407">
        <f t="shared" si="21"/>
        <v>0</v>
      </c>
      <c r="T407">
        <f t="shared" si="21"/>
        <v>0</v>
      </c>
      <c r="U407">
        <f t="shared" si="21"/>
        <v>0</v>
      </c>
    </row>
    <row r="408" spans="1:21" x14ac:dyDescent="0.25">
      <c r="A408" t="s">
        <v>943</v>
      </c>
      <c r="B408" t="str">
        <f t="shared" si="19"/>
        <v>ZK101.K207.C042</v>
      </c>
      <c r="C408">
        <v>0</v>
      </c>
      <c r="D408">
        <v>0</v>
      </c>
      <c r="E408">
        <v>0</v>
      </c>
      <c r="O408" t="s">
        <v>523</v>
      </c>
      <c r="P408" s="617" t="s">
        <v>388</v>
      </c>
      <c r="R408" t="str">
        <f t="shared" si="20"/>
        <v>ZK101</v>
      </c>
      <c r="S408">
        <f t="shared" si="21"/>
        <v>0</v>
      </c>
      <c r="T408">
        <f t="shared" si="21"/>
        <v>0</v>
      </c>
      <c r="U408">
        <f t="shared" si="21"/>
        <v>0</v>
      </c>
    </row>
    <row r="409" spans="1:21" x14ac:dyDescent="0.25">
      <c r="A409" t="s">
        <v>944</v>
      </c>
      <c r="B409" t="str">
        <f t="shared" si="19"/>
        <v>ZK101.K208.C042</v>
      </c>
      <c r="C409">
        <v>0</v>
      </c>
      <c r="D409">
        <v>0</v>
      </c>
      <c r="E409">
        <v>0</v>
      </c>
      <c r="O409" t="s">
        <v>523</v>
      </c>
      <c r="P409" s="617" t="s">
        <v>389</v>
      </c>
      <c r="R409" t="str">
        <f t="shared" si="20"/>
        <v>ZK101</v>
      </c>
      <c r="S409">
        <f t="shared" si="21"/>
        <v>0</v>
      </c>
      <c r="T409">
        <f t="shared" si="21"/>
        <v>0</v>
      </c>
      <c r="U409">
        <f t="shared" si="21"/>
        <v>0</v>
      </c>
    </row>
    <row r="410" spans="1:21" x14ac:dyDescent="0.25">
      <c r="A410" t="s">
        <v>945</v>
      </c>
      <c r="B410" t="str">
        <f t="shared" si="19"/>
        <v>ZK101.K209.C042</v>
      </c>
      <c r="C410">
        <v>0</v>
      </c>
      <c r="D410">
        <v>0</v>
      </c>
      <c r="E410">
        <v>0</v>
      </c>
      <c r="O410" t="s">
        <v>523</v>
      </c>
      <c r="P410" s="619" t="s">
        <v>82</v>
      </c>
      <c r="R410" t="str">
        <f t="shared" si="20"/>
        <v>ZK101</v>
      </c>
      <c r="S410">
        <f t="shared" si="21"/>
        <v>0</v>
      </c>
      <c r="T410">
        <f t="shared" si="21"/>
        <v>0</v>
      </c>
      <c r="U410">
        <f t="shared" si="21"/>
        <v>0</v>
      </c>
    </row>
    <row r="411" spans="1:21" x14ac:dyDescent="0.25">
      <c r="A411" t="s">
        <v>946</v>
      </c>
      <c r="B411" t="str">
        <f t="shared" si="19"/>
        <v>ZK101.K210.C042</v>
      </c>
      <c r="C411">
        <v>0</v>
      </c>
      <c r="D411">
        <v>0</v>
      </c>
      <c r="E411">
        <v>0</v>
      </c>
      <c r="O411" t="s">
        <v>523</v>
      </c>
      <c r="P411" s="619" t="s">
        <v>84</v>
      </c>
      <c r="R411" t="str">
        <f t="shared" si="20"/>
        <v>ZK101</v>
      </c>
      <c r="S411">
        <f t="shared" si="21"/>
        <v>0</v>
      </c>
      <c r="T411">
        <f t="shared" si="21"/>
        <v>0</v>
      </c>
      <c r="U411">
        <f t="shared" si="21"/>
        <v>0</v>
      </c>
    </row>
    <row r="412" spans="1:21" x14ac:dyDescent="0.25">
      <c r="A412" t="s">
        <v>947</v>
      </c>
      <c r="B412" t="str">
        <f t="shared" si="19"/>
        <v>ZK101.K211.C042</v>
      </c>
      <c r="C412">
        <v>0</v>
      </c>
      <c r="D412">
        <v>0</v>
      </c>
      <c r="E412">
        <v>0</v>
      </c>
      <c r="O412" t="s">
        <v>523</v>
      </c>
      <c r="P412" s="619" t="s">
        <v>86</v>
      </c>
      <c r="R412" t="str">
        <f t="shared" si="20"/>
        <v>ZK101</v>
      </c>
      <c r="S412">
        <f t="shared" si="21"/>
        <v>0</v>
      </c>
      <c r="T412">
        <f t="shared" si="21"/>
        <v>0</v>
      </c>
      <c r="U412">
        <f t="shared" si="21"/>
        <v>0</v>
      </c>
    </row>
    <row r="413" spans="1:21" x14ac:dyDescent="0.25">
      <c r="A413" t="s">
        <v>948</v>
      </c>
      <c r="B413" t="str">
        <f t="shared" si="19"/>
        <v>ZK101.K212.C042</v>
      </c>
      <c r="C413">
        <v>0</v>
      </c>
      <c r="D413">
        <v>0</v>
      </c>
      <c r="E413">
        <v>0</v>
      </c>
      <c r="O413" t="s">
        <v>523</v>
      </c>
      <c r="P413" s="619" t="s">
        <v>88</v>
      </c>
      <c r="R413" t="str">
        <f t="shared" si="20"/>
        <v>ZK101</v>
      </c>
      <c r="S413">
        <f t="shared" si="21"/>
        <v>0</v>
      </c>
      <c r="T413">
        <f t="shared" si="21"/>
        <v>0</v>
      </c>
      <c r="U413">
        <f t="shared" si="21"/>
        <v>0</v>
      </c>
    </row>
    <row r="414" spans="1:21" x14ac:dyDescent="0.25">
      <c r="A414" t="s">
        <v>949</v>
      </c>
      <c r="B414" t="str">
        <f t="shared" si="19"/>
        <v>ZK101.K213.C042</v>
      </c>
      <c r="C414">
        <v>0</v>
      </c>
      <c r="D414">
        <v>0</v>
      </c>
      <c r="E414">
        <v>0</v>
      </c>
      <c r="O414" t="s">
        <v>523</v>
      </c>
      <c r="P414" s="619" t="s">
        <v>90</v>
      </c>
      <c r="R414" t="str">
        <f t="shared" si="20"/>
        <v>ZK101</v>
      </c>
      <c r="S414">
        <f t="shared" si="21"/>
        <v>0</v>
      </c>
      <c r="T414">
        <f t="shared" si="21"/>
        <v>0</v>
      </c>
      <c r="U414">
        <f t="shared" si="21"/>
        <v>0</v>
      </c>
    </row>
    <row r="415" spans="1:21" x14ac:dyDescent="0.25">
      <c r="A415" t="s">
        <v>950</v>
      </c>
      <c r="B415" t="str">
        <f t="shared" si="19"/>
        <v>ZK101.K214.C042</v>
      </c>
      <c r="C415">
        <v>0</v>
      </c>
      <c r="D415">
        <v>0</v>
      </c>
      <c r="E415">
        <v>0</v>
      </c>
      <c r="O415" t="s">
        <v>523</v>
      </c>
      <c r="P415" s="619" t="s">
        <v>92</v>
      </c>
      <c r="R415" t="str">
        <f t="shared" si="20"/>
        <v>ZK101</v>
      </c>
      <c r="S415">
        <f t="shared" si="21"/>
        <v>0</v>
      </c>
      <c r="T415">
        <f t="shared" si="21"/>
        <v>0</v>
      </c>
      <c r="U415">
        <f t="shared" si="21"/>
        <v>0</v>
      </c>
    </row>
    <row r="416" spans="1:21" x14ac:dyDescent="0.25">
      <c r="A416" t="s">
        <v>951</v>
      </c>
      <c r="B416" t="str">
        <f t="shared" si="19"/>
        <v>ZK101.K215.C042</v>
      </c>
      <c r="C416">
        <v>0</v>
      </c>
      <c r="D416">
        <v>0</v>
      </c>
      <c r="E416">
        <v>0</v>
      </c>
      <c r="O416" t="s">
        <v>523</v>
      </c>
      <c r="P416" s="619" t="s">
        <v>94</v>
      </c>
      <c r="R416" t="str">
        <f t="shared" si="20"/>
        <v>ZK101</v>
      </c>
      <c r="S416">
        <f t="shared" si="21"/>
        <v>0</v>
      </c>
      <c r="T416">
        <f t="shared" si="21"/>
        <v>0</v>
      </c>
      <c r="U416">
        <f t="shared" si="21"/>
        <v>0</v>
      </c>
    </row>
    <row r="417" spans="1:21" x14ac:dyDescent="0.25">
      <c r="A417" t="s">
        <v>952</v>
      </c>
      <c r="B417" t="str">
        <f t="shared" si="19"/>
        <v>ZK101.K216.C042</v>
      </c>
      <c r="C417">
        <v>0</v>
      </c>
      <c r="D417">
        <v>0</v>
      </c>
      <c r="E417">
        <v>0</v>
      </c>
      <c r="O417" t="s">
        <v>523</v>
      </c>
      <c r="P417" s="619" t="s">
        <v>96</v>
      </c>
      <c r="R417" t="str">
        <f t="shared" si="20"/>
        <v>ZK101</v>
      </c>
      <c r="S417">
        <f t="shared" si="21"/>
        <v>0</v>
      </c>
      <c r="T417">
        <f t="shared" si="21"/>
        <v>0</v>
      </c>
      <c r="U417">
        <f t="shared" si="21"/>
        <v>0</v>
      </c>
    </row>
    <row r="418" spans="1:21" x14ac:dyDescent="0.25">
      <c r="A418" t="s">
        <v>953</v>
      </c>
      <c r="B418" t="str">
        <f t="shared" si="19"/>
        <v>ZK101.K217.C042</v>
      </c>
      <c r="C418">
        <v>0</v>
      </c>
      <c r="D418">
        <v>0</v>
      </c>
      <c r="E418">
        <v>0</v>
      </c>
      <c r="O418" t="s">
        <v>523</v>
      </c>
      <c r="P418" s="619" t="s">
        <v>98</v>
      </c>
      <c r="R418" t="str">
        <f t="shared" si="20"/>
        <v>ZK101</v>
      </c>
      <c r="S418">
        <f t="shared" si="21"/>
        <v>0</v>
      </c>
      <c r="T418">
        <f t="shared" si="21"/>
        <v>0</v>
      </c>
      <c r="U418">
        <f t="shared" si="21"/>
        <v>0</v>
      </c>
    </row>
    <row r="419" spans="1:21" x14ac:dyDescent="0.25">
      <c r="A419" t="s">
        <v>954</v>
      </c>
      <c r="B419" t="str">
        <f t="shared" si="19"/>
        <v>ZK101.K218.C042</v>
      </c>
      <c r="C419">
        <v>0</v>
      </c>
      <c r="D419">
        <v>0</v>
      </c>
      <c r="E419">
        <v>0</v>
      </c>
      <c r="O419" t="s">
        <v>523</v>
      </c>
      <c r="P419" s="619" t="s">
        <v>100</v>
      </c>
      <c r="R419" t="str">
        <f t="shared" si="20"/>
        <v>ZK101</v>
      </c>
      <c r="S419">
        <f t="shared" si="21"/>
        <v>0</v>
      </c>
      <c r="T419">
        <f t="shared" si="21"/>
        <v>0</v>
      </c>
      <c r="U419">
        <f t="shared" si="21"/>
        <v>0</v>
      </c>
    </row>
    <row r="420" spans="1:21" x14ac:dyDescent="0.25">
      <c r="A420" t="s">
        <v>955</v>
      </c>
      <c r="B420" t="str">
        <f t="shared" si="19"/>
        <v>ZK101.K219.C042</v>
      </c>
      <c r="C420">
        <v>0</v>
      </c>
      <c r="D420">
        <v>0</v>
      </c>
      <c r="E420">
        <v>0</v>
      </c>
      <c r="O420" t="s">
        <v>523</v>
      </c>
      <c r="P420" s="619" t="s">
        <v>102</v>
      </c>
      <c r="R420" t="str">
        <f t="shared" si="20"/>
        <v>ZK101</v>
      </c>
      <c r="S420">
        <f t="shared" si="21"/>
        <v>0</v>
      </c>
      <c r="T420">
        <f t="shared" si="21"/>
        <v>0</v>
      </c>
      <c r="U420">
        <f t="shared" si="21"/>
        <v>0</v>
      </c>
    </row>
    <row r="421" spans="1:21" x14ac:dyDescent="0.25">
      <c r="A421" t="s">
        <v>956</v>
      </c>
      <c r="B421" t="str">
        <f t="shared" si="19"/>
        <v>ZK101.K220.C042</v>
      </c>
      <c r="C421">
        <v>0</v>
      </c>
      <c r="D421">
        <v>0</v>
      </c>
      <c r="E421">
        <v>0</v>
      </c>
      <c r="O421" t="s">
        <v>523</v>
      </c>
      <c r="P421" s="619" t="s">
        <v>104</v>
      </c>
      <c r="R421" t="str">
        <f t="shared" si="20"/>
        <v>ZK101</v>
      </c>
      <c r="S421">
        <f t="shared" si="21"/>
        <v>0</v>
      </c>
      <c r="T421">
        <f t="shared" si="21"/>
        <v>0</v>
      </c>
      <c r="U421">
        <f t="shared" si="21"/>
        <v>0</v>
      </c>
    </row>
    <row r="422" spans="1:21" x14ac:dyDescent="0.25">
      <c r="A422" t="s">
        <v>957</v>
      </c>
      <c r="B422" t="str">
        <f t="shared" si="19"/>
        <v>ZK101.K221.C042</v>
      </c>
      <c r="C422">
        <v>0</v>
      </c>
      <c r="D422">
        <v>0</v>
      </c>
      <c r="E422">
        <v>0</v>
      </c>
      <c r="O422" t="s">
        <v>523</v>
      </c>
      <c r="P422" s="619" t="s">
        <v>106</v>
      </c>
      <c r="R422" t="str">
        <f t="shared" si="20"/>
        <v>ZK101</v>
      </c>
      <c r="S422">
        <f t="shared" si="21"/>
        <v>0</v>
      </c>
      <c r="T422">
        <f t="shared" si="21"/>
        <v>0</v>
      </c>
      <c r="U422">
        <f t="shared" si="21"/>
        <v>0</v>
      </c>
    </row>
    <row r="423" spans="1:21" x14ac:dyDescent="0.25">
      <c r="A423" t="s">
        <v>958</v>
      </c>
      <c r="B423" t="str">
        <f t="shared" si="19"/>
        <v>ZK101.K222.C042</v>
      </c>
      <c r="C423">
        <v>0</v>
      </c>
      <c r="D423">
        <v>0</v>
      </c>
      <c r="E423">
        <v>0</v>
      </c>
      <c r="O423" t="s">
        <v>523</v>
      </c>
      <c r="P423" s="617" t="s">
        <v>390</v>
      </c>
      <c r="R423" t="str">
        <f t="shared" si="20"/>
        <v>ZK101</v>
      </c>
      <c r="S423">
        <f t="shared" si="21"/>
        <v>0</v>
      </c>
      <c r="T423">
        <f t="shared" si="21"/>
        <v>0</v>
      </c>
      <c r="U423">
        <f t="shared" si="21"/>
        <v>0</v>
      </c>
    </row>
    <row r="424" spans="1:21" x14ac:dyDescent="0.25">
      <c r="A424" t="s">
        <v>959</v>
      </c>
      <c r="B424" t="str">
        <f t="shared" si="19"/>
        <v>ZK101.K223.C042</v>
      </c>
      <c r="C424">
        <v>0</v>
      </c>
      <c r="D424">
        <v>0</v>
      </c>
      <c r="E424">
        <v>0</v>
      </c>
      <c r="O424" t="s">
        <v>523</v>
      </c>
      <c r="P424" s="617" t="s">
        <v>391</v>
      </c>
      <c r="R424" t="str">
        <f t="shared" si="20"/>
        <v>ZK101</v>
      </c>
      <c r="S424">
        <f t="shared" si="21"/>
        <v>0</v>
      </c>
      <c r="T424">
        <f t="shared" si="21"/>
        <v>0</v>
      </c>
      <c r="U424">
        <f t="shared" si="21"/>
        <v>0</v>
      </c>
    </row>
    <row r="425" spans="1:21" x14ac:dyDescent="0.25">
      <c r="A425" t="s">
        <v>960</v>
      </c>
      <c r="B425" t="str">
        <f t="shared" si="19"/>
        <v>ZK101.K224.C042</v>
      </c>
      <c r="C425">
        <v>0</v>
      </c>
      <c r="D425">
        <v>0</v>
      </c>
      <c r="E425">
        <v>0</v>
      </c>
      <c r="O425" t="s">
        <v>523</v>
      </c>
      <c r="P425" s="617" t="s">
        <v>392</v>
      </c>
      <c r="R425" t="str">
        <f t="shared" si="20"/>
        <v>ZK101</v>
      </c>
      <c r="S425">
        <f t="shared" si="21"/>
        <v>0</v>
      </c>
      <c r="T425">
        <f t="shared" si="21"/>
        <v>0</v>
      </c>
      <c r="U425">
        <f t="shared" si="21"/>
        <v>0</v>
      </c>
    </row>
    <row r="426" spans="1:21" x14ac:dyDescent="0.25">
      <c r="A426" t="s">
        <v>961</v>
      </c>
      <c r="B426" t="str">
        <f t="shared" si="19"/>
        <v>ZK101.K225.C042</v>
      </c>
      <c r="C426">
        <v>0</v>
      </c>
      <c r="D426">
        <v>0</v>
      </c>
      <c r="E426">
        <v>0</v>
      </c>
      <c r="O426" t="s">
        <v>523</v>
      </c>
      <c r="P426" s="619" t="s">
        <v>120</v>
      </c>
      <c r="R426" t="str">
        <f t="shared" si="20"/>
        <v>ZK101</v>
      </c>
      <c r="S426">
        <f t="shared" si="21"/>
        <v>0</v>
      </c>
      <c r="T426">
        <f t="shared" si="21"/>
        <v>0</v>
      </c>
      <c r="U426">
        <f t="shared" si="21"/>
        <v>0</v>
      </c>
    </row>
    <row r="427" spans="1:21" x14ac:dyDescent="0.25">
      <c r="A427" t="s">
        <v>962</v>
      </c>
      <c r="B427" t="str">
        <f t="shared" si="19"/>
        <v>ZK101.K226.C042</v>
      </c>
      <c r="C427">
        <v>0</v>
      </c>
      <c r="D427">
        <v>0</v>
      </c>
      <c r="E427">
        <v>0</v>
      </c>
      <c r="O427" t="s">
        <v>523</v>
      </c>
      <c r="P427" s="619" t="s">
        <v>122</v>
      </c>
      <c r="R427" t="str">
        <f t="shared" si="20"/>
        <v>ZK101</v>
      </c>
      <c r="S427">
        <f t="shared" si="21"/>
        <v>0</v>
      </c>
      <c r="T427">
        <f t="shared" si="21"/>
        <v>0</v>
      </c>
      <c r="U427">
        <f t="shared" si="21"/>
        <v>0</v>
      </c>
    </row>
    <row r="428" spans="1:21" x14ac:dyDescent="0.25">
      <c r="A428" t="s">
        <v>963</v>
      </c>
      <c r="B428" t="str">
        <f t="shared" si="19"/>
        <v>ZK101.K227.C042</v>
      </c>
      <c r="C428">
        <v>0</v>
      </c>
      <c r="D428">
        <v>0</v>
      </c>
      <c r="E428">
        <v>0</v>
      </c>
      <c r="O428" t="s">
        <v>523</v>
      </c>
      <c r="P428" s="619" t="s">
        <v>124</v>
      </c>
      <c r="R428" t="str">
        <f t="shared" si="20"/>
        <v>ZK101</v>
      </c>
      <c r="S428">
        <f t="shared" si="21"/>
        <v>0</v>
      </c>
      <c r="T428">
        <f t="shared" si="21"/>
        <v>0</v>
      </c>
      <c r="U428">
        <f t="shared" si="21"/>
        <v>0</v>
      </c>
    </row>
    <row r="429" spans="1:21" x14ac:dyDescent="0.25">
      <c r="A429" t="s">
        <v>964</v>
      </c>
      <c r="B429" t="str">
        <f t="shared" si="19"/>
        <v>ZK101.K228.C042</v>
      </c>
      <c r="C429">
        <v>0</v>
      </c>
      <c r="D429">
        <v>0</v>
      </c>
      <c r="E429">
        <v>0</v>
      </c>
      <c r="O429" t="s">
        <v>523</v>
      </c>
      <c r="P429" s="619" t="s">
        <v>126</v>
      </c>
      <c r="R429" t="str">
        <f t="shared" si="20"/>
        <v>ZK101</v>
      </c>
      <c r="S429">
        <f t="shared" si="21"/>
        <v>0</v>
      </c>
      <c r="T429">
        <f t="shared" si="21"/>
        <v>0</v>
      </c>
      <c r="U429">
        <f t="shared" si="21"/>
        <v>0</v>
      </c>
    </row>
    <row r="430" spans="1:21" x14ac:dyDescent="0.25">
      <c r="A430" t="s">
        <v>965</v>
      </c>
      <c r="B430" t="str">
        <f t="shared" si="19"/>
        <v>ZK101.K229.C042</v>
      </c>
      <c r="C430">
        <v>0</v>
      </c>
      <c r="D430">
        <v>0</v>
      </c>
      <c r="E430">
        <v>0</v>
      </c>
      <c r="O430" t="s">
        <v>523</v>
      </c>
      <c r="P430" s="619" t="s">
        <v>128</v>
      </c>
      <c r="R430" t="str">
        <f t="shared" si="20"/>
        <v>ZK101</v>
      </c>
      <c r="S430">
        <f t="shared" si="21"/>
        <v>0</v>
      </c>
      <c r="T430">
        <f t="shared" si="21"/>
        <v>0</v>
      </c>
      <c r="U430">
        <f t="shared" si="21"/>
        <v>0</v>
      </c>
    </row>
    <row r="431" spans="1:21" x14ac:dyDescent="0.25">
      <c r="A431" t="s">
        <v>966</v>
      </c>
      <c r="B431" t="str">
        <f t="shared" si="19"/>
        <v>ZK101.K230.C042</v>
      </c>
      <c r="C431">
        <v>0</v>
      </c>
      <c r="D431">
        <v>0</v>
      </c>
      <c r="E431">
        <v>0</v>
      </c>
      <c r="O431" t="s">
        <v>523</v>
      </c>
      <c r="P431" s="617" t="s">
        <v>393</v>
      </c>
      <c r="R431" t="str">
        <f t="shared" si="20"/>
        <v>ZK101</v>
      </c>
      <c r="S431">
        <f t="shared" si="21"/>
        <v>0</v>
      </c>
      <c r="T431">
        <f t="shared" si="21"/>
        <v>0</v>
      </c>
      <c r="U431">
        <f t="shared" si="21"/>
        <v>0</v>
      </c>
    </row>
    <row r="432" spans="1:21" x14ac:dyDescent="0.25">
      <c r="A432" t="s">
        <v>967</v>
      </c>
      <c r="B432" t="str">
        <f t="shared" si="19"/>
        <v>ZK101.K231.C042</v>
      </c>
      <c r="C432">
        <v>0</v>
      </c>
      <c r="D432">
        <v>0</v>
      </c>
      <c r="E432">
        <v>0</v>
      </c>
      <c r="O432" t="s">
        <v>523</v>
      </c>
      <c r="P432" s="617" t="s">
        <v>394</v>
      </c>
      <c r="R432" t="str">
        <f t="shared" si="20"/>
        <v>ZK101</v>
      </c>
      <c r="S432">
        <f t="shared" si="21"/>
        <v>0</v>
      </c>
      <c r="T432">
        <f t="shared" si="21"/>
        <v>0</v>
      </c>
      <c r="U432">
        <f t="shared" si="21"/>
        <v>0</v>
      </c>
    </row>
    <row r="433" spans="1:21" x14ac:dyDescent="0.25">
      <c r="A433" t="s">
        <v>968</v>
      </c>
      <c r="B433" t="str">
        <f t="shared" si="19"/>
        <v>ZK101.K232.C042</v>
      </c>
      <c r="C433">
        <v>0</v>
      </c>
      <c r="D433">
        <v>0</v>
      </c>
      <c r="E433">
        <v>0</v>
      </c>
      <c r="O433" t="s">
        <v>523</v>
      </c>
      <c r="P433" s="617" t="s">
        <v>395</v>
      </c>
      <c r="R433" t="str">
        <f t="shared" si="20"/>
        <v>ZK101</v>
      </c>
      <c r="S433">
        <f t="shared" si="21"/>
        <v>0</v>
      </c>
      <c r="T433">
        <f t="shared" si="21"/>
        <v>0</v>
      </c>
      <c r="U433">
        <f t="shared" si="21"/>
        <v>0</v>
      </c>
    </row>
    <row r="434" spans="1:21" x14ac:dyDescent="0.25">
      <c r="A434" t="s">
        <v>969</v>
      </c>
      <c r="B434" t="str">
        <f t="shared" si="19"/>
        <v>ZK101.K233.C042</v>
      </c>
      <c r="C434">
        <v>0</v>
      </c>
      <c r="D434">
        <v>0</v>
      </c>
      <c r="E434">
        <v>0</v>
      </c>
      <c r="O434" t="s">
        <v>523</v>
      </c>
      <c r="P434" s="619" t="s">
        <v>130</v>
      </c>
      <c r="R434" t="str">
        <f t="shared" si="20"/>
        <v>ZK101</v>
      </c>
      <c r="S434">
        <f t="shared" si="21"/>
        <v>0</v>
      </c>
      <c r="T434">
        <f t="shared" si="21"/>
        <v>0</v>
      </c>
      <c r="U434">
        <f t="shared" si="21"/>
        <v>0</v>
      </c>
    </row>
    <row r="435" spans="1:21" x14ac:dyDescent="0.25">
      <c r="A435" t="s">
        <v>970</v>
      </c>
      <c r="B435" t="str">
        <f t="shared" si="19"/>
        <v>ZK101.K234.C042</v>
      </c>
      <c r="C435">
        <v>0</v>
      </c>
      <c r="D435">
        <v>0</v>
      </c>
      <c r="E435">
        <v>0</v>
      </c>
      <c r="O435" t="s">
        <v>523</v>
      </c>
      <c r="P435" s="619" t="s">
        <v>132</v>
      </c>
      <c r="R435" t="str">
        <f t="shared" si="20"/>
        <v>ZK101</v>
      </c>
      <c r="S435">
        <f t="shared" si="21"/>
        <v>0</v>
      </c>
      <c r="T435">
        <f t="shared" si="21"/>
        <v>0</v>
      </c>
      <c r="U435">
        <f t="shared" si="21"/>
        <v>0</v>
      </c>
    </row>
    <row r="436" spans="1:21" x14ac:dyDescent="0.25">
      <c r="A436" t="s">
        <v>971</v>
      </c>
      <c r="B436" t="str">
        <f t="shared" si="19"/>
        <v>ZK101.K235.C042</v>
      </c>
      <c r="C436">
        <v>0</v>
      </c>
      <c r="D436">
        <v>0</v>
      </c>
      <c r="E436">
        <v>0</v>
      </c>
      <c r="O436" t="s">
        <v>523</v>
      </c>
      <c r="P436" s="619" t="s">
        <v>134</v>
      </c>
      <c r="R436" t="str">
        <f t="shared" si="20"/>
        <v>ZK101</v>
      </c>
      <c r="S436">
        <f t="shared" si="21"/>
        <v>0</v>
      </c>
      <c r="T436">
        <f t="shared" si="21"/>
        <v>0</v>
      </c>
      <c r="U436">
        <f t="shared" si="21"/>
        <v>0</v>
      </c>
    </row>
    <row r="437" spans="1:21" x14ac:dyDescent="0.25">
      <c r="A437" t="s">
        <v>972</v>
      </c>
      <c r="B437" t="str">
        <f t="shared" si="19"/>
        <v>ZK101.K236.C042</v>
      </c>
      <c r="C437">
        <v>0</v>
      </c>
      <c r="D437">
        <v>0</v>
      </c>
      <c r="E437">
        <v>0</v>
      </c>
      <c r="O437" t="s">
        <v>523</v>
      </c>
      <c r="P437" s="617" t="s">
        <v>396</v>
      </c>
      <c r="R437" t="str">
        <f t="shared" si="20"/>
        <v>ZK101</v>
      </c>
      <c r="S437">
        <f t="shared" si="21"/>
        <v>0</v>
      </c>
      <c r="T437">
        <f t="shared" si="21"/>
        <v>0</v>
      </c>
      <c r="U437">
        <f t="shared" si="21"/>
        <v>0</v>
      </c>
    </row>
    <row r="438" spans="1:21" x14ac:dyDescent="0.25">
      <c r="A438" t="s">
        <v>973</v>
      </c>
      <c r="B438" t="str">
        <f t="shared" si="19"/>
        <v>ZK101.K237.C042</v>
      </c>
      <c r="C438">
        <v>0</v>
      </c>
      <c r="D438">
        <v>0</v>
      </c>
      <c r="E438">
        <v>0</v>
      </c>
      <c r="O438" t="s">
        <v>523</v>
      </c>
      <c r="P438" s="617" t="s">
        <v>397</v>
      </c>
      <c r="R438" t="str">
        <f t="shared" si="20"/>
        <v>ZK101</v>
      </c>
      <c r="S438">
        <f t="shared" si="21"/>
        <v>0</v>
      </c>
      <c r="T438">
        <f t="shared" si="21"/>
        <v>0</v>
      </c>
      <c r="U438">
        <f t="shared" si="21"/>
        <v>0</v>
      </c>
    </row>
    <row r="439" spans="1:21" x14ac:dyDescent="0.25">
      <c r="A439" t="s">
        <v>974</v>
      </c>
      <c r="B439" t="str">
        <f t="shared" si="19"/>
        <v>ZK101.K238.C042</v>
      </c>
      <c r="C439">
        <v>0</v>
      </c>
      <c r="D439">
        <v>0</v>
      </c>
      <c r="E439">
        <v>0</v>
      </c>
      <c r="O439" t="s">
        <v>523</v>
      </c>
      <c r="P439" s="617" t="s">
        <v>398</v>
      </c>
      <c r="R439" t="str">
        <f t="shared" si="20"/>
        <v>ZK101</v>
      </c>
      <c r="S439">
        <f t="shared" si="21"/>
        <v>0</v>
      </c>
      <c r="T439">
        <f t="shared" si="21"/>
        <v>0</v>
      </c>
      <c r="U439">
        <f t="shared" si="21"/>
        <v>0</v>
      </c>
    </row>
    <row r="440" spans="1:21" x14ac:dyDescent="0.25">
      <c r="A440" t="s">
        <v>975</v>
      </c>
      <c r="B440" t="str">
        <f t="shared" si="19"/>
        <v>ZK101.K239.C042</v>
      </c>
      <c r="C440">
        <v>0</v>
      </c>
      <c r="D440">
        <v>0</v>
      </c>
      <c r="E440">
        <v>0</v>
      </c>
      <c r="O440" t="s">
        <v>523</v>
      </c>
      <c r="P440" s="619" t="s">
        <v>136</v>
      </c>
      <c r="R440" t="str">
        <f t="shared" si="20"/>
        <v>ZK101</v>
      </c>
      <c r="S440">
        <f t="shared" si="21"/>
        <v>0</v>
      </c>
      <c r="T440">
        <f t="shared" si="21"/>
        <v>0</v>
      </c>
      <c r="U440">
        <f t="shared" si="21"/>
        <v>0</v>
      </c>
    </row>
    <row r="441" spans="1:21" x14ac:dyDescent="0.25">
      <c r="A441" t="s">
        <v>976</v>
      </c>
      <c r="B441" t="str">
        <f t="shared" si="19"/>
        <v>ZK101.K240.C042</v>
      </c>
      <c r="C441">
        <v>0</v>
      </c>
      <c r="D441">
        <v>0</v>
      </c>
      <c r="E441">
        <v>0</v>
      </c>
      <c r="O441" t="s">
        <v>523</v>
      </c>
      <c r="P441" s="619" t="s">
        <v>138</v>
      </c>
      <c r="R441" t="str">
        <f t="shared" si="20"/>
        <v>ZK101</v>
      </c>
      <c r="S441">
        <f t="shared" si="21"/>
        <v>0</v>
      </c>
      <c r="T441">
        <f t="shared" si="21"/>
        <v>0</v>
      </c>
      <c r="U441">
        <f t="shared" si="21"/>
        <v>0</v>
      </c>
    </row>
    <row r="442" spans="1:21" x14ac:dyDescent="0.25">
      <c r="A442" t="s">
        <v>977</v>
      </c>
      <c r="B442" t="str">
        <f t="shared" si="19"/>
        <v>ZK101.K241.C042</v>
      </c>
      <c r="C442">
        <v>0</v>
      </c>
      <c r="D442">
        <v>0</v>
      </c>
      <c r="E442">
        <v>0</v>
      </c>
      <c r="O442" t="s">
        <v>523</v>
      </c>
      <c r="P442" s="619" t="s">
        <v>140</v>
      </c>
      <c r="R442" t="str">
        <f t="shared" si="20"/>
        <v>ZK101</v>
      </c>
      <c r="S442">
        <f t="shared" si="21"/>
        <v>0</v>
      </c>
      <c r="T442">
        <f t="shared" si="21"/>
        <v>0</v>
      </c>
      <c r="U442">
        <f t="shared" si="21"/>
        <v>0</v>
      </c>
    </row>
    <row r="443" spans="1:21" x14ac:dyDescent="0.25">
      <c r="A443" t="s">
        <v>978</v>
      </c>
      <c r="B443" t="str">
        <f t="shared" si="19"/>
        <v>ZK101.K242.C042</v>
      </c>
      <c r="C443">
        <v>0</v>
      </c>
      <c r="D443">
        <v>0</v>
      </c>
      <c r="E443">
        <v>0</v>
      </c>
      <c r="O443" t="s">
        <v>523</v>
      </c>
      <c r="P443" s="619" t="s">
        <v>142</v>
      </c>
      <c r="R443" t="str">
        <f t="shared" si="20"/>
        <v>ZK101</v>
      </c>
      <c r="S443">
        <f t="shared" si="21"/>
        <v>0</v>
      </c>
      <c r="T443">
        <f t="shared" si="21"/>
        <v>0</v>
      </c>
      <c r="U443">
        <f t="shared" si="21"/>
        <v>0</v>
      </c>
    </row>
    <row r="444" spans="1:21" x14ac:dyDescent="0.25">
      <c r="A444" t="s">
        <v>979</v>
      </c>
      <c r="B444" t="str">
        <f t="shared" si="19"/>
        <v>ZK101.K243.C042</v>
      </c>
      <c r="C444">
        <v>0</v>
      </c>
      <c r="D444">
        <v>0</v>
      </c>
      <c r="E444">
        <v>0</v>
      </c>
      <c r="O444" t="s">
        <v>523</v>
      </c>
      <c r="P444" s="617" t="s">
        <v>399</v>
      </c>
      <c r="R444" t="str">
        <f t="shared" si="20"/>
        <v>ZK101</v>
      </c>
      <c r="S444">
        <f t="shared" si="21"/>
        <v>0</v>
      </c>
      <c r="T444">
        <f t="shared" si="21"/>
        <v>0</v>
      </c>
      <c r="U444">
        <f t="shared" si="21"/>
        <v>0</v>
      </c>
    </row>
    <row r="445" spans="1:21" x14ac:dyDescent="0.25">
      <c r="A445" t="s">
        <v>980</v>
      </c>
      <c r="B445" t="str">
        <f t="shared" si="19"/>
        <v>ZK101.K244.C042</v>
      </c>
      <c r="C445">
        <v>0</v>
      </c>
      <c r="D445">
        <v>0</v>
      </c>
      <c r="E445">
        <v>0</v>
      </c>
      <c r="O445" t="s">
        <v>523</v>
      </c>
      <c r="P445" s="617" t="s">
        <v>400</v>
      </c>
      <c r="R445" t="str">
        <f t="shared" si="20"/>
        <v>ZK101</v>
      </c>
      <c r="S445">
        <f t="shared" si="21"/>
        <v>0</v>
      </c>
      <c r="T445">
        <f t="shared" si="21"/>
        <v>0</v>
      </c>
      <c r="U445">
        <f t="shared" si="21"/>
        <v>0</v>
      </c>
    </row>
    <row r="446" spans="1:21" x14ac:dyDescent="0.25">
      <c r="A446" t="s">
        <v>981</v>
      </c>
      <c r="B446" t="str">
        <f t="shared" si="19"/>
        <v>ZK101.K245.C042</v>
      </c>
      <c r="C446">
        <v>0</v>
      </c>
      <c r="D446">
        <v>0</v>
      </c>
      <c r="E446">
        <v>0</v>
      </c>
      <c r="O446" t="s">
        <v>523</v>
      </c>
      <c r="P446" s="617" t="s">
        <v>401</v>
      </c>
      <c r="R446" t="str">
        <f t="shared" si="20"/>
        <v>ZK101</v>
      </c>
      <c r="S446">
        <f t="shared" si="21"/>
        <v>0</v>
      </c>
      <c r="T446">
        <f t="shared" si="21"/>
        <v>0</v>
      </c>
      <c r="U446">
        <f t="shared" si="21"/>
        <v>0</v>
      </c>
    </row>
    <row r="447" spans="1:21" x14ac:dyDescent="0.25">
      <c r="A447" t="s">
        <v>982</v>
      </c>
      <c r="B447" t="str">
        <f t="shared" si="19"/>
        <v>ZK101.K246.C042</v>
      </c>
      <c r="C447">
        <v>0</v>
      </c>
      <c r="D447">
        <v>0</v>
      </c>
      <c r="E447">
        <v>0</v>
      </c>
      <c r="O447" t="s">
        <v>523</v>
      </c>
      <c r="P447" s="619" t="s">
        <v>144</v>
      </c>
      <c r="R447" t="str">
        <f t="shared" si="20"/>
        <v>ZK101</v>
      </c>
      <c r="S447">
        <f t="shared" si="21"/>
        <v>0</v>
      </c>
      <c r="T447">
        <f t="shared" si="21"/>
        <v>0</v>
      </c>
      <c r="U447">
        <f t="shared" si="21"/>
        <v>0</v>
      </c>
    </row>
    <row r="448" spans="1:21" x14ac:dyDescent="0.25">
      <c r="A448" t="s">
        <v>983</v>
      </c>
      <c r="B448" t="str">
        <f t="shared" si="19"/>
        <v>ZK101.K247.C042</v>
      </c>
      <c r="C448">
        <v>0</v>
      </c>
      <c r="D448">
        <v>0</v>
      </c>
      <c r="E448">
        <v>0</v>
      </c>
      <c r="O448" t="s">
        <v>523</v>
      </c>
      <c r="P448" s="619" t="s">
        <v>146</v>
      </c>
      <c r="R448" t="str">
        <f t="shared" si="20"/>
        <v>ZK101</v>
      </c>
      <c r="S448">
        <f t="shared" si="21"/>
        <v>0</v>
      </c>
      <c r="T448">
        <f t="shared" si="21"/>
        <v>0</v>
      </c>
      <c r="U448">
        <f t="shared" si="21"/>
        <v>0</v>
      </c>
    </row>
    <row r="449" spans="1:21" x14ac:dyDescent="0.25">
      <c r="A449" t="s">
        <v>984</v>
      </c>
      <c r="B449" t="str">
        <f t="shared" si="19"/>
        <v>ZK101.K248.C042</v>
      </c>
      <c r="C449">
        <v>0</v>
      </c>
      <c r="D449">
        <v>0</v>
      </c>
      <c r="E449">
        <v>0</v>
      </c>
      <c r="O449" t="s">
        <v>523</v>
      </c>
      <c r="P449" s="619" t="s">
        <v>148</v>
      </c>
      <c r="R449" t="str">
        <f t="shared" si="20"/>
        <v>ZK101</v>
      </c>
      <c r="S449">
        <f t="shared" si="21"/>
        <v>0</v>
      </c>
      <c r="T449">
        <f t="shared" si="21"/>
        <v>0</v>
      </c>
      <c r="U449">
        <f t="shared" si="21"/>
        <v>0</v>
      </c>
    </row>
    <row r="450" spans="1:21" x14ac:dyDescent="0.25">
      <c r="A450" t="s">
        <v>985</v>
      </c>
      <c r="B450" t="str">
        <f t="shared" si="19"/>
        <v>ZK101.K249.C042</v>
      </c>
      <c r="C450">
        <v>0</v>
      </c>
      <c r="D450">
        <v>0</v>
      </c>
      <c r="E450">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ZK101.K250.C042</v>
      </c>
      <c r="C451">
        <v>0</v>
      </c>
      <c r="D451">
        <v>0</v>
      </c>
      <c r="E451">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ZK101.K251.C042</v>
      </c>
      <c r="C452">
        <v>0</v>
      </c>
      <c r="D452">
        <v>0</v>
      </c>
      <c r="E452">
        <v>0</v>
      </c>
      <c r="O452" t="s">
        <v>523</v>
      </c>
      <c r="P452" s="619" t="s">
        <v>156</v>
      </c>
      <c r="R452" t="str">
        <f t="shared" si="23"/>
        <v>ZK101</v>
      </c>
      <c r="S452">
        <f t="shared" si="24"/>
        <v>0</v>
      </c>
      <c r="T452">
        <f t="shared" si="24"/>
        <v>0</v>
      </c>
      <c r="U452">
        <f t="shared" si="24"/>
        <v>0</v>
      </c>
    </row>
    <row r="453" spans="1:21" x14ac:dyDescent="0.25">
      <c r="A453" t="s">
        <v>988</v>
      </c>
      <c r="B453" t="str">
        <f t="shared" si="22"/>
        <v>ZK101.K252.C042</v>
      </c>
      <c r="C453">
        <v>0</v>
      </c>
      <c r="D453">
        <v>0</v>
      </c>
      <c r="E453">
        <v>0</v>
      </c>
      <c r="O453" t="s">
        <v>523</v>
      </c>
      <c r="P453" s="619" t="s">
        <v>157</v>
      </c>
      <c r="R453" t="str">
        <f t="shared" si="23"/>
        <v>ZK101</v>
      </c>
      <c r="S453">
        <f t="shared" si="24"/>
        <v>0</v>
      </c>
      <c r="T453">
        <f t="shared" si="24"/>
        <v>0</v>
      </c>
      <c r="U453">
        <f t="shared" si="24"/>
        <v>0</v>
      </c>
    </row>
    <row r="454" spans="1:21" x14ac:dyDescent="0.25">
      <c r="A454" t="s">
        <v>989</v>
      </c>
      <c r="B454" t="str">
        <f t="shared" si="22"/>
        <v>ZK101.K253.C042</v>
      </c>
      <c r="C454">
        <v>0</v>
      </c>
      <c r="D454">
        <v>0</v>
      </c>
      <c r="E454">
        <v>0</v>
      </c>
      <c r="O454" t="s">
        <v>523</v>
      </c>
      <c r="P454" s="619" t="s">
        <v>159</v>
      </c>
      <c r="R454" t="str">
        <f t="shared" si="23"/>
        <v>ZK101</v>
      </c>
      <c r="S454">
        <f t="shared" si="24"/>
        <v>0</v>
      </c>
      <c r="T454">
        <f t="shared" si="24"/>
        <v>0</v>
      </c>
      <c r="U454">
        <f t="shared" si="24"/>
        <v>0</v>
      </c>
    </row>
    <row r="455" spans="1:21" x14ac:dyDescent="0.25">
      <c r="A455" t="s">
        <v>990</v>
      </c>
      <c r="B455" t="str">
        <f t="shared" si="22"/>
        <v>ZK101.K254.C042</v>
      </c>
      <c r="C455">
        <v>0</v>
      </c>
      <c r="D455">
        <v>0</v>
      </c>
      <c r="E455">
        <v>0</v>
      </c>
      <c r="O455" t="s">
        <v>523</v>
      </c>
      <c r="P455" s="619" t="s">
        <v>161</v>
      </c>
      <c r="R455" t="str">
        <f t="shared" si="23"/>
        <v>ZK101</v>
      </c>
      <c r="S455">
        <f t="shared" si="24"/>
        <v>0</v>
      </c>
      <c r="T455">
        <f t="shared" si="24"/>
        <v>0</v>
      </c>
      <c r="U455">
        <f t="shared" si="24"/>
        <v>0</v>
      </c>
    </row>
    <row r="456" spans="1:21" x14ac:dyDescent="0.25">
      <c r="A456" t="s">
        <v>991</v>
      </c>
      <c r="B456" t="str">
        <f t="shared" si="22"/>
        <v>ZK101.K255.C042</v>
      </c>
      <c r="C456">
        <v>0</v>
      </c>
      <c r="D456">
        <v>0</v>
      </c>
      <c r="E456">
        <v>0</v>
      </c>
      <c r="O456" t="s">
        <v>523</v>
      </c>
      <c r="P456" s="619" t="s">
        <v>163</v>
      </c>
      <c r="R456" t="str">
        <f t="shared" si="23"/>
        <v>ZK101</v>
      </c>
      <c r="S456">
        <f t="shared" si="24"/>
        <v>0</v>
      </c>
      <c r="T456">
        <f t="shared" si="24"/>
        <v>0</v>
      </c>
      <c r="U456">
        <f t="shared" si="24"/>
        <v>0</v>
      </c>
    </row>
    <row r="457" spans="1:21" x14ac:dyDescent="0.25">
      <c r="A457" t="s">
        <v>992</v>
      </c>
      <c r="B457" t="str">
        <f t="shared" si="22"/>
        <v>ZK101.K256.C042</v>
      </c>
      <c r="C457">
        <v>0</v>
      </c>
      <c r="D457">
        <v>0</v>
      </c>
      <c r="E457">
        <v>0</v>
      </c>
      <c r="O457" t="s">
        <v>523</v>
      </c>
      <c r="P457" s="617" t="s">
        <v>402</v>
      </c>
      <c r="R457" t="str">
        <f t="shared" si="23"/>
        <v>ZK101</v>
      </c>
      <c r="S457">
        <f t="shared" si="24"/>
        <v>0</v>
      </c>
      <c r="T457">
        <f t="shared" si="24"/>
        <v>0</v>
      </c>
      <c r="U457">
        <f t="shared" si="24"/>
        <v>0</v>
      </c>
    </row>
    <row r="458" spans="1:21" x14ac:dyDescent="0.25">
      <c r="A458" t="s">
        <v>993</v>
      </c>
      <c r="B458" t="str">
        <f t="shared" si="22"/>
        <v>ZK101.K257.C042</v>
      </c>
      <c r="C458">
        <v>0</v>
      </c>
      <c r="D458">
        <v>0</v>
      </c>
      <c r="E458">
        <v>0</v>
      </c>
      <c r="O458" t="s">
        <v>523</v>
      </c>
      <c r="P458" s="617" t="s">
        <v>403</v>
      </c>
      <c r="R458" t="str">
        <f t="shared" si="23"/>
        <v>ZK101</v>
      </c>
      <c r="S458">
        <f t="shared" si="24"/>
        <v>0</v>
      </c>
      <c r="T458">
        <f t="shared" si="24"/>
        <v>0</v>
      </c>
      <c r="U458">
        <f t="shared" si="24"/>
        <v>0</v>
      </c>
    </row>
    <row r="459" spans="1:21" x14ac:dyDescent="0.25">
      <c r="A459" t="s">
        <v>994</v>
      </c>
      <c r="B459" t="str">
        <f t="shared" si="22"/>
        <v>ZK101.K258.C042</v>
      </c>
      <c r="C459">
        <v>0</v>
      </c>
      <c r="D459">
        <v>0</v>
      </c>
      <c r="E459">
        <v>0</v>
      </c>
      <c r="O459" t="s">
        <v>523</v>
      </c>
      <c r="P459" s="617" t="s">
        <v>404</v>
      </c>
      <c r="R459" t="str">
        <f t="shared" si="23"/>
        <v>ZK101</v>
      </c>
      <c r="S459">
        <f t="shared" si="24"/>
        <v>0</v>
      </c>
      <c r="T459">
        <f t="shared" si="24"/>
        <v>0</v>
      </c>
      <c r="U459">
        <f t="shared" si="24"/>
        <v>0</v>
      </c>
    </row>
    <row r="460" spans="1:21" x14ac:dyDescent="0.25">
      <c r="A460" t="s">
        <v>995</v>
      </c>
      <c r="B460" t="str">
        <f t="shared" si="22"/>
        <v>ZK101.K259.C042</v>
      </c>
      <c r="C460">
        <v>0</v>
      </c>
      <c r="D460">
        <v>0</v>
      </c>
      <c r="E460">
        <v>0</v>
      </c>
      <c r="O460" t="s">
        <v>523</v>
      </c>
      <c r="P460" s="619" t="s">
        <v>167</v>
      </c>
      <c r="R460" t="str">
        <f t="shared" si="23"/>
        <v>ZK101</v>
      </c>
      <c r="S460">
        <f t="shared" si="24"/>
        <v>0</v>
      </c>
      <c r="T460">
        <f t="shared" si="24"/>
        <v>0</v>
      </c>
      <c r="U460">
        <f t="shared" si="24"/>
        <v>0</v>
      </c>
    </row>
    <row r="461" spans="1:21" x14ac:dyDescent="0.25">
      <c r="A461" t="s">
        <v>996</v>
      </c>
      <c r="B461" t="str">
        <f t="shared" si="22"/>
        <v>ZK101.K260.C042</v>
      </c>
      <c r="C461">
        <v>0</v>
      </c>
      <c r="D461">
        <v>0</v>
      </c>
      <c r="E461">
        <v>0</v>
      </c>
      <c r="O461" t="s">
        <v>523</v>
      </c>
      <c r="P461" s="619" t="s">
        <v>169</v>
      </c>
      <c r="R461" t="str">
        <f t="shared" si="23"/>
        <v>ZK101</v>
      </c>
      <c r="S461">
        <f t="shared" si="24"/>
        <v>0</v>
      </c>
      <c r="T461">
        <f t="shared" si="24"/>
        <v>0</v>
      </c>
      <c r="U461">
        <f t="shared" si="24"/>
        <v>0</v>
      </c>
    </row>
    <row r="462" spans="1:21" x14ac:dyDescent="0.25">
      <c r="A462" t="s">
        <v>997</v>
      </c>
      <c r="B462" t="str">
        <f t="shared" si="22"/>
        <v>ZK101.K261.C042</v>
      </c>
      <c r="C462">
        <v>0</v>
      </c>
      <c r="D462">
        <v>0</v>
      </c>
      <c r="E462">
        <v>0</v>
      </c>
      <c r="O462" t="s">
        <v>523</v>
      </c>
      <c r="P462" s="619" t="s">
        <v>171</v>
      </c>
      <c r="R462" t="str">
        <f t="shared" si="23"/>
        <v>ZK101</v>
      </c>
      <c r="S462">
        <f t="shared" si="24"/>
        <v>0</v>
      </c>
      <c r="T462">
        <f t="shared" si="24"/>
        <v>0</v>
      </c>
      <c r="U462">
        <f t="shared" si="24"/>
        <v>0</v>
      </c>
    </row>
    <row r="463" spans="1:21" x14ac:dyDescent="0.25">
      <c r="A463" t="s">
        <v>998</v>
      </c>
      <c r="B463" t="str">
        <f t="shared" si="22"/>
        <v>ZK101.K262.C042</v>
      </c>
      <c r="C463">
        <v>0</v>
      </c>
      <c r="D463">
        <v>0</v>
      </c>
      <c r="E463">
        <v>0</v>
      </c>
      <c r="O463" t="s">
        <v>523</v>
      </c>
      <c r="P463" s="619" t="s">
        <v>173</v>
      </c>
      <c r="R463" t="str">
        <f t="shared" si="23"/>
        <v>ZK101</v>
      </c>
      <c r="S463">
        <f t="shared" si="24"/>
        <v>0</v>
      </c>
      <c r="T463">
        <f t="shared" si="24"/>
        <v>0</v>
      </c>
      <c r="U463">
        <f t="shared" si="24"/>
        <v>0</v>
      </c>
    </row>
    <row r="464" spans="1:21" x14ac:dyDescent="0.25">
      <c r="A464" t="s">
        <v>999</v>
      </c>
      <c r="B464" t="str">
        <f t="shared" si="22"/>
        <v>ZK101.K263.C042</v>
      </c>
      <c r="C464">
        <v>0</v>
      </c>
      <c r="D464">
        <v>0</v>
      </c>
      <c r="E464">
        <v>0</v>
      </c>
      <c r="O464" t="s">
        <v>523</v>
      </c>
      <c r="P464" s="619" t="s">
        <v>175</v>
      </c>
      <c r="R464" t="str">
        <f t="shared" si="23"/>
        <v>ZK101</v>
      </c>
      <c r="S464">
        <f t="shared" si="24"/>
        <v>0</v>
      </c>
      <c r="T464">
        <f t="shared" si="24"/>
        <v>0</v>
      </c>
      <c r="U464">
        <f t="shared" si="24"/>
        <v>0</v>
      </c>
    </row>
    <row r="465" spans="1:21" x14ac:dyDescent="0.25">
      <c r="A465" t="s">
        <v>1000</v>
      </c>
      <c r="B465" t="str">
        <f t="shared" si="22"/>
        <v>ZK101.K264.C042</v>
      </c>
      <c r="C465">
        <v>0</v>
      </c>
      <c r="D465">
        <v>0</v>
      </c>
      <c r="E465">
        <v>0</v>
      </c>
      <c r="O465" t="s">
        <v>523</v>
      </c>
      <c r="P465" s="617" t="s">
        <v>405</v>
      </c>
      <c r="R465" t="str">
        <f t="shared" si="23"/>
        <v>ZK101</v>
      </c>
      <c r="S465">
        <f t="shared" si="24"/>
        <v>0</v>
      </c>
      <c r="T465">
        <f t="shared" si="24"/>
        <v>0</v>
      </c>
      <c r="U465">
        <f t="shared" si="24"/>
        <v>0</v>
      </c>
    </row>
    <row r="466" spans="1:21" x14ac:dyDescent="0.25">
      <c r="A466" t="s">
        <v>1001</v>
      </c>
      <c r="B466" t="str">
        <f t="shared" si="22"/>
        <v>ZK101.K265.C042</v>
      </c>
      <c r="C466">
        <v>0</v>
      </c>
      <c r="D466">
        <v>0</v>
      </c>
      <c r="E466">
        <v>0</v>
      </c>
      <c r="O466" t="s">
        <v>523</v>
      </c>
      <c r="P466" s="617" t="s">
        <v>406</v>
      </c>
      <c r="R466" t="str">
        <f t="shared" si="23"/>
        <v>ZK101</v>
      </c>
      <c r="S466">
        <f t="shared" si="24"/>
        <v>0</v>
      </c>
      <c r="T466">
        <f t="shared" si="24"/>
        <v>0</v>
      </c>
      <c r="U466">
        <f t="shared" si="24"/>
        <v>0</v>
      </c>
    </row>
    <row r="467" spans="1:21" x14ac:dyDescent="0.25">
      <c r="A467" t="s">
        <v>1002</v>
      </c>
      <c r="B467" t="str">
        <f t="shared" si="22"/>
        <v>ZK101.K266.C042</v>
      </c>
      <c r="C467">
        <v>0</v>
      </c>
      <c r="D467">
        <v>0</v>
      </c>
      <c r="E467">
        <v>0</v>
      </c>
      <c r="O467" t="s">
        <v>523</v>
      </c>
      <c r="P467" s="617" t="s">
        <v>407</v>
      </c>
      <c r="R467" t="str">
        <f t="shared" si="23"/>
        <v>ZK101</v>
      </c>
      <c r="S467">
        <f t="shared" si="24"/>
        <v>0</v>
      </c>
      <c r="T467">
        <f t="shared" si="24"/>
        <v>0</v>
      </c>
      <c r="U467">
        <f t="shared" si="24"/>
        <v>0</v>
      </c>
    </row>
    <row r="468" spans="1:21" x14ac:dyDescent="0.25">
      <c r="A468" t="s">
        <v>1003</v>
      </c>
      <c r="B468" t="str">
        <f t="shared" si="22"/>
        <v>ZK101.K267.C042</v>
      </c>
      <c r="C468">
        <v>0</v>
      </c>
      <c r="D468">
        <v>0</v>
      </c>
      <c r="E468">
        <v>0</v>
      </c>
      <c r="O468" t="s">
        <v>523</v>
      </c>
      <c r="P468" s="619" t="s">
        <v>182</v>
      </c>
      <c r="R468" t="str">
        <f t="shared" si="23"/>
        <v>ZK101</v>
      </c>
      <c r="S468">
        <f t="shared" si="24"/>
        <v>0</v>
      </c>
      <c r="T468">
        <f t="shared" si="24"/>
        <v>0</v>
      </c>
      <c r="U468">
        <f t="shared" si="24"/>
        <v>0</v>
      </c>
    </row>
    <row r="469" spans="1:21" x14ac:dyDescent="0.25">
      <c r="A469" t="s">
        <v>1004</v>
      </c>
      <c r="B469" t="str">
        <f t="shared" si="22"/>
        <v>ZK101.K268.C042</v>
      </c>
      <c r="C469">
        <v>0</v>
      </c>
      <c r="D469">
        <v>0</v>
      </c>
      <c r="E469">
        <v>0</v>
      </c>
      <c r="O469" t="s">
        <v>523</v>
      </c>
      <c r="P469" s="619" t="s">
        <v>186</v>
      </c>
      <c r="R469" t="str">
        <f t="shared" si="23"/>
        <v>ZK101</v>
      </c>
      <c r="S469">
        <f t="shared" si="24"/>
        <v>0</v>
      </c>
      <c r="T469">
        <f t="shared" si="24"/>
        <v>0</v>
      </c>
      <c r="U469">
        <f t="shared" si="24"/>
        <v>0</v>
      </c>
    </row>
    <row r="470" spans="1:21" x14ac:dyDescent="0.25">
      <c r="A470" t="s">
        <v>1005</v>
      </c>
      <c r="B470" t="str">
        <f t="shared" si="22"/>
        <v>ZK101.K269.C042</v>
      </c>
      <c r="C470">
        <v>0</v>
      </c>
      <c r="D470">
        <v>0</v>
      </c>
      <c r="E470">
        <v>0</v>
      </c>
      <c r="O470" t="s">
        <v>523</v>
      </c>
      <c r="P470" s="617" t="s">
        <v>408</v>
      </c>
      <c r="R470" t="str">
        <f t="shared" si="23"/>
        <v>ZK101</v>
      </c>
      <c r="S470">
        <f t="shared" si="24"/>
        <v>0</v>
      </c>
      <c r="T470">
        <f t="shared" si="24"/>
        <v>0</v>
      </c>
      <c r="U470">
        <f t="shared" si="24"/>
        <v>0</v>
      </c>
    </row>
    <row r="471" spans="1:21" x14ac:dyDescent="0.25">
      <c r="A471" t="s">
        <v>1006</v>
      </c>
      <c r="B471" t="str">
        <f t="shared" si="22"/>
        <v>ZK101.K270.C042</v>
      </c>
      <c r="C471">
        <v>0</v>
      </c>
      <c r="D471">
        <v>0</v>
      </c>
      <c r="E471">
        <v>0</v>
      </c>
      <c r="O471" t="s">
        <v>523</v>
      </c>
      <c r="P471" s="617" t="s">
        <v>409</v>
      </c>
      <c r="R471" t="str">
        <f t="shared" si="23"/>
        <v>ZK101</v>
      </c>
      <c r="S471">
        <f t="shared" si="24"/>
        <v>0</v>
      </c>
      <c r="T471">
        <f t="shared" si="24"/>
        <v>0</v>
      </c>
      <c r="U471">
        <f t="shared" si="24"/>
        <v>0</v>
      </c>
    </row>
    <row r="472" spans="1:21" x14ac:dyDescent="0.25">
      <c r="A472" t="s">
        <v>1007</v>
      </c>
      <c r="B472" t="str">
        <f t="shared" si="22"/>
        <v>ZK101.K271.C042</v>
      </c>
      <c r="C472">
        <v>0</v>
      </c>
      <c r="D472">
        <v>0</v>
      </c>
      <c r="E472">
        <v>0</v>
      </c>
      <c r="O472" t="s">
        <v>523</v>
      </c>
      <c r="P472" s="617" t="s">
        <v>410</v>
      </c>
      <c r="R472" t="str">
        <f t="shared" si="23"/>
        <v>ZK101</v>
      </c>
      <c r="S472">
        <f t="shared" si="24"/>
        <v>0</v>
      </c>
      <c r="T472">
        <f t="shared" si="24"/>
        <v>0</v>
      </c>
      <c r="U472">
        <f t="shared" si="24"/>
        <v>0</v>
      </c>
    </row>
    <row r="473" spans="1:21" x14ac:dyDescent="0.25">
      <c r="A473" t="s">
        <v>1008</v>
      </c>
      <c r="B473" t="str">
        <f t="shared" si="22"/>
        <v>ZK101.K272.C042</v>
      </c>
      <c r="C473">
        <v>0</v>
      </c>
      <c r="D473">
        <v>0</v>
      </c>
      <c r="E473">
        <v>0</v>
      </c>
      <c r="O473" t="s">
        <v>523</v>
      </c>
      <c r="P473" s="619" t="s">
        <v>188</v>
      </c>
      <c r="R473" t="str">
        <f t="shared" si="23"/>
        <v>ZK101</v>
      </c>
      <c r="S473">
        <f t="shared" si="24"/>
        <v>0</v>
      </c>
      <c r="T473">
        <f t="shared" si="24"/>
        <v>0</v>
      </c>
      <c r="U473">
        <f t="shared" si="24"/>
        <v>0</v>
      </c>
    </row>
    <row r="474" spans="1:21" x14ac:dyDescent="0.25">
      <c r="A474" t="s">
        <v>1009</v>
      </c>
      <c r="B474" t="str">
        <f t="shared" si="22"/>
        <v>ZK101.K273.C042</v>
      </c>
      <c r="C474">
        <v>0</v>
      </c>
      <c r="D474">
        <v>0</v>
      </c>
      <c r="E474">
        <v>0</v>
      </c>
      <c r="O474" t="s">
        <v>523</v>
      </c>
      <c r="P474" s="619" t="s">
        <v>190</v>
      </c>
      <c r="R474" t="str">
        <f t="shared" si="23"/>
        <v>ZK101</v>
      </c>
      <c r="S474">
        <f t="shared" si="24"/>
        <v>0</v>
      </c>
      <c r="T474">
        <f t="shared" si="24"/>
        <v>0</v>
      </c>
      <c r="U474">
        <f t="shared" si="24"/>
        <v>0</v>
      </c>
    </row>
    <row r="475" spans="1:21" x14ac:dyDescent="0.25">
      <c r="A475" t="s">
        <v>1010</v>
      </c>
      <c r="B475" t="str">
        <f t="shared" si="22"/>
        <v>ZK101.K274.C042</v>
      </c>
      <c r="C475">
        <v>0</v>
      </c>
      <c r="D475">
        <v>0</v>
      </c>
      <c r="E475">
        <v>0</v>
      </c>
      <c r="O475" t="s">
        <v>523</v>
      </c>
      <c r="P475" s="619" t="s">
        <v>198</v>
      </c>
      <c r="R475" t="str">
        <f t="shared" si="23"/>
        <v>ZK101</v>
      </c>
      <c r="S475">
        <f t="shared" si="24"/>
        <v>0</v>
      </c>
      <c r="T475">
        <f t="shared" si="24"/>
        <v>0</v>
      </c>
      <c r="U475">
        <f t="shared" si="24"/>
        <v>0</v>
      </c>
    </row>
    <row r="476" spans="1:21" x14ac:dyDescent="0.25">
      <c r="A476" t="s">
        <v>1011</v>
      </c>
      <c r="B476" t="str">
        <f t="shared" si="22"/>
        <v>ZK101.K275.C042</v>
      </c>
      <c r="C476">
        <v>0</v>
      </c>
      <c r="D476">
        <v>0</v>
      </c>
      <c r="E476">
        <v>0</v>
      </c>
      <c r="O476" t="s">
        <v>523</v>
      </c>
      <c r="P476" s="619" t="s">
        <v>200</v>
      </c>
      <c r="R476" t="str">
        <f t="shared" si="23"/>
        <v>ZK101</v>
      </c>
      <c r="S476">
        <f t="shared" si="24"/>
        <v>0</v>
      </c>
      <c r="T476">
        <f t="shared" si="24"/>
        <v>0</v>
      </c>
      <c r="U476">
        <f t="shared" si="24"/>
        <v>0</v>
      </c>
    </row>
    <row r="477" spans="1:21" x14ac:dyDescent="0.25">
      <c r="A477" t="s">
        <v>1012</v>
      </c>
      <c r="B477" t="str">
        <f t="shared" si="22"/>
        <v>ZK101.K276.C042</v>
      </c>
      <c r="C477">
        <v>0</v>
      </c>
      <c r="D477">
        <v>0</v>
      </c>
      <c r="E477">
        <v>0</v>
      </c>
      <c r="O477" t="s">
        <v>523</v>
      </c>
      <c r="P477" s="619" t="s">
        <v>202</v>
      </c>
      <c r="R477" t="str">
        <f t="shared" si="23"/>
        <v>ZK101</v>
      </c>
      <c r="S477">
        <f t="shared" si="24"/>
        <v>0</v>
      </c>
      <c r="T477">
        <f t="shared" si="24"/>
        <v>0</v>
      </c>
      <c r="U477">
        <f t="shared" si="24"/>
        <v>0</v>
      </c>
    </row>
    <row r="478" spans="1:21" x14ac:dyDescent="0.25">
      <c r="A478" t="s">
        <v>1013</v>
      </c>
      <c r="B478" t="str">
        <f t="shared" si="22"/>
        <v>ZK101.K277.C042</v>
      </c>
      <c r="C478">
        <v>0</v>
      </c>
      <c r="D478">
        <v>0</v>
      </c>
      <c r="E478">
        <v>0</v>
      </c>
      <c r="O478" t="s">
        <v>523</v>
      </c>
      <c r="P478" s="617" t="s">
        <v>411</v>
      </c>
      <c r="R478" t="str">
        <f t="shared" si="23"/>
        <v>ZK101</v>
      </c>
      <c r="S478">
        <f t="shared" si="24"/>
        <v>0</v>
      </c>
      <c r="T478">
        <f t="shared" si="24"/>
        <v>0</v>
      </c>
      <c r="U478">
        <f t="shared" si="24"/>
        <v>0</v>
      </c>
    </row>
    <row r="479" spans="1:21" x14ac:dyDescent="0.25">
      <c r="A479" t="s">
        <v>1014</v>
      </c>
      <c r="B479" t="str">
        <f t="shared" si="22"/>
        <v>ZK101.K278.C042</v>
      </c>
      <c r="C479">
        <v>0</v>
      </c>
      <c r="D479">
        <v>0</v>
      </c>
      <c r="E479">
        <v>0</v>
      </c>
      <c r="O479" t="s">
        <v>523</v>
      </c>
      <c r="P479" s="617" t="s">
        <v>412</v>
      </c>
      <c r="R479" t="str">
        <f t="shared" si="23"/>
        <v>ZK101</v>
      </c>
      <c r="S479">
        <f t="shared" si="24"/>
        <v>0</v>
      </c>
      <c r="T479">
        <f t="shared" si="24"/>
        <v>0</v>
      </c>
      <c r="U479">
        <f t="shared" si="24"/>
        <v>0</v>
      </c>
    </row>
    <row r="480" spans="1:21" x14ac:dyDescent="0.25">
      <c r="A480" t="s">
        <v>1015</v>
      </c>
      <c r="B480" t="str">
        <f t="shared" si="22"/>
        <v>ZK101.K279.C042</v>
      </c>
      <c r="C480">
        <v>0</v>
      </c>
      <c r="D480">
        <v>0</v>
      </c>
      <c r="E480">
        <v>0</v>
      </c>
      <c r="O480" t="s">
        <v>523</v>
      </c>
      <c r="P480" s="617" t="s">
        <v>413</v>
      </c>
      <c r="R480" t="str">
        <f t="shared" si="23"/>
        <v>ZK101</v>
      </c>
      <c r="S480">
        <f t="shared" si="24"/>
        <v>0</v>
      </c>
      <c r="T480">
        <f t="shared" si="24"/>
        <v>0</v>
      </c>
      <c r="U480">
        <f t="shared" si="24"/>
        <v>0</v>
      </c>
    </row>
    <row r="481" spans="1:21" x14ac:dyDescent="0.25">
      <c r="A481" t="s">
        <v>1016</v>
      </c>
      <c r="B481" t="str">
        <f t="shared" si="22"/>
        <v>ZK101.K280.C042</v>
      </c>
      <c r="C481">
        <v>0</v>
      </c>
      <c r="D481">
        <v>0</v>
      </c>
      <c r="E481">
        <v>0</v>
      </c>
      <c r="O481" t="s">
        <v>523</v>
      </c>
      <c r="P481" s="619" t="s">
        <v>204</v>
      </c>
      <c r="R481" t="str">
        <f t="shared" si="23"/>
        <v>ZK101</v>
      </c>
      <c r="S481">
        <f t="shared" si="24"/>
        <v>0</v>
      </c>
      <c r="T481">
        <f t="shared" si="24"/>
        <v>0</v>
      </c>
      <c r="U481">
        <f t="shared" si="24"/>
        <v>0</v>
      </c>
    </row>
    <row r="482" spans="1:21" x14ac:dyDescent="0.25">
      <c r="A482" t="s">
        <v>1017</v>
      </c>
      <c r="B482" t="str">
        <f t="shared" si="22"/>
        <v>ZK101.K281.C042</v>
      </c>
      <c r="C482">
        <v>0</v>
      </c>
      <c r="D482">
        <v>0</v>
      </c>
      <c r="E482">
        <v>0</v>
      </c>
      <c r="O482" t="s">
        <v>523</v>
      </c>
      <c r="P482" s="619" t="s">
        <v>206</v>
      </c>
      <c r="R482" t="str">
        <f t="shared" si="23"/>
        <v>ZK101</v>
      </c>
      <c r="S482">
        <f t="shared" si="24"/>
        <v>0</v>
      </c>
      <c r="T482">
        <f t="shared" si="24"/>
        <v>0</v>
      </c>
      <c r="U482">
        <f t="shared" si="24"/>
        <v>0</v>
      </c>
    </row>
    <row r="483" spans="1:21" x14ac:dyDescent="0.25">
      <c r="A483" t="s">
        <v>1018</v>
      </c>
      <c r="B483" t="str">
        <f t="shared" si="22"/>
        <v>ZK101.K282.C042</v>
      </c>
      <c r="C483">
        <v>0</v>
      </c>
      <c r="D483">
        <v>0</v>
      </c>
      <c r="E483">
        <v>0</v>
      </c>
      <c r="O483" t="s">
        <v>523</v>
      </c>
      <c r="P483" s="619" t="s">
        <v>208</v>
      </c>
      <c r="R483" t="str">
        <f t="shared" si="23"/>
        <v>ZK101</v>
      </c>
      <c r="S483">
        <f t="shared" si="24"/>
        <v>0</v>
      </c>
      <c r="T483">
        <f t="shared" si="24"/>
        <v>0</v>
      </c>
      <c r="U483">
        <f t="shared" si="24"/>
        <v>0</v>
      </c>
    </row>
    <row r="484" spans="1:21" x14ac:dyDescent="0.25">
      <c r="A484" t="s">
        <v>1019</v>
      </c>
      <c r="B484" t="str">
        <f t="shared" si="22"/>
        <v>ZK101.K283.C042</v>
      </c>
      <c r="C484">
        <v>0</v>
      </c>
      <c r="D484">
        <v>0</v>
      </c>
      <c r="E484">
        <v>0</v>
      </c>
      <c r="O484" t="s">
        <v>523</v>
      </c>
      <c r="P484" s="619" t="s">
        <v>210</v>
      </c>
      <c r="R484" t="str">
        <f t="shared" si="23"/>
        <v>ZK101</v>
      </c>
      <c r="S484">
        <f t="shared" si="24"/>
        <v>0</v>
      </c>
      <c r="T484">
        <f t="shared" si="24"/>
        <v>0</v>
      </c>
      <c r="U484">
        <f t="shared" si="24"/>
        <v>0</v>
      </c>
    </row>
    <row r="485" spans="1:21" x14ac:dyDescent="0.25">
      <c r="A485" t="s">
        <v>1020</v>
      </c>
      <c r="B485" t="str">
        <f t="shared" si="22"/>
        <v>ZK101.K284.C042</v>
      </c>
      <c r="C485">
        <v>0</v>
      </c>
      <c r="D485">
        <v>0</v>
      </c>
      <c r="E485">
        <v>0</v>
      </c>
      <c r="O485" t="s">
        <v>523</v>
      </c>
      <c r="P485" s="619" t="s">
        <v>212</v>
      </c>
      <c r="R485" t="str">
        <f t="shared" si="23"/>
        <v>ZK101</v>
      </c>
      <c r="S485">
        <f t="shared" si="24"/>
        <v>0</v>
      </c>
      <c r="T485">
        <f t="shared" si="24"/>
        <v>0</v>
      </c>
      <c r="U485">
        <f t="shared" si="24"/>
        <v>0</v>
      </c>
    </row>
    <row r="486" spans="1:21" x14ac:dyDescent="0.25">
      <c r="A486" t="s">
        <v>1021</v>
      </c>
      <c r="B486" t="str">
        <f t="shared" si="22"/>
        <v>ZK101.K285.C042</v>
      </c>
      <c r="C486">
        <v>0</v>
      </c>
      <c r="D486">
        <v>0</v>
      </c>
      <c r="E486">
        <v>0</v>
      </c>
      <c r="O486" t="s">
        <v>523</v>
      </c>
      <c r="P486" s="619" t="s">
        <v>217</v>
      </c>
      <c r="R486" t="str">
        <f t="shared" si="23"/>
        <v>ZK101</v>
      </c>
      <c r="S486">
        <f t="shared" si="24"/>
        <v>0</v>
      </c>
      <c r="T486">
        <f t="shared" si="24"/>
        <v>0</v>
      </c>
      <c r="U486">
        <f t="shared" si="24"/>
        <v>0</v>
      </c>
    </row>
    <row r="487" spans="1:21" x14ac:dyDescent="0.25">
      <c r="A487" t="s">
        <v>1022</v>
      </c>
      <c r="B487" t="str">
        <f t="shared" si="22"/>
        <v>ZK101.K286.C042</v>
      </c>
      <c r="C487">
        <v>0</v>
      </c>
      <c r="D487">
        <v>0</v>
      </c>
      <c r="E487">
        <v>0</v>
      </c>
      <c r="O487" t="s">
        <v>523</v>
      </c>
      <c r="P487" s="617" t="s">
        <v>414</v>
      </c>
      <c r="R487" t="str">
        <f t="shared" si="23"/>
        <v>ZK101</v>
      </c>
      <c r="S487">
        <f t="shared" si="24"/>
        <v>0</v>
      </c>
      <c r="T487">
        <f t="shared" si="24"/>
        <v>0</v>
      </c>
      <c r="U487">
        <f t="shared" si="24"/>
        <v>0</v>
      </c>
    </row>
    <row r="488" spans="1:21" x14ac:dyDescent="0.25">
      <c r="A488" t="s">
        <v>1023</v>
      </c>
      <c r="B488" t="str">
        <f t="shared" si="22"/>
        <v>ZK101.K287.C042</v>
      </c>
      <c r="C488">
        <v>0</v>
      </c>
      <c r="D488">
        <v>0</v>
      </c>
      <c r="E488">
        <v>0</v>
      </c>
      <c r="O488" t="s">
        <v>523</v>
      </c>
      <c r="P488" s="617" t="s">
        <v>415</v>
      </c>
      <c r="R488" t="str">
        <f t="shared" si="23"/>
        <v>ZK101</v>
      </c>
      <c r="S488">
        <f t="shared" si="24"/>
        <v>0</v>
      </c>
      <c r="T488">
        <f t="shared" si="24"/>
        <v>0</v>
      </c>
      <c r="U488">
        <f t="shared" si="24"/>
        <v>0</v>
      </c>
    </row>
    <row r="489" spans="1:21" x14ac:dyDescent="0.25">
      <c r="A489" t="s">
        <v>1024</v>
      </c>
      <c r="B489" t="str">
        <f t="shared" si="22"/>
        <v>ZK101.K288.C042</v>
      </c>
      <c r="C489">
        <v>0</v>
      </c>
      <c r="D489">
        <v>0</v>
      </c>
      <c r="E489">
        <v>0</v>
      </c>
      <c r="O489" t="s">
        <v>523</v>
      </c>
      <c r="P489" s="617" t="s">
        <v>416</v>
      </c>
      <c r="R489" t="str">
        <f t="shared" si="23"/>
        <v>ZK101</v>
      </c>
      <c r="S489">
        <f t="shared" si="24"/>
        <v>0</v>
      </c>
      <c r="T489">
        <f t="shared" si="24"/>
        <v>0</v>
      </c>
      <c r="U489">
        <f t="shared" si="24"/>
        <v>0</v>
      </c>
    </row>
    <row r="490" spans="1:21" x14ac:dyDescent="0.25">
      <c r="A490" t="s">
        <v>1025</v>
      </c>
      <c r="B490" t="str">
        <f t="shared" si="22"/>
        <v>ZK101.K289.C042</v>
      </c>
      <c r="C490">
        <v>0</v>
      </c>
      <c r="D490">
        <v>0</v>
      </c>
      <c r="E490">
        <v>0</v>
      </c>
      <c r="O490" t="s">
        <v>523</v>
      </c>
      <c r="P490" s="619" t="s">
        <v>223</v>
      </c>
      <c r="R490" t="str">
        <f t="shared" si="23"/>
        <v>ZK101</v>
      </c>
      <c r="S490">
        <f t="shared" si="24"/>
        <v>0</v>
      </c>
      <c r="T490">
        <f t="shared" si="24"/>
        <v>0</v>
      </c>
      <c r="U490">
        <f t="shared" si="24"/>
        <v>0</v>
      </c>
    </row>
    <row r="491" spans="1:21" x14ac:dyDescent="0.25">
      <c r="A491" t="s">
        <v>1026</v>
      </c>
      <c r="B491" t="str">
        <f t="shared" si="22"/>
        <v>ZK101.K290.C042</v>
      </c>
      <c r="C491">
        <v>0</v>
      </c>
      <c r="D491">
        <v>0</v>
      </c>
      <c r="E491">
        <v>0</v>
      </c>
      <c r="O491" t="s">
        <v>523</v>
      </c>
      <c r="P491" s="619" t="s">
        <v>225</v>
      </c>
      <c r="R491" t="str">
        <f t="shared" si="23"/>
        <v>ZK101</v>
      </c>
      <c r="S491">
        <f t="shared" si="24"/>
        <v>0</v>
      </c>
      <c r="T491">
        <f t="shared" si="24"/>
        <v>0</v>
      </c>
      <c r="U491">
        <f t="shared" si="24"/>
        <v>0</v>
      </c>
    </row>
    <row r="492" spans="1:21" x14ac:dyDescent="0.25">
      <c r="A492" t="s">
        <v>1027</v>
      </c>
      <c r="B492" t="str">
        <f t="shared" si="22"/>
        <v>ZK101.K291.C042</v>
      </c>
      <c r="C492">
        <v>0</v>
      </c>
      <c r="D492">
        <v>0</v>
      </c>
      <c r="E492">
        <v>0</v>
      </c>
      <c r="O492" t="s">
        <v>523</v>
      </c>
      <c r="P492" s="619" t="s">
        <v>229</v>
      </c>
      <c r="R492" t="str">
        <f t="shared" si="23"/>
        <v>ZK101</v>
      </c>
      <c r="S492">
        <f t="shared" si="24"/>
        <v>0</v>
      </c>
      <c r="T492">
        <f t="shared" si="24"/>
        <v>0</v>
      </c>
      <c r="U492">
        <f t="shared" si="24"/>
        <v>0</v>
      </c>
    </row>
    <row r="493" spans="1:21" x14ac:dyDescent="0.25">
      <c r="A493" t="s">
        <v>1028</v>
      </c>
      <c r="B493" t="str">
        <f t="shared" si="22"/>
        <v>ZK101.K292.C042</v>
      </c>
      <c r="C493">
        <v>0</v>
      </c>
      <c r="D493">
        <v>0</v>
      </c>
      <c r="E493">
        <v>0</v>
      </c>
      <c r="O493" t="s">
        <v>523</v>
      </c>
      <c r="P493" s="617" t="s">
        <v>417</v>
      </c>
      <c r="R493" t="str">
        <f t="shared" si="23"/>
        <v>ZK101</v>
      </c>
      <c r="S493">
        <f t="shared" si="24"/>
        <v>0</v>
      </c>
      <c r="T493">
        <f t="shared" si="24"/>
        <v>0</v>
      </c>
      <c r="U493">
        <f t="shared" si="24"/>
        <v>0</v>
      </c>
    </row>
    <row r="494" spans="1:21" x14ac:dyDescent="0.25">
      <c r="A494" t="s">
        <v>1029</v>
      </c>
      <c r="B494" t="str">
        <f t="shared" si="22"/>
        <v>ZK101.K293.C042</v>
      </c>
      <c r="C494">
        <v>0</v>
      </c>
      <c r="D494">
        <v>0</v>
      </c>
      <c r="E494">
        <v>0</v>
      </c>
      <c r="O494" t="s">
        <v>523</v>
      </c>
      <c r="P494" s="617" t="s">
        <v>418</v>
      </c>
      <c r="R494" t="str">
        <f t="shared" si="23"/>
        <v>ZK101</v>
      </c>
      <c r="S494">
        <f t="shared" si="24"/>
        <v>0</v>
      </c>
      <c r="T494">
        <f t="shared" si="24"/>
        <v>0</v>
      </c>
      <c r="U494">
        <f t="shared" si="24"/>
        <v>0</v>
      </c>
    </row>
    <row r="495" spans="1:21" x14ac:dyDescent="0.25">
      <c r="A495" t="s">
        <v>1030</v>
      </c>
      <c r="B495" t="str">
        <f t="shared" si="22"/>
        <v>ZK101.K294.C042</v>
      </c>
      <c r="C495">
        <v>0</v>
      </c>
      <c r="D495">
        <v>0</v>
      </c>
      <c r="E495">
        <v>0</v>
      </c>
      <c r="O495" t="s">
        <v>523</v>
      </c>
      <c r="P495" s="617" t="s">
        <v>419</v>
      </c>
      <c r="R495" t="str">
        <f t="shared" si="23"/>
        <v>ZK101</v>
      </c>
      <c r="S495">
        <f t="shared" si="24"/>
        <v>0</v>
      </c>
      <c r="T495">
        <f t="shared" si="24"/>
        <v>0</v>
      </c>
      <c r="U495">
        <f t="shared" si="24"/>
        <v>0</v>
      </c>
    </row>
    <row r="496" spans="1:21" x14ac:dyDescent="0.25">
      <c r="A496" t="s">
        <v>1031</v>
      </c>
      <c r="B496" t="str">
        <f t="shared" si="22"/>
        <v>ZK101.K295.C042</v>
      </c>
      <c r="C496">
        <v>0</v>
      </c>
      <c r="D496">
        <v>0</v>
      </c>
      <c r="E496">
        <v>0</v>
      </c>
      <c r="O496" t="s">
        <v>523</v>
      </c>
      <c r="P496" s="619" t="s">
        <v>231</v>
      </c>
      <c r="R496" t="str">
        <f t="shared" si="23"/>
        <v>ZK101</v>
      </c>
      <c r="S496">
        <f t="shared" si="24"/>
        <v>0</v>
      </c>
      <c r="T496">
        <f t="shared" si="24"/>
        <v>0</v>
      </c>
      <c r="U496">
        <f t="shared" si="24"/>
        <v>0</v>
      </c>
    </row>
    <row r="497" spans="1:21" x14ac:dyDescent="0.25">
      <c r="A497" t="s">
        <v>1032</v>
      </c>
      <c r="B497" t="str">
        <f t="shared" si="22"/>
        <v>ZK101.K296.C042</v>
      </c>
      <c r="C497">
        <v>0</v>
      </c>
      <c r="D497">
        <v>0</v>
      </c>
      <c r="E497">
        <v>0</v>
      </c>
      <c r="O497" t="s">
        <v>523</v>
      </c>
      <c r="P497" s="619" t="s">
        <v>233</v>
      </c>
      <c r="R497" t="str">
        <f t="shared" si="23"/>
        <v>ZK101</v>
      </c>
      <c r="S497">
        <f t="shared" si="24"/>
        <v>0</v>
      </c>
      <c r="T497">
        <f t="shared" si="24"/>
        <v>0</v>
      </c>
      <c r="U497">
        <f t="shared" si="24"/>
        <v>0</v>
      </c>
    </row>
    <row r="498" spans="1:21" x14ac:dyDescent="0.25">
      <c r="A498" t="s">
        <v>1033</v>
      </c>
      <c r="B498" t="str">
        <f t="shared" si="22"/>
        <v>ZK101.K297.C042</v>
      </c>
      <c r="C498">
        <v>0</v>
      </c>
      <c r="D498">
        <v>0</v>
      </c>
      <c r="E498">
        <v>0</v>
      </c>
      <c r="O498" t="s">
        <v>523</v>
      </c>
      <c r="P498" s="619" t="s">
        <v>235</v>
      </c>
      <c r="R498" t="str">
        <f t="shared" si="23"/>
        <v>ZK101</v>
      </c>
      <c r="S498">
        <f t="shared" si="24"/>
        <v>0</v>
      </c>
      <c r="T498">
        <f t="shared" si="24"/>
        <v>0</v>
      </c>
      <c r="U498">
        <f t="shared" si="24"/>
        <v>0</v>
      </c>
    </row>
    <row r="499" spans="1:21" x14ac:dyDescent="0.25">
      <c r="A499" t="s">
        <v>1034</v>
      </c>
      <c r="B499" t="str">
        <f t="shared" si="22"/>
        <v>ZK101.K298.C042</v>
      </c>
      <c r="C499">
        <v>0</v>
      </c>
      <c r="D499">
        <v>0</v>
      </c>
      <c r="E499">
        <v>0</v>
      </c>
      <c r="O499" t="s">
        <v>523</v>
      </c>
      <c r="P499" s="617" t="s">
        <v>420</v>
      </c>
      <c r="R499" t="str">
        <f t="shared" si="23"/>
        <v>ZK101</v>
      </c>
      <c r="S499">
        <f t="shared" si="24"/>
        <v>0</v>
      </c>
      <c r="T499">
        <f t="shared" si="24"/>
        <v>0</v>
      </c>
      <c r="U499">
        <f t="shared" si="24"/>
        <v>0</v>
      </c>
    </row>
    <row r="500" spans="1:21" x14ac:dyDescent="0.25">
      <c r="A500" t="s">
        <v>1035</v>
      </c>
      <c r="B500" t="str">
        <f t="shared" si="22"/>
        <v>ZK101.K299.C042</v>
      </c>
      <c r="C500">
        <v>0</v>
      </c>
      <c r="D500">
        <v>0</v>
      </c>
      <c r="E500">
        <v>0</v>
      </c>
      <c r="O500" t="s">
        <v>523</v>
      </c>
      <c r="P500" s="617" t="s">
        <v>421</v>
      </c>
      <c r="R500" t="str">
        <f t="shared" si="23"/>
        <v>ZK101</v>
      </c>
      <c r="S500">
        <f t="shared" si="24"/>
        <v>0</v>
      </c>
      <c r="T500">
        <f t="shared" si="24"/>
        <v>0</v>
      </c>
      <c r="U500">
        <f t="shared" si="24"/>
        <v>0</v>
      </c>
    </row>
    <row r="501" spans="1:21" x14ac:dyDescent="0.25">
      <c r="A501" t="s">
        <v>1036</v>
      </c>
      <c r="B501" t="str">
        <f t="shared" si="22"/>
        <v>ZK101.K300.C042</v>
      </c>
      <c r="C501">
        <v>0</v>
      </c>
      <c r="D501">
        <v>0</v>
      </c>
      <c r="E501">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ZK101.K301.C042</v>
      </c>
      <c r="C502">
        <v>0</v>
      </c>
      <c r="D502">
        <v>0</v>
      </c>
      <c r="E502">
        <v>0</v>
      </c>
      <c r="O502" t="s">
        <v>523</v>
      </c>
      <c r="P502" s="619" t="s">
        <v>237</v>
      </c>
      <c r="R502" t="str">
        <f t="shared" si="23"/>
        <v>ZK101</v>
      </c>
      <c r="S502">
        <f t="shared" si="24"/>
        <v>0</v>
      </c>
      <c r="T502">
        <f t="shared" si="24"/>
        <v>0</v>
      </c>
      <c r="U502">
        <f t="shared" si="24"/>
        <v>0</v>
      </c>
    </row>
    <row r="503" spans="1:21" x14ac:dyDescent="0.25">
      <c r="A503" t="s">
        <v>1038</v>
      </c>
      <c r="B503" t="str">
        <f t="shared" si="22"/>
        <v>ZK101.K302.C042</v>
      </c>
      <c r="C503">
        <v>0</v>
      </c>
      <c r="D503">
        <v>0</v>
      </c>
      <c r="E503">
        <v>0</v>
      </c>
      <c r="O503" t="s">
        <v>523</v>
      </c>
      <c r="P503" s="614" t="s">
        <v>423</v>
      </c>
      <c r="R503" t="str">
        <f t="shared" si="23"/>
        <v>ZK101</v>
      </c>
      <c r="S503">
        <f t="shared" si="24"/>
        <v>0</v>
      </c>
      <c r="T503">
        <f t="shared" si="24"/>
        <v>0</v>
      </c>
      <c r="U503">
        <f t="shared" si="24"/>
        <v>0</v>
      </c>
    </row>
    <row r="504" spans="1:21" x14ac:dyDescent="0.25">
      <c r="A504" t="s">
        <v>1039</v>
      </c>
      <c r="B504" t="str">
        <f t="shared" si="22"/>
        <v>ZK101.K303.C042</v>
      </c>
      <c r="C504">
        <v>0</v>
      </c>
      <c r="D504">
        <v>0</v>
      </c>
      <c r="E504">
        <v>0</v>
      </c>
      <c r="O504" t="s">
        <v>523</v>
      </c>
      <c r="P504" s="615" t="s">
        <v>424</v>
      </c>
      <c r="R504" t="str">
        <f t="shared" si="23"/>
        <v>ZK101</v>
      </c>
      <c r="S504">
        <f t="shared" si="24"/>
        <v>0</v>
      </c>
      <c r="T504">
        <f t="shared" si="24"/>
        <v>0</v>
      </c>
      <c r="U504">
        <f t="shared" si="24"/>
        <v>0</v>
      </c>
    </row>
    <row r="505" spans="1:21" x14ac:dyDescent="0.25">
      <c r="A505" t="s">
        <v>1040</v>
      </c>
      <c r="B505" t="str">
        <f t="shared" si="22"/>
        <v>ZK101.K304.C042</v>
      </c>
      <c r="C505">
        <v>0</v>
      </c>
      <c r="D505">
        <v>0</v>
      </c>
      <c r="E505">
        <v>0</v>
      </c>
      <c r="O505" t="s">
        <v>523</v>
      </c>
      <c r="P505" s="615" t="s">
        <v>425</v>
      </c>
      <c r="R505" t="str">
        <f t="shared" si="23"/>
        <v>ZK101</v>
      </c>
      <c r="S505">
        <f t="shared" si="24"/>
        <v>0</v>
      </c>
      <c r="T505">
        <f t="shared" si="24"/>
        <v>0</v>
      </c>
      <c r="U505">
        <f t="shared" si="24"/>
        <v>0</v>
      </c>
    </row>
    <row r="506" spans="1:21" x14ac:dyDescent="0.25">
      <c r="A506" t="s">
        <v>1041</v>
      </c>
      <c r="B506" t="str">
        <f t="shared" si="22"/>
        <v>ZK101.K305.C042</v>
      </c>
      <c r="C506">
        <v>0</v>
      </c>
      <c r="D506">
        <v>0</v>
      </c>
      <c r="E506">
        <v>0</v>
      </c>
      <c r="O506" t="s">
        <v>523</v>
      </c>
      <c r="P506" s="615" t="s">
        <v>426</v>
      </c>
      <c r="R506" t="str">
        <f t="shared" si="23"/>
        <v>ZK101</v>
      </c>
      <c r="S506">
        <f t="shared" si="24"/>
        <v>0</v>
      </c>
      <c r="T506">
        <f t="shared" si="24"/>
        <v>0</v>
      </c>
      <c r="U506">
        <f t="shared" si="24"/>
        <v>0</v>
      </c>
    </row>
    <row r="507" spans="1:21" x14ac:dyDescent="0.25">
      <c r="A507" t="s">
        <v>1042</v>
      </c>
      <c r="B507" t="str">
        <f t="shared" si="22"/>
        <v>ZK101.K306.C042</v>
      </c>
      <c r="C507">
        <v>0</v>
      </c>
      <c r="D507">
        <v>0</v>
      </c>
      <c r="E507">
        <v>0</v>
      </c>
      <c r="O507" t="s">
        <v>523</v>
      </c>
      <c r="P507" s="615" t="s">
        <v>427</v>
      </c>
      <c r="R507" t="str">
        <f t="shared" si="23"/>
        <v>ZK101</v>
      </c>
      <c r="S507">
        <f t="shared" si="24"/>
        <v>0</v>
      </c>
      <c r="T507">
        <f t="shared" si="24"/>
        <v>0</v>
      </c>
      <c r="U507">
        <f t="shared" si="24"/>
        <v>0</v>
      </c>
    </row>
    <row r="508" spans="1:21" x14ac:dyDescent="0.25">
      <c r="A508" t="s">
        <v>1043</v>
      </c>
      <c r="B508" t="str">
        <f t="shared" si="22"/>
        <v>ZK101.K307.C042</v>
      </c>
      <c r="C508">
        <v>0</v>
      </c>
      <c r="D508">
        <v>0</v>
      </c>
      <c r="E508">
        <v>0</v>
      </c>
      <c r="O508" t="s">
        <v>523</v>
      </c>
      <c r="P508" s="615" t="s">
        <v>428</v>
      </c>
      <c r="R508" t="str">
        <f t="shared" si="23"/>
        <v>ZK101</v>
      </c>
      <c r="S508">
        <f t="shared" si="24"/>
        <v>0</v>
      </c>
      <c r="T508">
        <f t="shared" si="24"/>
        <v>0</v>
      </c>
      <c r="U508">
        <f t="shared" si="24"/>
        <v>0</v>
      </c>
    </row>
    <row r="509" spans="1:21" x14ac:dyDescent="0.25">
      <c r="A509" t="s">
        <v>1044</v>
      </c>
      <c r="B509" t="str">
        <f t="shared" si="22"/>
        <v>ZK101.K308.C042</v>
      </c>
      <c r="C509">
        <v>0</v>
      </c>
      <c r="D509">
        <v>0</v>
      </c>
      <c r="E509">
        <v>0</v>
      </c>
      <c r="O509" t="s">
        <v>523</v>
      </c>
      <c r="P509" s="615" t="s">
        <v>429</v>
      </c>
      <c r="R509" t="str">
        <f t="shared" si="23"/>
        <v>ZK101</v>
      </c>
      <c r="S509">
        <f t="shared" si="24"/>
        <v>0</v>
      </c>
      <c r="T509">
        <f t="shared" si="24"/>
        <v>0</v>
      </c>
      <c r="U509">
        <f t="shared" si="24"/>
        <v>0</v>
      </c>
    </row>
    <row r="510" spans="1:21" x14ac:dyDescent="0.25">
      <c r="A510" t="s">
        <v>1045</v>
      </c>
      <c r="B510" t="str">
        <f t="shared" si="22"/>
        <v>ZK101.K309.C042</v>
      </c>
      <c r="C510">
        <v>0</v>
      </c>
      <c r="D510">
        <v>0</v>
      </c>
      <c r="E510">
        <v>0</v>
      </c>
      <c r="O510" t="s">
        <v>523</v>
      </c>
      <c r="P510" s="615" t="s">
        <v>430</v>
      </c>
      <c r="R510" t="str">
        <f t="shared" si="23"/>
        <v>ZK101</v>
      </c>
      <c r="S510">
        <f t="shared" si="24"/>
        <v>0</v>
      </c>
      <c r="T510">
        <f t="shared" si="24"/>
        <v>0</v>
      </c>
      <c r="U510">
        <f t="shared" si="24"/>
        <v>0</v>
      </c>
    </row>
    <row r="511" spans="1:21" x14ac:dyDescent="0.25">
      <c r="A511" t="s">
        <v>1046</v>
      </c>
      <c r="B511" t="str">
        <f t="shared" si="22"/>
        <v>ZK101.K310.C042</v>
      </c>
      <c r="C511">
        <v>0</v>
      </c>
      <c r="D511">
        <v>0</v>
      </c>
      <c r="E511">
        <v>0</v>
      </c>
      <c r="O511" t="s">
        <v>523</v>
      </c>
      <c r="P511" s="615" t="s">
        <v>431</v>
      </c>
      <c r="R511" t="str">
        <f t="shared" si="23"/>
        <v>ZK101</v>
      </c>
      <c r="S511">
        <f t="shared" si="24"/>
        <v>0</v>
      </c>
      <c r="T511">
        <f t="shared" si="24"/>
        <v>0</v>
      </c>
      <c r="U511">
        <f t="shared" si="24"/>
        <v>0</v>
      </c>
    </row>
    <row r="512" spans="1:21" x14ac:dyDescent="0.25">
      <c r="A512" t="s">
        <v>1047</v>
      </c>
      <c r="B512" t="str">
        <f t="shared" si="22"/>
        <v>ZK101.K311.C042</v>
      </c>
      <c r="C512">
        <v>0</v>
      </c>
      <c r="D512">
        <v>0</v>
      </c>
      <c r="E512">
        <v>0</v>
      </c>
      <c r="O512" t="s">
        <v>523</v>
      </c>
      <c r="P512" s="615" t="s">
        <v>432</v>
      </c>
      <c r="R512" t="str">
        <f t="shared" si="23"/>
        <v>ZK101</v>
      </c>
      <c r="S512">
        <f t="shared" si="24"/>
        <v>0</v>
      </c>
      <c r="T512">
        <f t="shared" si="24"/>
        <v>0</v>
      </c>
      <c r="U512">
        <f t="shared" si="24"/>
        <v>0</v>
      </c>
    </row>
    <row r="513" spans="1:21" x14ac:dyDescent="0.25">
      <c r="A513" t="s">
        <v>1048</v>
      </c>
      <c r="B513" t="str">
        <f t="shared" si="22"/>
        <v>ZK101.K312.C042</v>
      </c>
      <c r="C513">
        <v>0</v>
      </c>
      <c r="D513">
        <v>0</v>
      </c>
      <c r="E513">
        <v>0</v>
      </c>
      <c r="O513" t="s">
        <v>523</v>
      </c>
      <c r="P513" s="615" t="s">
        <v>433</v>
      </c>
      <c r="R513" t="str">
        <f t="shared" si="23"/>
        <v>ZK101</v>
      </c>
      <c r="S513">
        <f t="shared" si="24"/>
        <v>0</v>
      </c>
      <c r="T513">
        <f t="shared" si="24"/>
        <v>0</v>
      </c>
      <c r="U513">
        <f t="shared" si="24"/>
        <v>0</v>
      </c>
    </row>
    <row r="514" spans="1:21" x14ac:dyDescent="0.25">
      <c r="A514" t="s">
        <v>1049</v>
      </c>
      <c r="B514" t="str">
        <f t="shared" si="22"/>
        <v>ZK101.K313.C042</v>
      </c>
      <c r="C514">
        <v>0</v>
      </c>
      <c r="D514">
        <v>0</v>
      </c>
      <c r="E514">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ZK101.K314.C042</v>
      </c>
      <c r="C515">
        <v>0</v>
      </c>
      <c r="D515">
        <v>0</v>
      </c>
      <c r="E515">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ZK101.K315.C042</v>
      </c>
      <c r="C516">
        <v>0</v>
      </c>
      <c r="D516">
        <v>0</v>
      </c>
      <c r="E516">
        <v>0</v>
      </c>
      <c r="O516" t="s">
        <v>523</v>
      </c>
      <c r="P516" s="616" t="s">
        <v>436</v>
      </c>
      <c r="R516" t="str">
        <f t="shared" si="26"/>
        <v>ZK101</v>
      </c>
      <c r="S516">
        <f t="shared" si="27"/>
        <v>0</v>
      </c>
      <c r="T516">
        <f t="shared" si="27"/>
        <v>0</v>
      </c>
      <c r="U516">
        <f t="shared" si="27"/>
        <v>0</v>
      </c>
    </row>
    <row r="517" spans="1:21" x14ac:dyDescent="0.25">
      <c r="A517" t="s">
        <v>1052</v>
      </c>
      <c r="B517" t="str">
        <f t="shared" si="25"/>
        <v>ZK101.K316.C042</v>
      </c>
      <c r="C517">
        <v>0</v>
      </c>
      <c r="D517">
        <v>0</v>
      </c>
      <c r="E517">
        <v>0</v>
      </c>
      <c r="O517" t="s">
        <v>523</v>
      </c>
      <c r="P517" s="616" t="s">
        <v>437</v>
      </c>
      <c r="R517" t="str">
        <f t="shared" si="26"/>
        <v>ZK101</v>
      </c>
      <c r="S517">
        <f t="shared" si="27"/>
        <v>0</v>
      </c>
      <c r="T517">
        <f t="shared" si="27"/>
        <v>0</v>
      </c>
      <c r="U517">
        <f t="shared" si="27"/>
        <v>0</v>
      </c>
    </row>
    <row r="518" spans="1:21" x14ac:dyDescent="0.25">
      <c r="A518" t="s">
        <v>1053</v>
      </c>
      <c r="B518" t="str">
        <f t="shared" si="25"/>
        <v>ZK101.K317.C042</v>
      </c>
      <c r="C518">
        <v>0</v>
      </c>
      <c r="D518">
        <v>0</v>
      </c>
      <c r="E518">
        <v>0</v>
      </c>
      <c r="O518" t="s">
        <v>523</v>
      </c>
      <c r="P518" s="616" t="s">
        <v>438</v>
      </c>
      <c r="R518" t="str">
        <f t="shared" si="26"/>
        <v>ZK101</v>
      </c>
      <c r="S518">
        <f t="shared" si="27"/>
        <v>0</v>
      </c>
      <c r="T518">
        <f t="shared" si="27"/>
        <v>0</v>
      </c>
      <c r="U518">
        <f t="shared" si="27"/>
        <v>0</v>
      </c>
    </row>
    <row r="519" spans="1:21" x14ac:dyDescent="0.25">
      <c r="A519" t="s">
        <v>1054</v>
      </c>
      <c r="B519" t="str">
        <f t="shared" si="25"/>
        <v>ZK101.K318.C042</v>
      </c>
      <c r="C519">
        <v>0</v>
      </c>
      <c r="D519">
        <v>0</v>
      </c>
      <c r="E519">
        <v>0</v>
      </c>
      <c r="O519" t="s">
        <v>523</v>
      </c>
      <c r="P519" s="615" t="s">
        <v>439</v>
      </c>
      <c r="R519" t="str">
        <f t="shared" si="26"/>
        <v>ZK101</v>
      </c>
      <c r="S519">
        <f t="shared" si="27"/>
        <v>0</v>
      </c>
      <c r="T519">
        <f t="shared" si="27"/>
        <v>0</v>
      </c>
      <c r="U519">
        <f t="shared" si="27"/>
        <v>0</v>
      </c>
    </row>
    <row r="520" spans="1:21" x14ac:dyDescent="0.25">
      <c r="A520" t="s">
        <v>1055</v>
      </c>
      <c r="B520" t="str">
        <f t="shared" si="25"/>
        <v>ZK101.K319.C042</v>
      </c>
      <c r="C520">
        <v>0</v>
      </c>
      <c r="D520">
        <v>0</v>
      </c>
      <c r="E520">
        <v>0</v>
      </c>
      <c r="O520" t="s">
        <v>523</v>
      </c>
      <c r="P520" s="615" t="s">
        <v>440</v>
      </c>
      <c r="R520" t="str">
        <f t="shared" si="26"/>
        <v>ZK101</v>
      </c>
      <c r="S520">
        <f t="shared" si="27"/>
        <v>0</v>
      </c>
      <c r="T520">
        <f t="shared" si="27"/>
        <v>0</v>
      </c>
      <c r="U520">
        <f t="shared" si="27"/>
        <v>0</v>
      </c>
    </row>
    <row r="521" spans="1:21" x14ac:dyDescent="0.25">
      <c r="A521" t="s">
        <v>1056</v>
      </c>
      <c r="B521" t="str">
        <f t="shared" si="25"/>
        <v>ZK101.K320.C042</v>
      </c>
      <c r="C521">
        <v>0</v>
      </c>
      <c r="D521">
        <v>0</v>
      </c>
      <c r="E521">
        <v>0</v>
      </c>
      <c r="O521" t="s">
        <v>523</v>
      </c>
      <c r="P521" s="615" t="s">
        <v>441</v>
      </c>
      <c r="R521" t="str">
        <f t="shared" si="26"/>
        <v>ZK101</v>
      </c>
      <c r="S521">
        <f t="shared" si="27"/>
        <v>0</v>
      </c>
      <c r="T521">
        <f t="shared" si="27"/>
        <v>0</v>
      </c>
      <c r="U521">
        <f t="shared" si="27"/>
        <v>0</v>
      </c>
    </row>
    <row r="522" spans="1:21" x14ac:dyDescent="0.25">
      <c r="A522" t="s">
        <v>1057</v>
      </c>
      <c r="B522" t="str">
        <f t="shared" si="25"/>
        <v>ZK101.K321.C042</v>
      </c>
      <c r="C522">
        <v>0</v>
      </c>
      <c r="D522">
        <v>0</v>
      </c>
      <c r="E522">
        <v>0</v>
      </c>
      <c r="O522" t="s">
        <v>523</v>
      </c>
      <c r="P522" s="615" t="s">
        <v>442</v>
      </c>
      <c r="R522" t="str">
        <f t="shared" si="26"/>
        <v>ZK101</v>
      </c>
      <c r="S522">
        <f t="shared" si="27"/>
        <v>0</v>
      </c>
      <c r="T522">
        <f t="shared" si="27"/>
        <v>0</v>
      </c>
      <c r="U522">
        <f t="shared" si="27"/>
        <v>0</v>
      </c>
    </row>
    <row r="523" spans="1:21" x14ac:dyDescent="0.25">
      <c r="A523" t="s">
        <v>1058</v>
      </c>
      <c r="B523" t="str">
        <f t="shared" si="25"/>
        <v>ZK101.K322.C042</v>
      </c>
      <c r="C523">
        <v>0</v>
      </c>
      <c r="D523">
        <v>0</v>
      </c>
      <c r="E523">
        <v>0</v>
      </c>
      <c r="O523" t="s">
        <v>523</v>
      </c>
      <c r="P523" s="616" t="s">
        <v>443</v>
      </c>
      <c r="R523" t="str">
        <f t="shared" si="26"/>
        <v>ZK101</v>
      </c>
      <c r="S523">
        <f t="shared" si="27"/>
        <v>0</v>
      </c>
      <c r="T523">
        <f t="shared" si="27"/>
        <v>0</v>
      </c>
      <c r="U523">
        <f t="shared" si="27"/>
        <v>0</v>
      </c>
    </row>
    <row r="524" spans="1:21" x14ac:dyDescent="0.25">
      <c r="A524" t="s">
        <v>1059</v>
      </c>
      <c r="B524" t="str">
        <f t="shared" si="25"/>
        <v>ZK101.K323.C042</v>
      </c>
      <c r="C524">
        <v>0</v>
      </c>
      <c r="D524">
        <v>0</v>
      </c>
      <c r="E524">
        <v>0</v>
      </c>
      <c r="O524" t="s">
        <v>523</v>
      </c>
      <c r="P524" s="616" t="s">
        <v>444</v>
      </c>
      <c r="R524" t="str">
        <f t="shared" si="26"/>
        <v>ZK101</v>
      </c>
      <c r="S524">
        <f t="shared" si="27"/>
        <v>0</v>
      </c>
      <c r="T524">
        <f t="shared" si="27"/>
        <v>0</v>
      </c>
      <c r="U524">
        <f t="shared" si="27"/>
        <v>0</v>
      </c>
    </row>
    <row r="525" spans="1:21" x14ac:dyDescent="0.25">
      <c r="A525" t="s">
        <v>1060</v>
      </c>
      <c r="B525" t="str">
        <f t="shared" si="25"/>
        <v>ZK101.K324.C042</v>
      </c>
      <c r="C525">
        <v>0</v>
      </c>
      <c r="D525">
        <v>0</v>
      </c>
      <c r="E525">
        <v>0</v>
      </c>
      <c r="O525" t="s">
        <v>523</v>
      </c>
      <c r="P525" s="616" t="s">
        <v>445</v>
      </c>
      <c r="R525" t="str">
        <f t="shared" si="26"/>
        <v>ZK101</v>
      </c>
      <c r="S525">
        <f t="shared" si="27"/>
        <v>0</v>
      </c>
      <c r="T525">
        <f t="shared" si="27"/>
        <v>0</v>
      </c>
      <c r="U525">
        <f t="shared" si="27"/>
        <v>0</v>
      </c>
    </row>
    <row r="526" spans="1:21" x14ac:dyDescent="0.25">
      <c r="A526" t="s">
        <v>1061</v>
      </c>
      <c r="B526" t="str">
        <f t="shared" si="25"/>
        <v>ZK101.K325.C042</v>
      </c>
      <c r="C526">
        <v>0</v>
      </c>
      <c r="D526">
        <v>0</v>
      </c>
      <c r="E526">
        <v>0</v>
      </c>
      <c r="O526" t="s">
        <v>523</v>
      </c>
      <c r="P526" s="616" t="s">
        <v>446</v>
      </c>
      <c r="R526" t="str">
        <f t="shared" si="26"/>
        <v>ZK101</v>
      </c>
      <c r="S526">
        <f t="shared" si="27"/>
        <v>0</v>
      </c>
      <c r="T526">
        <f t="shared" si="27"/>
        <v>0</v>
      </c>
      <c r="U526">
        <f t="shared" si="27"/>
        <v>0</v>
      </c>
    </row>
    <row r="527" spans="1:21" x14ac:dyDescent="0.25">
      <c r="A527" t="s">
        <v>1062</v>
      </c>
      <c r="B527" t="str">
        <f t="shared" si="25"/>
        <v>ZK101.K326.C042</v>
      </c>
      <c r="C527">
        <v>0</v>
      </c>
      <c r="D527">
        <v>0</v>
      </c>
      <c r="E527">
        <v>0</v>
      </c>
      <c r="O527" t="s">
        <v>523</v>
      </c>
      <c r="P527" s="615" t="s">
        <v>447</v>
      </c>
      <c r="R527" t="str">
        <f t="shared" si="26"/>
        <v>ZK101</v>
      </c>
      <c r="S527">
        <f t="shared" si="27"/>
        <v>0</v>
      </c>
      <c r="T527">
        <f t="shared" si="27"/>
        <v>0</v>
      </c>
      <c r="U527">
        <f t="shared" si="27"/>
        <v>0</v>
      </c>
    </row>
    <row r="528" spans="1:21" x14ac:dyDescent="0.25">
      <c r="A528" t="s">
        <v>1063</v>
      </c>
      <c r="B528" t="str">
        <f t="shared" si="25"/>
        <v>ZK101.K327.C042</v>
      </c>
      <c r="C528">
        <v>0</v>
      </c>
      <c r="D528">
        <v>0</v>
      </c>
      <c r="E528">
        <v>0</v>
      </c>
      <c r="O528" t="s">
        <v>523</v>
      </c>
      <c r="P528" s="615" t="s">
        <v>448</v>
      </c>
      <c r="R528" t="str">
        <f t="shared" si="26"/>
        <v>ZK101</v>
      </c>
      <c r="S528">
        <f t="shared" si="27"/>
        <v>0</v>
      </c>
      <c r="T528">
        <f t="shared" si="27"/>
        <v>0</v>
      </c>
      <c r="U528">
        <f t="shared" si="27"/>
        <v>0</v>
      </c>
    </row>
    <row r="529" spans="1:21" x14ac:dyDescent="0.25">
      <c r="A529" t="s">
        <v>1064</v>
      </c>
      <c r="B529" t="str">
        <f t="shared" si="25"/>
        <v>ZK101.K328.C042</v>
      </c>
      <c r="C529">
        <v>0</v>
      </c>
      <c r="D529">
        <v>0</v>
      </c>
      <c r="E529">
        <v>0</v>
      </c>
      <c r="O529" t="s">
        <v>523</v>
      </c>
      <c r="P529" s="615" t="s">
        <v>449</v>
      </c>
      <c r="R529" t="str">
        <f t="shared" si="26"/>
        <v>ZK101</v>
      </c>
      <c r="S529">
        <f t="shared" si="27"/>
        <v>0</v>
      </c>
      <c r="T529">
        <f t="shared" si="27"/>
        <v>0</v>
      </c>
      <c r="U529">
        <f t="shared" si="27"/>
        <v>0</v>
      </c>
    </row>
    <row r="530" spans="1:21" x14ac:dyDescent="0.25">
      <c r="A530" t="s">
        <v>1065</v>
      </c>
      <c r="B530" t="str">
        <f t="shared" si="25"/>
        <v>ZK101.K329.C042</v>
      </c>
      <c r="C530">
        <v>0</v>
      </c>
      <c r="D530">
        <v>0</v>
      </c>
      <c r="E530">
        <v>0</v>
      </c>
      <c r="O530" t="s">
        <v>523</v>
      </c>
      <c r="P530" s="615" t="s">
        <v>450</v>
      </c>
      <c r="R530" t="str">
        <f t="shared" si="26"/>
        <v>ZK101</v>
      </c>
      <c r="S530">
        <f t="shared" si="27"/>
        <v>0</v>
      </c>
      <c r="T530">
        <f t="shared" si="27"/>
        <v>0</v>
      </c>
      <c r="U530">
        <f t="shared" si="27"/>
        <v>0</v>
      </c>
    </row>
    <row r="531" spans="1:21" x14ac:dyDescent="0.25">
      <c r="A531" t="s">
        <v>1066</v>
      </c>
      <c r="B531" t="str">
        <f t="shared" si="25"/>
        <v>ZK101.K330.C042</v>
      </c>
      <c r="C531">
        <v>0</v>
      </c>
      <c r="D531">
        <v>0</v>
      </c>
      <c r="E531">
        <v>0</v>
      </c>
      <c r="O531" t="s">
        <v>523</v>
      </c>
      <c r="P531" s="615" t="s">
        <v>451</v>
      </c>
      <c r="R531" t="str">
        <f t="shared" si="26"/>
        <v>ZK101</v>
      </c>
      <c r="S531">
        <f t="shared" si="27"/>
        <v>0</v>
      </c>
      <c r="T531">
        <f t="shared" si="27"/>
        <v>0</v>
      </c>
      <c r="U531">
        <f t="shared" si="27"/>
        <v>0</v>
      </c>
    </row>
    <row r="532" spans="1:21" x14ac:dyDescent="0.25">
      <c r="A532" t="s">
        <v>1067</v>
      </c>
      <c r="B532" t="str">
        <f t="shared" si="25"/>
        <v>ZK101.K331.C042</v>
      </c>
      <c r="C532">
        <v>0</v>
      </c>
      <c r="D532">
        <v>0</v>
      </c>
      <c r="E532">
        <v>0</v>
      </c>
      <c r="O532" t="s">
        <v>523</v>
      </c>
      <c r="P532" s="615" t="s">
        <v>452</v>
      </c>
      <c r="R532" t="str">
        <f t="shared" si="26"/>
        <v>ZK101</v>
      </c>
      <c r="S532">
        <f t="shared" si="27"/>
        <v>0</v>
      </c>
      <c r="T532">
        <f t="shared" si="27"/>
        <v>0</v>
      </c>
      <c r="U532">
        <f t="shared" si="27"/>
        <v>0</v>
      </c>
    </row>
    <row r="533" spans="1:21" x14ac:dyDescent="0.25">
      <c r="A533" t="s">
        <v>1068</v>
      </c>
      <c r="B533" t="str">
        <f t="shared" si="25"/>
        <v>ZK101.K332.C042</v>
      </c>
      <c r="C533">
        <v>0</v>
      </c>
      <c r="D533">
        <v>0</v>
      </c>
      <c r="E533">
        <v>0</v>
      </c>
      <c r="O533" t="s">
        <v>523</v>
      </c>
      <c r="P533" s="616" t="s">
        <v>453</v>
      </c>
      <c r="R533" t="str">
        <f t="shared" si="26"/>
        <v>ZK101</v>
      </c>
      <c r="S533">
        <f t="shared" si="27"/>
        <v>0</v>
      </c>
      <c r="T533">
        <f t="shared" si="27"/>
        <v>0</v>
      </c>
      <c r="U533">
        <f t="shared" si="27"/>
        <v>0</v>
      </c>
    </row>
    <row r="534" spans="1:21" x14ac:dyDescent="0.25">
      <c r="A534" t="s">
        <v>1069</v>
      </c>
      <c r="B534" t="str">
        <f t="shared" si="25"/>
        <v>ZK101.K333.C042</v>
      </c>
      <c r="C534">
        <v>0</v>
      </c>
      <c r="D534">
        <v>0</v>
      </c>
      <c r="E534">
        <v>0</v>
      </c>
      <c r="O534" t="s">
        <v>523</v>
      </c>
      <c r="P534" s="616" t="s">
        <v>454</v>
      </c>
      <c r="R534" t="str">
        <f t="shared" si="26"/>
        <v>ZK101</v>
      </c>
      <c r="S534">
        <f t="shared" si="27"/>
        <v>0</v>
      </c>
      <c r="T534">
        <f t="shared" si="27"/>
        <v>0</v>
      </c>
      <c r="U534">
        <f t="shared" si="27"/>
        <v>0</v>
      </c>
    </row>
    <row r="535" spans="1:21" x14ac:dyDescent="0.25">
      <c r="A535" t="s">
        <v>1070</v>
      </c>
      <c r="B535" t="str">
        <f t="shared" si="25"/>
        <v>ZK101.K334.C042</v>
      </c>
      <c r="C535">
        <v>0</v>
      </c>
      <c r="D535">
        <v>0</v>
      </c>
      <c r="E535">
        <v>0</v>
      </c>
      <c r="O535" t="s">
        <v>523</v>
      </c>
      <c r="P535" s="616" t="s">
        <v>455</v>
      </c>
      <c r="R535" t="str">
        <f t="shared" si="26"/>
        <v>ZK101</v>
      </c>
      <c r="S535">
        <f t="shared" si="27"/>
        <v>0</v>
      </c>
      <c r="T535">
        <f t="shared" si="27"/>
        <v>0</v>
      </c>
      <c r="U535">
        <f t="shared" si="27"/>
        <v>0</v>
      </c>
    </row>
    <row r="536" spans="1:21" x14ac:dyDescent="0.25">
      <c r="A536" t="s">
        <v>1071</v>
      </c>
      <c r="B536" t="str">
        <f t="shared" si="25"/>
        <v>ZK101.K335.C042</v>
      </c>
      <c r="C536">
        <v>0</v>
      </c>
      <c r="D536">
        <v>0</v>
      </c>
      <c r="E536">
        <v>0</v>
      </c>
      <c r="O536" t="s">
        <v>523</v>
      </c>
      <c r="P536" s="616" t="s">
        <v>456</v>
      </c>
      <c r="R536" t="str">
        <f t="shared" si="26"/>
        <v>ZK101</v>
      </c>
      <c r="S536">
        <f t="shared" si="27"/>
        <v>0</v>
      </c>
      <c r="T536">
        <f t="shared" si="27"/>
        <v>0</v>
      </c>
      <c r="U536">
        <f t="shared" si="27"/>
        <v>0</v>
      </c>
    </row>
    <row r="537" spans="1:21" x14ac:dyDescent="0.25">
      <c r="A537" t="s">
        <v>1072</v>
      </c>
      <c r="B537" t="str">
        <f t="shared" si="25"/>
        <v>ZK101.K336.C042</v>
      </c>
      <c r="C537">
        <v>0</v>
      </c>
      <c r="D537">
        <v>0</v>
      </c>
      <c r="E537">
        <v>0</v>
      </c>
      <c r="O537" t="s">
        <v>523</v>
      </c>
      <c r="P537" s="615" t="s">
        <v>457</v>
      </c>
      <c r="R537" t="str">
        <f t="shared" si="26"/>
        <v>ZK101</v>
      </c>
      <c r="S537">
        <f t="shared" si="27"/>
        <v>0</v>
      </c>
      <c r="T537">
        <f t="shared" si="27"/>
        <v>0</v>
      </c>
      <c r="U537">
        <f t="shared" si="27"/>
        <v>0</v>
      </c>
    </row>
    <row r="538" spans="1:21" x14ac:dyDescent="0.25">
      <c r="A538" t="s">
        <v>1073</v>
      </c>
      <c r="B538" t="str">
        <f t="shared" si="25"/>
        <v>ZK101.K337.C042</v>
      </c>
      <c r="C538">
        <v>0</v>
      </c>
      <c r="D538">
        <v>0</v>
      </c>
      <c r="E538">
        <v>0</v>
      </c>
      <c r="O538" t="s">
        <v>523</v>
      </c>
      <c r="P538" s="615" t="s">
        <v>458</v>
      </c>
      <c r="R538" t="str">
        <f t="shared" si="26"/>
        <v>ZK101</v>
      </c>
      <c r="S538">
        <f t="shared" si="27"/>
        <v>0</v>
      </c>
      <c r="T538">
        <f t="shared" si="27"/>
        <v>0</v>
      </c>
      <c r="U538">
        <f t="shared" si="27"/>
        <v>0</v>
      </c>
    </row>
    <row r="539" spans="1:21" x14ac:dyDescent="0.25">
      <c r="A539" t="s">
        <v>1074</v>
      </c>
      <c r="B539" t="str">
        <f t="shared" si="25"/>
        <v>ZK101.K338.C042</v>
      </c>
      <c r="C539">
        <v>0</v>
      </c>
      <c r="D539">
        <v>0</v>
      </c>
      <c r="E539">
        <v>0</v>
      </c>
      <c r="O539" t="s">
        <v>523</v>
      </c>
      <c r="P539" s="615" t="s">
        <v>459</v>
      </c>
      <c r="R539" t="str">
        <f t="shared" si="26"/>
        <v>ZK101</v>
      </c>
      <c r="S539">
        <f t="shared" si="27"/>
        <v>0</v>
      </c>
      <c r="T539">
        <f t="shared" si="27"/>
        <v>0</v>
      </c>
      <c r="U539">
        <f t="shared" si="27"/>
        <v>0</v>
      </c>
    </row>
    <row r="540" spans="1:21" x14ac:dyDescent="0.25">
      <c r="A540" t="s">
        <v>1075</v>
      </c>
      <c r="B540" t="str">
        <f t="shared" si="25"/>
        <v>ZK101.K339.C042</v>
      </c>
      <c r="C540">
        <v>0</v>
      </c>
      <c r="D540">
        <v>0</v>
      </c>
      <c r="E540">
        <v>0</v>
      </c>
      <c r="O540" t="s">
        <v>523</v>
      </c>
      <c r="P540" s="616" t="s">
        <v>460</v>
      </c>
      <c r="R540" t="str">
        <f t="shared" si="26"/>
        <v>ZK101</v>
      </c>
      <c r="S540">
        <f t="shared" si="27"/>
        <v>0</v>
      </c>
      <c r="T540">
        <f t="shared" si="27"/>
        <v>0</v>
      </c>
      <c r="U540">
        <f t="shared" si="27"/>
        <v>0</v>
      </c>
    </row>
    <row r="541" spans="1:21" x14ac:dyDescent="0.25">
      <c r="A541" t="s">
        <v>1076</v>
      </c>
      <c r="B541" t="str">
        <f t="shared" si="25"/>
        <v>ZK101.K340.C042</v>
      </c>
      <c r="C541">
        <v>0</v>
      </c>
      <c r="D541">
        <v>0</v>
      </c>
      <c r="E541">
        <v>0</v>
      </c>
      <c r="O541" t="s">
        <v>523</v>
      </c>
      <c r="P541" s="616" t="s">
        <v>461</v>
      </c>
      <c r="R541" t="str">
        <f t="shared" si="26"/>
        <v>ZK101</v>
      </c>
      <c r="S541">
        <f t="shared" si="27"/>
        <v>0</v>
      </c>
      <c r="T541">
        <f t="shared" si="27"/>
        <v>0</v>
      </c>
      <c r="U541">
        <f t="shared" si="27"/>
        <v>0</v>
      </c>
    </row>
    <row r="542" spans="1:21" x14ac:dyDescent="0.25">
      <c r="A542" t="s">
        <v>1077</v>
      </c>
      <c r="B542" t="str">
        <f t="shared" si="25"/>
        <v>ZK101.K341.C042</v>
      </c>
      <c r="C542">
        <v>0</v>
      </c>
      <c r="D542">
        <v>0</v>
      </c>
      <c r="E542">
        <v>0</v>
      </c>
      <c r="O542" t="s">
        <v>523</v>
      </c>
      <c r="P542" s="616" t="s">
        <v>462</v>
      </c>
      <c r="R542" t="str">
        <f t="shared" si="26"/>
        <v>ZK101</v>
      </c>
      <c r="S542">
        <f t="shared" si="27"/>
        <v>0</v>
      </c>
      <c r="T542">
        <f t="shared" si="27"/>
        <v>0</v>
      </c>
      <c r="U542">
        <f t="shared" si="27"/>
        <v>0</v>
      </c>
    </row>
    <row r="543" spans="1:21" x14ac:dyDescent="0.25">
      <c r="A543" t="s">
        <v>1078</v>
      </c>
      <c r="B543" t="str">
        <f t="shared" si="25"/>
        <v>ZK101.K342.C042</v>
      </c>
      <c r="C543">
        <v>0</v>
      </c>
      <c r="D543">
        <v>0</v>
      </c>
      <c r="E543">
        <v>0</v>
      </c>
      <c r="O543" t="s">
        <v>523</v>
      </c>
      <c r="P543" s="616" t="s">
        <v>463</v>
      </c>
      <c r="R543" t="str">
        <f t="shared" si="26"/>
        <v>ZK101</v>
      </c>
      <c r="S543">
        <f t="shared" si="27"/>
        <v>0</v>
      </c>
      <c r="T543">
        <f t="shared" si="27"/>
        <v>0</v>
      </c>
      <c r="U543">
        <f t="shared" si="27"/>
        <v>0</v>
      </c>
    </row>
    <row r="544" spans="1:21" x14ac:dyDescent="0.25">
      <c r="A544" t="s">
        <v>1079</v>
      </c>
      <c r="B544" t="str">
        <f t="shared" si="25"/>
        <v>ZK101.K343.C042</v>
      </c>
      <c r="C544">
        <v>0</v>
      </c>
      <c r="D544">
        <v>0</v>
      </c>
      <c r="E544">
        <v>0</v>
      </c>
      <c r="O544" t="s">
        <v>523</v>
      </c>
      <c r="P544" s="615" t="s">
        <v>464</v>
      </c>
      <c r="R544" t="str">
        <f t="shared" si="26"/>
        <v>ZK101</v>
      </c>
      <c r="S544">
        <f t="shared" si="27"/>
        <v>0</v>
      </c>
      <c r="T544">
        <f t="shared" si="27"/>
        <v>0</v>
      </c>
      <c r="U544">
        <f t="shared" si="27"/>
        <v>0</v>
      </c>
    </row>
    <row r="545" spans="1:21" x14ac:dyDescent="0.25">
      <c r="A545" t="s">
        <v>1080</v>
      </c>
      <c r="B545" t="str">
        <f t="shared" si="25"/>
        <v>ZK101.K344.C042</v>
      </c>
      <c r="C545">
        <v>0</v>
      </c>
      <c r="D545">
        <v>0</v>
      </c>
      <c r="E545">
        <v>0</v>
      </c>
      <c r="O545" t="s">
        <v>523</v>
      </c>
      <c r="P545" s="615" t="s">
        <v>465</v>
      </c>
      <c r="R545" t="str">
        <f t="shared" si="26"/>
        <v>ZK101</v>
      </c>
      <c r="S545">
        <f t="shared" si="27"/>
        <v>0</v>
      </c>
      <c r="T545">
        <f t="shared" si="27"/>
        <v>0</v>
      </c>
      <c r="U545">
        <f t="shared" si="27"/>
        <v>0</v>
      </c>
    </row>
    <row r="546" spans="1:21" x14ac:dyDescent="0.25">
      <c r="A546" t="s">
        <v>1081</v>
      </c>
      <c r="B546" t="str">
        <f t="shared" si="25"/>
        <v>ZK101.K345.C042</v>
      </c>
      <c r="C546">
        <v>0</v>
      </c>
      <c r="D546">
        <v>0</v>
      </c>
      <c r="E546">
        <v>0</v>
      </c>
      <c r="O546" t="s">
        <v>523</v>
      </c>
      <c r="P546" s="615" t="s">
        <v>466</v>
      </c>
      <c r="R546" t="str">
        <f t="shared" si="26"/>
        <v>ZK101</v>
      </c>
      <c r="S546">
        <f t="shared" si="27"/>
        <v>0</v>
      </c>
      <c r="T546">
        <f t="shared" si="27"/>
        <v>0</v>
      </c>
      <c r="U546">
        <f t="shared" si="27"/>
        <v>0</v>
      </c>
    </row>
    <row r="547" spans="1:21" x14ac:dyDescent="0.25">
      <c r="A547" t="s">
        <v>1082</v>
      </c>
      <c r="B547" t="str">
        <f t="shared" si="25"/>
        <v>ZK101.K346.C042</v>
      </c>
      <c r="C547">
        <v>0</v>
      </c>
      <c r="D547">
        <v>0</v>
      </c>
      <c r="E547">
        <v>0</v>
      </c>
      <c r="O547" t="s">
        <v>523</v>
      </c>
      <c r="P547" s="615" t="s">
        <v>467</v>
      </c>
      <c r="R547" t="str">
        <f t="shared" si="26"/>
        <v>ZK101</v>
      </c>
      <c r="S547">
        <f t="shared" si="27"/>
        <v>0</v>
      </c>
      <c r="T547">
        <f t="shared" si="27"/>
        <v>0</v>
      </c>
      <c r="U547">
        <f t="shared" si="27"/>
        <v>0</v>
      </c>
    </row>
    <row r="548" spans="1:21" x14ac:dyDescent="0.25">
      <c r="A548" t="s">
        <v>1083</v>
      </c>
      <c r="B548" t="str">
        <f t="shared" si="25"/>
        <v>ZK101.K347.C042</v>
      </c>
      <c r="C548">
        <v>0</v>
      </c>
      <c r="D548">
        <v>0</v>
      </c>
      <c r="E548">
        <v>0</v>
      </c>
      <c r="O548" t="s">
        <v>523</v>
      </c>
      <c r="P548" s="616" t="s">
        <v>468</v>
      </c>
      <c r="R548" t="str">
        <f t="shared" si="26"/>
        <v>ZK101</v>
      </c>
      <c r="S548">
        <f t="shared" si="27"/>
        <v>0</v>
      </c>
      <c r="T548">
        <f t="shared" si="27"/>
        <v>0</v>
      </c>
      <c r="U548">
        <f t="shared" si="27"/>
        <v>0</v>
      </c>
    </row>
    <row r="549" spans="1:21" x14ac:dyDescent="0.25">
      <c r="A549" t="s">
        <v>1084</v>
      </c>
      <c r="B549" t="str">
        <f t="shared" si="25"/>
        <v>ZK101.K348.C042</v>
      </c>
      <c r="C549">
        <v>0</v>
      </c>
      <c r="D549">
        <v>0</v>
      </c>
      <c r="E549">
        <v>0</v>
      </c>
      <c r="O549" t="s">
        <v>523</v>
      </c>
      <c r="P549" s="616" t="s">
        <v>469</v>
      </c>
      <c r="R549" t="str">
        <f t="shared" si="26"/>
        <v>ZK101</v>
      </c>
      <c r="S549">
        <f t="shared" si="27"/>
        <v>0</v>
      </c>
      <c r="T549">
        <f t="shared" si="27"/>
        <v>0</v>
      </c>
      <c r="U549">
        <f t="shared" si="27"/>
        <v>0</v>
      </c>
    </row>
    <row r="550" spans="1:21" x14ac:dyDescent="0.25">
      <c r="A550" t="s">
        <v>1085</v>
      </c>
      <c r="B550" t="str">
        <f t="shared" si="25"/>
        <v>ZK101.K349.C042</v>
      </c>
      <c r="C550">
        <v>0</v>
      </c>
      <c r="D550">
        <v>0</v>
      </c>
      <c r="E550">
        <v>0</v>
      </c>
      <c r="O550" t="s">
        <v>523</v>
      </c>
      <c r="P550" s="616" t="s">
        <v>470</v>
      </c>
      <c r="R550" t="str">
        <f t="shared" si="26"/>
        <v>ZK101</v>
      </c>
      <c r="S550">
        <f t="shared" si="27"/>
        <v>0</v>
      </c>
      <c r="T550">
        <f t="shared" si="27"/>
        <v>0</v>
      </c>
      <c r="U550">
        <f t="shared" si="27"/>
        <v>0</v>
      </c>
    </row>
    <row r="551" spans="1:21" x14ac:dyDescent="0.25">
      <c r="A551" t="s">
        <v>1086</v>
      </c>
      <c r="B551" t="str">
        <f t="shared" si="25"/>
        <v>ZK101.K350.C042</v>
      </c>
      <c r="C551">
        <v>0</v>
      </c>
      <c r="D551">
        <v>0</v>
      </c>
      <c r="E551">
        <v>0</v>
      </c>
      <c r="O551" t="s">
        <v>523</v>
      </c>
      <c r="P551" s="616" t="s">
        <v>471</v>
      </c>
      <c r="R551" t="str">
        <f t="shared" si="26"/>
        <v>ZK101</v>
      </c>
      <c r="S551">
        <f t="shared" si="27"/>
        <v>0</v>
      </c>
      <c r="T551">
        <f t="shared" si="27"/>
        <v>0</v>
      </c>
      <c r="U551">
        <f t="shared" si="27"/>
        <v>0</v>
      </c>
    </row>
    <row r="552" spans="1:21" x14ac:dyDescent="0.25">
      <c r="A552" t="s">
        <v>1087</v>
      </c>
      <c r="B552" t="str">
        <f t="shared" si="25"/>
        <v>ZK101.K351.C042</v>
      </c>
      <c r="C552">
        <v>0</v>
      </c>
      <c r="D552">
        <v>0</v>
      </c>
      <c r="E552">
        <v>0</v>
      </c>
      <c r="O552" t="s">
        <v>523</v>
      </c>
      <c r="P552" s="615" t="s">
        <v>472</v>
      </c>
      <c r="R552" t="str">
        <f t="shared" si="26"/>
        <v>ZK101</v>
      </c>
      <c r="S552">
        <f t="shared" si="27"/>
        <v>0</v>
      </c>
      <c r="T552">
        <f t="shared" si="27"/>
        <v>0</v>
      </c>
      <c r="U552">
        <f t="shared" si="27"/>
        <v>0</v>
      </c>
    </row>
    <row r="553" spans="1:21" x14ac:dyDescent="0.25">
      <c r="A553" t="s">
        <v>1088</v>
      </c>
      <c r="B553" t="str">
        <f t="shared" si="25"/>
        <v>ZK101.K352.C042</v>
      </c>
      <c r="C553">
        <v>0</v>
      </c>
      <c r="D553">
        <v>0</v>
      </c>
      <c r="E553">
        <v>0</v>
      </c>
      <c r="O553" t="s">
        <v>523</v>
      </c>
      <c r="P553" s="615" t="s">
        <v>473</v>
      </c>
      <c r="R553" t="str">
        <f t="shared" si="26"/>
        <v>ZK101</v>
      </c>
      <c r="S553">
        <f t="shared" si="27"/>
        <v>0</v>
      </c>
      <c r="T553">
        <f t="shared" si="27"/>
        <v>0</v>
      </c>
      <c r="U553">
        <f t="shared" si="27"/>
        <v>0</v>
      </c>
    </row>
    <row r="554" spans="1:21" x14ac:dyDescent="0.25">
      <c r="A554" t="s">
        <v>1089</v>
      </c>
      <c r="B554" t="str">
        <f t="shared" si="25"/>
        <v>ZK101.K353.C042</v>
      </c>
      <c r="C554">
        <v>0</v>
      </c>
      <c r="D554">
        <v>0</v>
      </c>
      <c r="E554">
        <v>0</v>
      </c>
      <c r="O554" t="s">
        <v>523</v>
      </c>
      <c r="P554" s="615" t="s">
        <v>474</v>
      </c>
      <c r="R554" t="str">
        <f t="shared" si="26"/>
        <v>ZK101</v>
      </c>
      <c r="S554">
        <f t="shared" si="27"/>
        <v>0</v>
      </c>
      <c r="T554">
        <f t="shared" si="27"/>
        <v>0</v>
      </c>
      <c r="U554">
        <f t="shared" si="27"/>
        <v>0</v>
      </c>
    </row>
    <row r="555" spans="1:21" x14ac:dyDescent="0.25">
      <c r="A555" t="s">
        <v>1090</v>
      </c>
      <c r="B555" t="str">
        <f t="shared" si="25"/>
        <v>ZK101.K354.C042</v>
      </c>
      <c r="C555">
        <v>0</v>
      </c>
      <c r="D555">
        <v>0</v>
      </c>
      <c r="E555">
        <v>0</v>
      </c>
      <c r="O555" t="s">
        <v>523</v>
      </c>
      <c r="P555" s="615" t="s">
        <v>475</v>
      </c>
      <c r="R555" t="str">
        <f t="shared" si="26"/>
        <v>ZK101</v>
      </c>
      <c r="S555">
        <f t="shared" si="27"/>
        <v>0</v>
      </c>
      <c r="T555">
        <f t="shared" si="27"/>
        <v>0</v>
      </c>
      <c r="U555">
        <f t="shared" si="27"/>
        <v>0</v>
      </c>
    </row>
    <row r="556" spans="1:21" x14ac:dyDescent="0.25">
      <c r="A556" t="s">
        <v>1091</v>
      </c>
      <c r="B556" t="str">
        <f t="shared" si="25"/>
        <v>ZK101.K355.C042</v>
      </c>
      <c r="C556">
        <v>0</v>
      </c>
      <c r="D556">
        <v>0</v>
      </c>
      <c r="E556">
        <v>0</v>
      </c>
      <c r="O556" t="s">
        <v>523</v>
      </c>
      <c r="P556" s="615" t="s">
        <v>476</v>
      </c>
      <c r="R556" t="str">
        <f t="shared" si="26"/>
        <v>ZK101</v>
      </c>
      <c r="S556">
        <f t="shared" si="27"/>
        <v>0</v>
      </c>
      <c r="T556">
        <f t="shared" si="27"/>
        <v>0</v>
      </c>
      <c r="U556">
        <f t="shared" si="27"/>
        <v>0</v>
      </c>
    </row>
    <row r="557" spans="1:21" x14ac:dyDescent="0.25">
      <c r="A557" t="s">
        <v>1092</v>
      </c>
      <c r="B557" t="str">
        <f t="shared" si="25"/>
        <v>ZK101.K356.C042</v>
      </c>
      <c r="C557">
        <v>0</v>
      </c>
      <c r="D557">
        <v>0</v>
      </c>
      <c r="E557">
        <v>0</v>
      </c>
      <c r="O557" t="s">
        <v>523</v>
      </c>
      <c r="P557" s="615" t="s">
        <v>477</v>
      </c>
      <c r="R557" t="str">
        <f t="shared" si="26"/>
        <v>ZK101</v>
      </c>
      <c r="S557">
        <f t="shared" si="27"/>
        <v>0</v>
      </c>
      <c r="T557">
        <f t="shared" si="27"/>
        <v>0</v>
      </c>
      <c r="U557">
        <f t="shared" si="27"/>
        <v>0</v>
      </c>
    </row>
    <row r="558" spans="1:21" x14ac:dyDescent="0.25">
      <c r="A558" t="s">
        <v>1093</v>
      </c>
      <c r="B558" t="str">
        <f t="shared" si="25"/>
        <v>ZK101.K357.C042</v>
      </c>
      <c r="C558">
        <v>0</v>
      </c>
      <c r="D558">
        <v>0</v>
      </c>
      <c r="E558">
        <v>0</v>
      </c>
      <c r="O558" t="s">
        <v>523</v>
      </c>
      <c r="P558" s="615" t="s">
        <v>478</v>
      </c>
      <c r="R558" t="str">
        <f t="shared" si="26"/>
        <v>ZK101</v>
      </c>
      <c r="S558">
        <f t="shared" si="27"/>
        <v>0</v>
      </c>
      <c r="T558">
        <f t="shared" si="27"/>
        <v>0</v>
      </c>
      <c r="U558">
        <f t="shared" si="27"/>
        <v>0</v>
      </c>
    </row>
    <row r="559" spans="1:21" x14ac:dyDescent="0.25">
      <c r="A559" t="s">
        <v>1094</v>
      </c>
      <c r="B559" t="str">
        <f t="shared" si="25"/>
        <v>ZK101.K358.C042</v>
      </c>
      <c r="C559">
        <v>0</v>
      </c>
      <c r="D559">
        <v>0</v>
      </c>
      <c r="E559">
        <v>0</v>
      </c>
      <c r="O559" t="s">
        <v>523</v>
      </c>
      <c r="P559" s="615" t="s">
        <v>479</v>
      </c>
      <c r="R559" t="str">
        <f t="shared" si="26"/>
        <v>ZK101</v>
      </c>
      <c r="S559">
        <f t="shared" si="27"/>
        <v>0</v>
      </c>
      <c r="T559">
        <f t="shared" si="27"/>
        <v>0</v>
      </c>
      <c r="U559">
        <f t="shared" si="27"/>
        <v>0</v>
      </c>
    </row>
    <row r="560" spans="1:21" x14ac:dyDescent="0.25">
      <c r="A560" t="s">
        <v>1095</v>
      </c>
      <c r="B560" t="str">
        <f t="shared" si="25"/>
        <v>ZK101.K359.C042</v>
      </c>
      <c r="C560">
        <v>0</v>
      </c>
      <c r="D560">
        <v>0</v>
      </c>
      <c r="E560">
        <v>0</v>
      </c>
      <c r="O560" t="s">
        <v>523</v>
      </c>
      <c r="P560" s="616" t="s">
        <v>480</v>
      </c>
      <c r="R560" t="str">
        <f t="shared" si="26"/>
        <v>ZK101</v>
      </c>
      <c r="S560">
        <f t="shared" si="27"/>
        <v>0</v>
      </c>
      <c r="T560">
        <f t="shared" si="27"/>
        <v>0</v>
      </c>
      <c r="U560">
        <f t="shared" si="27"/>
        <v>0</v>
      </c>
    </row>
    <row r="561" spans="1:21" x14ac:dyDescent="0.25">
      <c r="A561" t="s">
        <v>1096</v>
      </c>
      <c r="B561" t="str">
        <f t="shared" si="25"/>
        <v>ZK101.K360.C042</v>
      </c>
      <c r="C561">
        <v>0</v>
      </c>
      <c r="D561">
        <v>0</v>
      </c>
      <c r="E561">
        <v>0</v>
      </c>
      <c r="O561" t="s">
        <v>523</v>
      </c>
      <c r="P561" s="616" t="s">
        <v>481</v>
      </c>
      <c r="R561" t="str">
        <f t="shared" si="26"/>
        <v>ZK101</v>
      </c>
      <c r="S561">
        <f t="shared" si="27"/>
        <v>0</v>
      </c>
      <c r="T561">
        <f t="shared" si="27"/>
        <v>0</v>
      </c>
      <c r="U561">
        <f t="shared" si="27"/>
        <v>0</v>
      </c>
    </row>
    <row r="562" spans="1:21" x14ac:dyDescent="0.25">
      <c r="A562" t="s">
        <v>1097</v>
      </c>
      <c r="B562" t="str">
        <f t="shared" si="25"/>
        <v>ZK101.K361.C042</v>
      </c>
      <c r="C562">
        <v>0</v>
      </c>
      <c r="D562">
        <v>0</v>
      </c>
      <c r="E562">
        <v>0</v>
      </c>
      <c r="O562" t="s">
        <v>523</v>
      </c>
      <c r="P562" s="616" t="s">
        <v>482</v>
      </c>
      <c r="R562" t="str">
        <f t="shared" si="26"/>
        <v>ZK101</v>
      </c>
      <c r="S562">
        <f t="shared" si="27"/>
        <v>0</v>
      </c>
      <c r="T562">
        <f t="shared" si="27"/>
        <v>0</v>
      </c>
      <c r="U562">
        <f t="shared" si="27"/>
        <v>0</v>
      </c>
    </row>
    <row r="563" spans="1:21" x14ac:dyDescent="0.25">
      <c r="A563" t="s">
        <v>1098</v>
      </c>
      <c r="B563" t="str">
        <f t="shared" si="25"/>
        <v>ZK101.K362.C042</v>
      </c>
      <c r="C563">
        <v>0</v>
      </c>
      <c r="D563">
        <v>0</v>
      </c>
      <c r="E563">
        <v>0</v>
      </c>
      <c r="O563" t="s">
        <v>523</v>
      </c>
      <c r="P563" s="616" t="s">
        <v>483</v>
      </c>
      <c r="R563" t="str">
        <f t="shared" si="26"/>
        <v>ZK101</v>
      </c>
      <c r="S563">
        <f t="shared" si="27"/>
        <v>0</v>
      </c>
      <c r="T563">
        <f t="shared" si="27"/>
        <v>0</v>
      </c>
      <c r="U563">
        <f t="shared" si="27"/>
        <v>0</v>
      </c>
    </row>
    <row r="564" spans="1:21" x14ac:dyDescent="0.25">
      <c r="A564" t="s">
        <v>1099</v>
      </c>
      <c r="B564" t="str">
        <f t="shared" si="25"/>
        <v>ZK101.K363.C042</v>
      </c>
      <c r="C564">
        <v>0</v>
      </c>
      <c r="D564">
        <v>0</v>
      </c>
      <c r="E564">
        <v>0</v>
      </c>
      <c r="O564" t="s">
        <v>523</v>
      </c>
      <c r="P564" s="616" t="s">
        <v>484</v>
      </c>
      <c r="R564" t="str">
        <f t="shared" si="26"/>
        <v>ZK101</v>
      </c>
      <c r="S564">
        <f t="shared" si="27"/>
        <v>0</v>
      </c>
      <c r="T564">
        <f t="shared" si="27"/>
        <v>0</v>
      </c>
      <c r="U564">
        <f t="shared" si="27"/>
        <v>0</v>
      </c>
    </row>
    <row r="565" spans="1:21" x14ac:dyDescent="0.25">
      <c r="A565" t="s">
        <v>1100</v>
      </c>
      <c r="B565" t="str">
        <f t="shared" si="25"/>
        <v>ZK101.K364.C042</v>
      </c>
      <c r="C565">
        <v>0</v>
      </c>
      <c r="D565">
        <v>0</v>
      </c>
      <c r="E565">
        <v>0</v>
      </c>
      <c r="O565" t="s">
        <v>523</v>
      </c>
      <c r="P565" s="616" t="s">
        <v>485</v>
      </c>
      <c r="R565" t="str">
        <f t="shared" si="26"/>
        <v>ZK101</v>
      </c>
      <c r="S565">
        <f t="shared" si="27"/>
        <v>0</v>
      </c>
      <c r="T565">
        <f t="shared" si="27"/>
        <v>0</v>
      </c>
      <c r="U565">
        <f t="shared" si="27"/>
        <v>0</v>
      </c>
    </row>
    <row r="566" spans="1:21" x14ac:dyDescent="0.25">
      <c r="A566" t="s">
        <v>1101</v>
      </c>
      <c r="B566" t="str">
        <f t="shared" si="25"/>
        <v>ZK101.K365.C042</v>
      </c>
      <c r="C566">
        <v>0</v>
      </c>
      <c r="D566">
        <v>0</v>
      </c>
      <c r="E566">
        <v>0</v>
      </c>
      <c r="O566" t="s">
        <v>523</v>
      </c>
      <c r="P566" s="616" t="s">
        <v>486</v>
      </c>
      <c r="R566" t="str">
        <f t="shared" si="26"/>
        <v>ZK101</v>
      </c>
      <c r="S566">
        <f t="shared" si="27"/>
        <v>0</v>
      </c>
      <c r="T566">
        <f t="shared" si="27"/>
        <v>0</v>
      </c>
      <c r="U566">
        <f t="shared" si="27"/>
        <v>0</v>
      </c>
    </row>
    <row r="567" spans="1:21" x14ac:dyDescent="0.25">
      <c r="A567" t="s">
        <v>1102</v>
      </c>
      <c r="B567" t="str">
        <f t="shared" si="25"/>
        <v>ZK101.K366.C042</v>
      </c>
      <c r="C567">
        <v>0</v>
      </c>
      <c r="D567">
        <v>0</v>
      </c>
      <c r="E567">
        <v>0</v>
      </c>
      <c r="O567" t="s">
        <v>523</v>
      </c>
      <c r="P567" s="616" t="s">
        <v>487</v>
      </c>
      <c r="R567" t="str">
        <f t="shared" si="26"/>
        <v>ZK101</v>
      </c>
      <c r="S567">
        <f t="shared" si="27"/>
        <v>0</v>
      </c>
      <c r="T567">
        <f t="shared" si="27"/>
        <v>0</v>
      </c>
      <c r="U567">
        <f t="shared" si="27"/>
        <v>0</v>
      </c>
    </row>
    <row r="568" spans="1:21" x14ac:dyDescent="0.25">
      <c r="A568" t="s">
        <v>1103</v>
      </c>
      <c r="B568" t="str">
        <f t="shared" si="25"/>
        <v>ZK101.K367.C042</v>
      </c>
      <c r="C568">
        <v>0</v>
      </c>
      <c r="D568">
        <v>0</v>
      </c>
      <c r="E568">
        <v>0</v>
      </c>
      <c r="O568" t="s">
        <v>523</v>
      </c>
      <c r="P568" s="616" t="s">
        <v>488</v>
      </c>
      <c r="R568" t="str">
        <f t="shared" si="26"/>
        <v>ZK101</v>
      </c>
      <c r="S568">
        <f t="shared" si="27"/>
        <v>0</v>
      </c>
      <c r="T568">
        <f t="shared" si="27"/>
        <v>0</v>
      </c>
      <c r="U568">
        <f t="shared" si="27"/>
        <v>0</v>
      </c>
    </row>
    <row r="569" spans="1:21" x14ac:dyDescent="0.25">
      <c r="A569" t="s">
        <v>1104</v>
      </c>
      <c r="B569" t="str">
        <f t="shared" si="25"/>
        <v>ZK101.K368.C042</v>
      </c>
      <c r="C569">
        <v>0</v>
      </c>
      <c r="D569">
        <v>0</v>
      </c>
      <c r="E569">
        <v>0</v>
      </c>
      <c r="O569" t="s">
        <v>523</v>
      </c>
      <c r="P569" s="616" t="s">
        <v>489</v>
      </c>
      <c r="R569" t="str">
        <f t="shared" si="26"/>
        <v>ZK101</v>
      </c>
      <c r="S569">
        <f t="shared" si="27"/>
        <v>0</v>
      </c>
      <c r="T569">
        <f t="shared" si="27"/>
        <v>0</v>
      </c>
      <c r="U569">
        <f t="shared" si="27"/>
        <v>0</v>
      </c>
    </row>
    <row r="570" spans="1:21" x14ac:dyDescent="0.25">
      <c r="A570" t="s">
        <v>1105</v>
      </c>
      <c r="B570" t="str">
        <f t="shared" si="25"/>
        <v>ZK101.K369.C042</v>
      </c>
      <c r="C570">
        <v>0</v>
      </c>
      <c r="D570">
        <v>0</v>
      </c>
      <c r="E570">
        <v>0</v>
      </c>
      <c r="O570" t="s">
        <v>523</v>
      </c>
      <c r="P570" s="616" t="s">
        <v>490</v>
      </c>
      <c r="R570" t="str">
        <f t="shared" si="26"/>
        <v>ZK101</v>
      </c>
      <c r="S570">
        <f t="shared" si="27"/>
        <v>0</v>
      </c>
      <c r="T570">
        <f t="shared" si="27"/>
        <v>0</v>
      </c>
      <c r="U570">
        <f t="shared" si="27"/>
        <v>0</v>
      </c>
    </row>
    <row r="571" spans="1:21" x14ac:dyDescent="0.25">
      <c r="A571" t="s">
        <v>1106</v>
      </c>
      <c r="B571" t="str">
        <f t="shared" si="25"/>
        <v>ZK101.K370.C042</v>
      </c>
      <c r="C571">
        <v>0</v>
      </c>
      <c r="D571">
        <v>0</v>
      </c>
      <c r="E571">
        <v>0</v>
      </c>
      <c r="O571" t="s">
        <v>523</v>
      </c>
      <c r="P571" s="616" t="s">
        <v>491</v>
      </c>
      <c r="R571" t="str">
        <f t="shared" si="26"/>
        <v>ZK101</v>
      </c>
      <c r="S571">
        <f t="shared" si="27"/>
        <v>0</v>
      </c>
      <c r="T571">
        <f t="shared" si="27"/>
        <v>0</v>
      </c>
      <c r="U571">
        <f t="shared" si="27"/>
        <v>0</v>
      </c>
    </row>
    <row r="572" spans="1:21" x14ac:dyDescent="0.25">
      <c r="A572" t="s">
        <v>1107</v>
      </c>
      <c r="B572" t="str">
        <f t="shared" si="25"/>
        <v>ZK101.K371.C042</v>
      </c>
      <c r="C572">
        <v>0</v>
      </c>
      <c r="D572">
        <v>0</v>
      </c>
      <c r="E572">
        <v>0</v>
      </c>
      <c r="O572" t="s">
        <v>523</v>
      </c>
      <c r="P572" s="616" t="s">
        <v>492</v>
      </c>
      <c r="R572" t="str">
        <f t="shared" si="26"/>
        <v>ZK101</v>
      </c>
      <c r="S572">
        <f t="shared" si="27"/>
        <v>0</v>
      </c>
      <c r="T572">
        <f t="shared" si="27"/>
        <v>0</v>
      </c>
      <c r="U572">
        <f t="shared" si="27"/>
        <v>0</v>
      </c>
    </row>
    <row r="573" spans="1:21" x14ac:dyDescent="0.25">
      <c r="A573" t="s">
        <v>1108</v>
      </c>
      <c r="B573" t="str">
        <f t="shared" si="25"/>
        <v>ZK101.K372.C042</v>
      </c>
      <c r="C573">
        <v>0</v>
      </c>
      <c r="D573">
        <v>0</v>
      </c>
      <c r="E573">
        <v>0</v>
      </c>
      <c r="O573" t="s">
        <v>523</v>
      </c>
      <c r="P573" s="616" t="s">
        <v>493</v>
      </c>
      <c r="R573" t="str">
        <f t="shared" si="26"/>
        <v>ZK101</v>
      </c>
      <c r="S573">
        <f t="shared" si="27"/>
        <v>0</v>
      </c>
      <c r="T573">
        <f t="shared" si="27"/>
        <v>0</v>
      </c>
      <c r="U573">
        <f t="shared" si="27"/>
        <v>0</v>
      </c>
    </row>
    <row r="574" spans="1:21" x14ac:dyDescent="0.25">
      <c r="A574" t="s">
        <v>1109</v>
      </c>
      <c r="B574" t="str">
        <f t="shared" si="25"/>
        <v>ZK101.K373.C042</v>
      </c>
      <c r="C574">
        <v>0</v>
      </c>
      <c r="D574">
        <v>0</v>
      </c>
      <c r="E574">
        <v>0</v>
      </c>
      <c r="O574" t="s">
        <v>523</v>
      </c>
      <c r="P574" s="616" t="s">
        <v>494</v>
      </c>
      <c r="R574" t="str">
        <f t="shared" si="26"/>
        <v>ZK101</v>
      </c>
      <c r="S574">
        <f t="shared" si="27"/>
        <v>0</v>
      </c>
      <c r="T574">
        <f t="shared" si="27"/>
        <v>0</v>
      </c>
      <c r="U574">
        <f t="shared" si="27"/>
        <v>0</v>
      </c>
    </row>
    <row r="575" spans="1:21" x14ac:dyDescent="0.25">
      <c r="A575" t="s">
        <v>1110</v>
      </c>
      <c r="B575" t="str">
        <f t="shared" si="25"/>
        <v>ZK101.K374.C042</v>
      </c>
      <c r="C575">
        <v>0</v>
      </c>
      <c r="D575">
        <v>0</v>
      </c>
      <c r="E575">
        <v>0</v>
      </c>
      <c r="O575" t="s">
        <v>523</v>
      </c>
      <c r="P575" s="616" t="s">
        <v>495</v>
      </c>
      <c r="R575" t="str">
        <f t="shared" si="26"/>
        <v>ZK101</v>
      </c>
      <c r="S575">
        <f t="shared" si="27"/>
        <v>0</v>
      </c>
      <c r="T575">
        <f t="shared" si="27"/>
        <v>0</v>
      </c>
      <c r="U575">
        <f t="shared" si="27"/>
        <v>0</v>
      </c>
    </row>
    <row r="576" spans="1:21" x14ac:dyDescent="0.25">
      <c r="A576" t="s">
        <v>1111</v>
      </c>
      <c r="B576" t="str">
        <f t="shared" si="25"/>
        <v>ZK101.K375.C042</v>
      </c>
      <c r="C576">
        <v>0</v>
      </c>
      <c r="D576">
        <v>0</v>
      </c>
      <c r="E576">
        <v>0</v>
      </c>
      <c r="O576" t="s">
        <v>523</v>
      </c>
      <c r="P576" s="616" t="s">
        <v>496</v>
      </c>
      <c r="R576" t="str">
        <f t="shared" si="26"/>
        <v>ZK101</v>
      </c>
      <c r="S576">
        <f t="shared" si="27"/>
        <v>0</v>
      </c>
      <c r="T576">
        <f t="shared" si="27"/>
        <v>0</v>
      </c>
      <c r="U576">
        <f t="shared" si="27"/>
        <v>0</v>
      </c>
    </row>
    <row r="577" spans="1:21" x14ac:dyDescent="0.25">
      <c r="A577" t="s">
        <v>1112</v>
      </c>
      <c r="B577" t="str">
        <f t="shared" si="25"/>
        <v>ZK101.K376.C042</v>
      </c>
      <c r="C577">
        <v>0</v>
      </c>
      <c r="D577">
        <v>0</v>
      </c>
      <c r="E577">
        <v>0</v>
      </c>
      <c r="O577" t="s">
        <v>523</v>
      </c>
      <c r="P577" s="616" t="s">
        <v>497</v>
      </c>
      <c r="R577" t="str">
        <f t="shared" si="26"/>
        <v>ZK101</v>
      </c>
      <c r="S577">
        <f t="shared" si="27"/>
        <v>0</v>
      </c>
      <c r="T577">
        <f t="shared" si="27"/>
        <v>0</v>
      </c>
      <c r="U577">
        <f t="shared" si="27"/>
        <v>0</v>
      </c>
    </row>
    <row r="578" spans="1:21" x14ac:dyDescent="0.25">
      <c r="A578" t="s">
        <v>1113</v>
      </c>
      <c r="B578" t="str">
        <f t="shared" si="25"/>
        <v>ZK101.K377.C042</v>
      </c>
      <c r="C578">
        <v>0</v>
      </c>
      <c r="D578">
        <v>0</v>
      </c>
      <c r="E578">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ZK101.K378.C042</v>
      </c>
      <c r="C579">
        <v>0</v>
      </c>
      <c r="D579">
        <v>0</v>
      </c>
      <c r="E579">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ZK101.K379.C042</v>
      </c>
      <c r="C580">
        <v>0</v>
      </c>
      <c r="D580">
        <v>0</v>
      </c>
      <c r="E580">
        <v>0</v>
      </c>
      <c r="O580" t="s">
        <v>523</v>
      </c>
      <c r="P580" s="616" t="s">
        <v>500</v>
      </c>
      <c r="R580" t="str">
        <f t="shared" si="29"/>
        <v>ZK101</v>
      </c>
      <c r="S580">
        <f t="shared" si="30"/>
        <v>0</v>
      </c>
      <c r="T580">
        <f t="shared" si="30"/>
        <v>0</v>
      </c>
      <c r="U580">
        <f t="shared" si="30"/>
        <v>0</v>
      </c>
    </row>
    <row r="581" spans="1:21" x14ac:dyDescent="0.25">
      <c r="A581" t="s">
        <v>1116</v>
      </c>
      <c r="B581" t="str">
        <f t="shared" si="28"/>
        <v>ZK101.K380.C042</v>
      </c>
      <c r="C581">
        <v>0</v>
      </c>
      <c r="D581">
        <v>0</v>
      </c>
      <c r="E581">
        <v>0</v>
      </c>
      <c r="O581" t="s">
        <v>523</v>
      </c>
      <c r="P581" s="616" t="s">
        <v>501</v>
      </c>
      <c r="R581" t="str">
        <f t="shared" si="29"/>
        <v>ZK101</v>
      </c>
      <c r="S581">
        <f t="shared" si="30"/>
        <v>0</v>
      </c>
      <c r="T581">
        <f t="shared" si="30"/>
        <v>0</v>
      </c>
      <c r="U581">
        <f t="shared" si="30"/>
        <v>0</v>
      </c>
    </row>
    <row r="582" spans="1:21" x14ac:dyDescent="0.25">
      <c r="A582" t="s">
        <v>1117</v>
      </c>
      <c r="B582" t="str">
        <f t="shared" si="28"/>
        <v>ZK101.K381.C042</v>
      </c>
      <c r="C582">
        <v>0</v>
      </c>
      <c r="D582">
        <v>0</v>
      </c>
      <c r="E582">
        <v>0</v>
      </c>
      <c r="O582" t="s">
        <v>523</v>
      </c>
      <c r="P582" s="616" t="s">
        <v>502</v>
      </c>
      <c r="R582" t="str">
        <f t="shared" si="29"/>
        <v>ZK101</v>
      </c>
      <c r="S582">
        <f t="shared" si="30"/>
        <v>0</v>
      </c>
      <c r="T582">
        <f t="shared" si="30"/>
        <v>0</v>
      </c>
      <c r="U582">
        <f t="shared" si="30"/>
        <v>0</v>
      </c>
    </row>
    <row r="583" spans="1:21" x14ac:dyDescent="0.25">
      <c r="A583" t="s">
        <v>1118</v>
      </c>
      <c r="B583" t="str">
        <f t="shared" si="28"/>
        <v>ZK101.K382.C042</v>
      </c>
      <c r="C583">
        <v>0</v>
      </c>
      <c r="D583">
        <v>0</v>
      </c>
      <c r="E583">
        <v>0</v>
      </c>
      <c r="O583" t="s">
        <v>523</v>
      </c>
      <c r="P583" s="616" t="s">
        <v>503</v>
      </c>
      <c r="R583" t="str">
        <f t="shared" si="29"/>
        <v>ZK101</v>
      </c>
      <c r="S583">
        <f t="shared" si="30"/>
        <v>0</v>
      </c>
      <c r="T583">
        <f t="shared" si="30"/>
        <v>0</v>
      </c>
      <c r="U583">
        <f t="shared" si="30"/>
        <v>0</v>
      </c>
    </row>
    <row r="584" spans="1:21" x14ac:dyDescent="0.25">
      <c r="A584" t="s">
        <v>1119</v>
      </c>
      <c r="B584" t="str">
        <f t="shared" si="28"/>
        <v>ZK101.K383.C042</v>
      </c>
      <c r="C584">
        <v>0</v>
      </c>
      <c r="D584">
        <v>0</v>
      </c>
      <c r="E584">
        <v>0</v>
      </c>
      <c r="O584" t="s">
        <v>523</v>
      </c>
      <c r="P584" s="616" t="s">
        <v>504</v>
      </c>
      <c r="R584" t="str">
        <f t="shared" si="29"/>
        <v>ZK101</v>
      </c>
      <c r="S584">
        <f t="shared" si="30"/>
        <v>0</v>
      </c>
      <c r="T584">
        <f t="shared" si="30"/>
        <v>0</v>
      </c>
      <c r="U584">
        <f t="shared" si="30"/>
        <v>0</v>
      </c>
    </row>
    <row r="585" spans="1:21" x14ac:dyDescent="0.25">
      <c r="A585" t="s">
        <v>1120</v>
      </c>
      <c r="B585" t="str">
        <f t="shared" si="28"/>
        <v>ZK101.K384.C042</v>
      </c>
      <c r="C585">
        <v>0</v>
      </c>
      <c r="D585">
        <v>0</v>
      </c>
      <c r="E585">
        <v>0</v>
      </c>
      <c r="O585" t="s">
        <v>523</v>
      </c>
      <c r="P585" s="616" t="s">
        <v>505</v>
      </c>
      <c r="R585" t="str">
        <f t="shared" si="29"/>
        <v>ZK101</v>
      </c>
      <c r="S585">
        <f t="shared" si="30"/>
        <v>0</v>
      </c>
      <c r="T585">
        <f t="shared" si="30"/>
        <v>0</v>
      </c>
      <c r="U585">
        <f t="shared" si="30"/>
        <v>0</v>
      </c>
    </row>
    <row r="586" spans="1:21" x14ac:dyDescent="0.25">
      <c r="A586" t="s">
        <v>1121</v>
      </c>
      <c r="B586" t="str">
        <f t="shared" si="28"/>
        <v>ZK101.K385.C042</v>
      </c>
      <c r="C586">
        <v>0</v>
      </c>
      <c r="D586">
        <v>0</v>
      </c>
      <c r="E586">
        <v>0</v>
      </c>
      <c r="O586" t="s">
        <v>523</v>
      </c>
      <c r="P586" s="616" t="s">
        <v>506</v>
      </c>
      <c r="R586" t="str">
        <f t="shared" si="29"/>
        <v>ZK101</v>
      </c>
      <c r="S586">
        <f t="shared" si="30"/>
        <v>0</v>
      </c>
      <c r="T586">
        <f t="shared" si="30"/>
        <v>0</v>
      </c>
      <c r="U586">
        <f t="shared" si="30"/>
        <v>0</v>
      </c>
    </row>
    <row r="587" spans="1:21" x14ac:dyDescent="0.25">
      <c r="A587" t="s">
        <v>1122</v>
      </c>
      <c r="B587" t="str">
        <f t="shared" si="28"/>
        <v>ZK101.K386.C042</v>
      </c>
      <c r="C587">
        <v>0</v>
      </c>
      <c r="D587">
        <v>0</v>
      </c>
      <c r="E587">
        <v>0</v>
      </c>
      <c r="O587" t="s">
        <v>523</v>
      </c>
      <c r="P587" s="616" t="s">
        <v>507</v>
      </c>
      <c r="R587" t="str">
        <f t="shared" si="29"/>
        <v>ZK101</v>
      </c>
      <c r="S587">
        <f t="shared" si="30"/>
        <v>0</v>
      </c>
      <c r="T587">
        <f t="shared" si="30"/>
        <v>0</v>
      </c>
      <c r="U587">
        <f t="shared" si="30"/>
        <v>0</v>
      </c>
    </row>
    <row r="588" spans="1:21" x14ac:dyDescent="0.25">
      <c r="A588" t="s">
        <v>1123</v>
      </c>
      <c r="B588" t="str">
        <f t="shared" si="28"/>
        <v>ZK101.K387.C042</v>
      </c>
      <c r="C588">
        <v>0</v>
      </c>
      <c r="D588">
        <v>0</v>
      </c>
      <c r="E588">
        <v>0</v>
      </c>
      <c r="O588" t="s">
        <v>523</v>
      </c>
      <c r="P588" s="616" t="s">
        <v>508</v>
      </c>
      <c r="R588" t="str">
        <f t="shared" si="29"/>
        <v>ZK101</v>
      </c>
      <c r="S588">
        <f t="shared" si="30"/>
        <v>0</v>
      </c>
      <c r="T588">
        <f t="shared" si="30"/>
        <v>0</v>
      </c>
      <c r="U588">
        <f t="shared" si="30"/>
        <v>0</v>
      </c>
    </row>
    <row r="589" spans="1:21" x14ac:dyDescent="0.25">
      <c r="A589" t="s">
        <v>1124</v>
      </c>
      <c r="B589" t="str">
        <f t="shared" si="28"/>
        <v>ZK101.K388.C042</v>
      </c>
      <c r="C589">
        <v>0</v>
      </c>
      <c r="D589">
        <v>0</v>
      </c>
      <c r="E589">
        <v>0</v>
      </c>
      <c r="O589" t="s">
        <v>523</v>
      </c>
      <c r="P589" s="616" t="s">
        <v>509</v>
      </c>
      <c r="R589" t="str">
        <f t="shared" si="29"/>
        <v>ZK101</v>
      </c>
      <c r="S589">
        <f t="shared" si="30"/>
        <v>0</v>
      </c>
      <c r="T589">
        <f t="shared" si="30"/>
        <v>0</v>
      </c>
      <c r="U589">
        <f t="shared" si="30"/>
        <v>0</v>
      </c>
    </row>
    <row r="590" spans="1:21" x14ac:dyDescent="0.25">
      <c r="A590" t="s">
        <v>1125</v>
      </c>
      <c r="B590" t="str">
        <f t="shared" si="28"/>
        <v>ZK101.K389.C042</v>
      </c>
      <c r="C590">
        <v>0</v>
      </c>
      <c r="D590">
        <v>0</v>
      </c>
      <c r="E590">
        <v>0</v>
      </c>
      <c r="O590" t="s">
        <v>523</v>
      </c>
      <c r="P590" s="616" t="s">
        <v>510</v>
      </c>
      <c r="R590" t="str">
        <f t="shared" si="29"/>
        <v>ZK101</v>
      </c>
      <c r="S590">
        <f t="shared" si="30"/>
        <v>0</v>
      </c>
      <c r="T590">
        <f t="shared" si="30"/>
        <v>0</v>
      </c>
      <c r="U590">
        <f t="shared" si="30"/>
        <v>0</v>
      </c>
    </row>
    <row r="591" spans="1:21" x14ac:dyDescent="0.25">
      <c r="A591" t="s">
        <v>1126</v>
      </c>
      <c r="B591" t="str">
        <f t="shared" si="28"/>
        <v>ZK101.K390.C042</v>
      </c>
      <c r="C591">
        <v>0</v>
      </c>
      <c r="D591">
        <v>0</v>
      </c>
      <c r="E591">
        <v>0</v>
      </c>
      <c r="O591" t="s">
        <v>523</v>
      </c>
      <c r="P591" s="616" t="s">
        <v>511</v>
      </c>
      <c r="R591" t="str">
        <f t="shared" si="29"/>
        <v>ZK101</v>
      </c>
      <c r="S591">
        <f t="shared" si="30"/>
        <v>0</v>
      </c>
      <c r="T591">
        <f t="shared" si="30"/>
        <v>0</v>
      </c>
      <c r="U591">
        <f t="shared" si="30"/>
        <v>0</v>
      </c>
    </row>
    <row r="592" spans="1:21" x14ac:dyDescent="0.25">
      <c r="A592" t="s">
        <v>1127</v>
      </c>
      <c r="B592" t="str">
        <f t="shared" si="28"/>
        <v>ZK101.K391.C042</v>
      </c>
      <c r="C592">
        <v>0</v>
      </c>
      <c r="D592">
        <v>0</v>
      </c>
      <c r="E592">
        <v>0</v>
      </c>
      <c r="O592" t="s">
        <v>523</v>
      </c>
      <c r="P592" s="616" t="s">
        <v>512</v>
      </c>
      <c r="R592" t="str">
        <f t="shared" si="29"/>
        <v>ZK101</v>
      </c>
      <c r="S592">
        <f t="shared" si="30"/>
        <v>0</v>
      </c>
      <c r="T592">
        <f t="shared" si="30"/>
        <v>0</v>
      </c>
      <c r="U592">
        <f t="shared" si="30"/>
        <v>0</v>
      </c>
    </row>
    <row r="593" spans="1:21" x14ac:dyDescent="0.25">
      <c r="A593" t="s">
        <v>1128</v>
      </c>
      <c r="B593" t="str">
        <f t="shared" si="28"/>
        <v>ZK101.K392.C042</v>
      </c>
      <c r="C593">
        <v>0</v>
      </c>
      <c r="D593">
        <v>0</v>
      </c>
      <c r="E593">
        <v>0</v>
      </c>
      <c r="O593" t="s">
        <v>523</v>
      </c>
      <c r="P593" s="616" t="s">
        <v>513</v>
      </c>
      <c r="R593" t="str">
        <f t="shared" si="29"/>
        <v>ZK101</v>
      </c>
      <c r="S593">
        <f t="shared" si="30"/>
        <v>0</v>
      </c>
      <c r="T593">
        <f t="shared" si="30"/>
        <v>0</v>
      </c>
      <c r="U593">
        <f t="shared" si="30"/>
        <v>0</v>
      </c>
    </row>
    <row r="594" spans="1:21" x14ac:dyDescent="0.25">
      <c r="A594" t="s">
        <v>1129</v>
      </c>
      <c r="B594" t="str">
        <f t="shared" si="28"/>
        <v>ZK101.K393.C042</v>
      </c>
      <c r="C594">
        <v>0</v>
      </c>
      <c r="D594">
        <v>0</v>
      </c>
      <c r="E594">
        <v>0</v>
      </c>
      <c r="O594" t="s">
        <v>523</v>
      </c>
      <c r="P594" s="616" t="s">
        <v>514</v>
      </c>
      <c r="R594" t="str">
        <f t="shared" si="29"/>
        <v>ZK101</v>
      </c>
      <c r="S594">
        <f t="shared" si="30"/>
        <v>0</v>
      </c>
      <c r="T594">
        <f t="shared" si="30"/>
        <v>0</v>
      </c>
      <c r="U594">
        <f t="shared" si="30"/>
        <v>0</v>
      </c>
    </row>
    <row r="595" spans="1:21" x14ac:dyDescent="0.25">
      <c r="A595" t="s">
        <v>1130</v>
      </c>
      <c r="B595" t="str">
        <f t="shared" si="28"/>
        <v>ZK101.K394.C042</v>
      </c>
      <c r="C595">
        <v>0</v>
      </c>
      <c r="D595">
        <v>0</v>
      </c>
      <c r="E595">
        <v>0</v>
      </c>
      <c r="O595" t="s">
        <v>523</v>
      </c>
      <c r="P595" s="616" t="s">
        <v>515</v>
      </c>
      <c r="R595" t="str">
        <f t="shared" si="29"/>
        <v>ZK101</v>
      </c>
      <c r="S595">
        <f t="shared" si="30"/>
        <v>0</v>
      </c>
      <c r="T595">
        <f t="shared" si="30"/>
        <v>0</v>
      </c>
      <c r="U595">
        <f t="shared" si="30"/>
        <v>0</v>
      </c>
    </row>
    <row r="596" spans="1:21" x14ac:dyDescent="0.25">
      <c r="A596" t="s">
        <v>1131</v>
      </c>
      <c r="B596" t="str">
        <f t="shared" si="28"/>
        <v>ZK101.K395.C042</v>
      </c>
      <c r="C596">
        <v>0</v>
      </c>
      <c r="D596">
        <v>0</v>
      </c>
      <c r="E596">
        <v>0</v>
      </c>
      <c r="O596" t="s">
        <v>523</v>
      </c>
      <c r="P596" s="616" t="s">
        <v>516</v>
      </c>
      <c r="R596" t="str">
        <f t="shared" si="29"/>
        <v>ZK101</v>
      </c>
      <c r="S596">
        <f t="shared" si="30"/>
        <v>0</v>
      </c>
      <c r="T596">
        <f t="shared" si="30"/>
        <v>0</v>
      </c>
      <c r="U596">
        <f t="shared" si="30"/>
        <v>0</v>
      </c>
    </row>
    <row r="597" spans="1:21" x14ac:dyDescent="0.25">
      <c r="A597" t="s">
        <v>1132</v>
      </c>
      <c r="B597" t="str">
        <f t="shared" si="28"/>
        <v>ZK101.K396.C042</v>
      </c>
      <c r="C597">
        <v>0</v>
      </c>
      <c r="D597">
        <v>0</v>
      </c>
      <c r="E597">
        <v>0</v>
      </c>
      <c r="O597" t="s">
        <v>523</v>
      </c>
      <c r="P597" s="616" t="s">
        <v>517</v>
      </c>
      <c r="R597" t="str">
        <f t="shared" si="29"/>
        <v>ZK101</v>
      </c>
      <c r="S597">
        <f t="shared" si="30"/>
        <v>0</v>
      </c>
      <c r="T597">
        <f t="shared" si="30"/>
        <v>0</v>
      </c>
      <c r="U597">
        <f t="shared" si="30"/>
        <v>0</v>
      </c>
    </row>
    <row r="598" spans="1:21" x14ac:dyDescent="0.25">
      <c r="A598" t="s">
        <v>1133</v>
      </c>
      <c r="B598" t="str">
        <f t="shared" si="28"/>
        <v>ZK101.K397.C042</v>
      </c>
      <c r="C598">
        <v>0</v>
      </c>
      <c r="D598">
        <v>0</v>
      </c>
      <c r="E598">
        <v>0</v>
      </c>
      <c r="O598" t="s">
        <v>523</v>
      </c>
      <c r="P598" s="616" t="s">
        <v>518</v>
      </c>
      <c r="R598" t="str">
        <f t="shared" si="29"/>
        <v>ZK101</v>
      </c>
      <c r="S598">
        <f t="shared" si="30"/>
        <v>0</v>
      </c>
      <c r="T598">
        <f t="shared" si="30"/>
        <v>0</v>
      </c>
      <c r="U598">
        <f t="shared" si="30"/>
        <v>0</v>
      </c>
    </row>
    <row r="599" spans="1:21" x14ac:dyDescent="0.25">
      <c r="A599" t="s">
        <v>1134</v>
      </c>
      <c r="B599" t="str">
        <f t="shared" si="28"/>
        <v>ZK101.K398.C042</v>
      </c>
      <c r="C599">
        <v>0</v>
      </c>
      <c r="D599">
        <v>0</v>
      </c>
      <c r="E599">
        <v>0</v>
      </c>
      <c r="O599" t="s">
        <v>523</v>
      </c>
      <c r="P599" s="616" t="s">
        <v>519</v>
      </c>
      <c r="R599" t="str">
        <f t="shared" si="29"/>
        <v>ZK101</v>
      </c>
      <c r="S599">
        <f t="shared" si="30"/>
        <v>0</v>
      </c>
      <c r="T599">
        <f t="shared" si="30"/>
        <v>0</v>
      </c>
      <c r="U599">
        <f t="shared" si="30"/>
        <v>0</v>
      </c>
    </row>
    <row r="600" spans="1:21" x14ac:dyDescent="0.25">
      <c r="A600" t="s">
        <v>1135</v>
      </c>
      <c r="B600" t="str">
        <f t="shared" si="28"/>
        <v>ZK101.K399.C042</v>
      </c>
      <c r="C600">
        <v>0</v>
      </c>
      <c r="D600">
        <v>0</v>
      </c>
      <c r="E600">
        <v>0</v>
      </c>
      <c r="O600" t="s">
        <v>523</v>
      </c>
      <c r="P600" s="616" t="s">
        <v>520</v>
      </c>
      <c r="R600" t="str">
        <f t="shared" si="29"/>
        <v>ZK101</v>
      </c>
      <c r="S600">
        <f t="shared" si="30"/>
        <v>0</v>
      </c>
      <c r="T600">
        <f t="shared" si="30"/>
        <v>0</v>
      </c>
      <c r="U600">
        <f t="shared" si="30"/>
        <v>0</v>
      </c>
    </row>
    <row r="601" spans="1:21" x14ac:dyDescent="0.25">
      <c r="A601" t="s">
        <v>1136</v>
      </c>
      <c r="B601" t="str">
        <f t="shared" si="28"/>
        <v>ZK102.K100.C042</v>
      </c>
      <c r="C601">
        <v>0</v>
      </c>
      <c r="D601">
        <v>0</v>
      </c>
      <c r="E601">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ZK102.K101.C042</v>
      </c>
      <c r="C602">
        <v>0</v>
      </c>
      <c r="D602">
        <v>0</v>
      </c>
      <c r="E602">
        <v>0</v>
      </c>
      <c r="O602" t="s">
        <v>523</v>
      </c>
      <c r="P602" s="618" t="s">
        <v>522</v>
      </c>
      <c r="R602" t="str">
        <f t="shared" si="29"/>
        <v>ZK102</v>
      </c>
      <c r="S602">
        <f t="shared" si="30"/>
        <v>0</v>
      </c>
      <c r="T602">
        <f t="shared" si="30"/>
        <v>0</v>
      </c>
      <c r="U602">
        <f t="shared" si="30"/>
        <v>0</v>
      </c>
    </row>
    <row r="603" spans="1:21" x14ac:dyDescent="0.25">
      <c r="A603" t="s">
        <v>1138</v>
      </c>
      <c r="B603" t="str">
        <f t="shared" si="28"/>
        <v>ZK102.K102.C042</v>
      </c>
      <c r="C603">
        <v>0</v>
      </c>
      <c r="D603">
        <v>0</v>
      </c>
      <c r="E603">
        <v>0</v>
      </c>
      <c r="O603" t="s">
        <v>524</v>
      </c>
      <c r="P603" s="614" t="s">
        <v>304</v>
      </c>
      <c r="R603" t="str">
        <f t="shared" si="29"/>
        <v>ZK102</v>
      </c>
      <c r="S603">
        <f t="shared" si="30"/>
        <v>0</v>
      </c>
      <c r="T603">
        <f t="shared" si="30"/>
        <v>0</v>
      </c>
      <c r="U603">
        <f t="shared" si="30"/>
        <v>0</v>
      </c>
    </row>
    <row r="604" spans="1:21" x14ac:dyDescent="0.25">
      <c r="A604" t="s">
        <v>1139</v>
      </c>
      <c r="B604" t="str">
        <f t="shared" si="28"/>
        <v>ZK102.K103.C042</v>
      </c>
      <c r="C604">
        <v>0</v>
      </c>
      <c r="D604">
        <v>0</v>
      </c>
      <c r="E604">
        <v>0</v>
      </c>
      <c r="O604" t="s">
        <v>524</v>
      </c>
      <c r="P604" s="615" t="s">
        <v>305</v>
      </c>
      <c r="R604" t="str">
        <f t="shared" si="29"/>
        <v>ZK102</v>
      </c>
      <c r="S604">
        <f t="shared" si="30"/>
        <v>0</v>
      </c>
      <c r="T604">
        <f t="shared" si="30"/>
        <v>0</v>
      </c>
      <c r="U604">
        <f t="shared" si="30"/>
        <v>0</v>
      </c>
    </row>
    <row r="605" spans="1:21" x14ac:dyDescent="0.25">
      <c r="A605" t="s">
        <v>1140</v>
      </c>
      <c r="B605" t="str">
        <f t="shared" si="28"/>
        <v>ZK102.K104.C042</v>
      </c>
      <c r="C605">
        <v>0</v>
      </c>
      <c r="D605">
        <v>0</v>
      </c>
      <c r="E605">
        <v>0</v>
      </c>
      <c r="O605" t="s">
        <v>524</v>
      </c>
      <c r="P605" s="615" t="s">
        <v>306</v>
      </c>
      <c r="R605" t="str">
        <f t="shared" si="29"/>
        <v>ZK102</v>
      </c>
      <c r="S605">
        <f t="shared" si="30"/>
        <v>0</v>
      </c>
      <c r="T605">
        <f t="shared" si="30"/>
        <v>0</v>
      </c>
      <c r="U605">
        <f t="shared" si="30"/>
        <v>0</v>
      </c>
    </row>
    <row r="606" spans="1:21" x14ac:dyDescent="0.25">
      <c r="A606" t="s">
        <v>1141</v>
      </c>
      <c r="B606" t="str">
        <f t="shared" si="28"/>
        <v>ZK102.K105.C042</v>
      </c>
      <c r="C606">
        <v>0</v>
      </c>
      <c r="D606">
        <v>0</v>
      </c>
      <c r="E606">
        <v>0</v>
      </c>
      <c r="O606" t="s">
        <v>524</v>
      </c>
      <c r="P606" s="615" t="s">
        <v>307</v>
      </c>
      <c r="R606" t="str">
        <f t="shared" si="29"/>
        <v>ZK102</v>
      </c>
      <c r="S606">
        <f t="shared" si="30"/>
        <v>0</v>
      </c>
      <c r="T606">
        <f t="shared" si="30"/>
        <v>0</v>
      </c>
      <c r="U606">
        <f t="shared" si="30"/>
        <v>0</v>
      </c>
    </row>
    <row r="607" spans="1:21" x14ac:dyDescent="0.25">
      <c r="A607" t="s">
        <v>1142</v>
      </c>
      <c r="B607" t="str">
        <f t="shared" si="28"/>
        <v>ZK102.K106.C042</v>
      </c>
      <c r="C607">
        <v>0</v>
      </c>
      <c r="D607">
        <v>0</v>
      </c>
      <c r="E607">
        <v>0</v>
      </c>
      <c r="O607" t="s">
        <v>524</v>
      </c>
      <c r="P607" s="615" t="s">
        <v>308</v>
      </c>
      <c r="R607" t="str">
        <f t="shared" si="29"/>
        <v>ZK102</v>
      </c>
      <c r="S607">
        <f t="shared" si="30"/>
        <v>0</v>
      </c>
      <c r="T607">
        <f t="shared" si="30"/>
        <v>0</v>
      </c>
      <c r="U607">
        <f t="shared" si="30"/>
        <v>0</v>
      </c>
    </row>
    <row r="608" spans="1:21" x14ac:dyDescent="0.25">
      <c r="A608" t="s">
        <v>1143</v>
      </c>
      <c r="B608" t="str">
        <f t="shared" si="28"/>
        <v>ZK102.K107.C042</v>
      </c>
      <c r="C608">
        <v>0</v>
      </c>
      <c r="D608">
        <v>0</v>
      </c>
      <c r="E608">
        <v>0</v>
      </c>
      <c r="O608" t="s">
        <v>524</v>
      </c>
      <c r="P608" s="615" t="s">
        <v>219</v>
      </c>
      <c r="R608" t="str">
        <f t="shared" si="29"/>
        <v>ZK102</v>
      </c>
      <c r="S608">
        <f t="shared" si="30"/>
        <v>0</v>
      </c>
      <c r="T608">
        <f t="shared" si="30"/>
        <v>0</v>
      </c>
      <c r="U608">
        <f t="shared" si="30"/>
        <v>0</v>
      </c>
    </row>
    <row r="609" spans="1:21" x14ac:dyDescent="0.25">
      <c r="A609" t="s">
        <v>1144</v>
      </c>
      <c r="B609" t="str">
        <f t="shared" si="28"/>
        <v>ZK102.K108.C042</v>
      </c>
      <c r="C609">
        <v>0</v>
      </c>
      <c r="D609">
        <v>0</v>
      </c>
      <c r="E609">
        <v>0</v>
      </c>
      <c r="O609" t="s">
        <v>524</v>
      </c>
      <c r="P609" s="615" t="s">
        <v>215</v>
      </c>
      <c r="R609" t="str">
        <f t="shared" si="29"/>
        <v>ZK102</v>
      </c>
      <c r="S609">
        <f t="shared" si="30"/>
        <v>0</v>
      </c>
      <c r="T609">
        <f t="shared" si="30"/>
        <v>0</v>
      </c>
      <c r="U609">
        <f t="shared" si="30"/>
        <v>0</v>
      </c>
    </row>
    <row r="610" spans="1:21" x14ac:dyDescent="0.25">
      <c r="A610" t="s">
        <v>1145</v>
      </c>
      <c r="B610" t="str">
        <f t="shared" si="28"/>
        <v>ZK102.K109.C042</v>
      </c>
      <c r="C610">
        <v>0</v>
      </c>
      <c r="D610">
        <v>0</v>
      </c>
      <c r="E610">
        <v>0</v>
      </c>
      <c r="O610" t="s">
        <v>524</v>
      </c>
      <c r="P610" s="615" t="s">
        <v>309</v>
      </c>
      <c r="R610" t="str">
        <f t="shared" si="29"/>
        <v>ZK102</v>
      </c>
      <c r="S610">
        <f t="shared" si="30"/>
        <v>0</v>
      </c>
      <c r="T610">
        <f t="shared" si="30"/>
        <v>0</v>
      </c>
      <c r="U610">
        <f t="shared" si="30"/>
        <v>0</v>
      </c>
    </row>
    <row r="611" spans="1:21" x14ac:dyDescent="0.25">
      <c r="A611" t="s">
        <v>1146</v>
      </c>
      <c r="B611" t="str">
        <f t="shared" si="28"/>
        <v>ZK102.K110.C042</v>
      </c>
      <c r="C611">
        <v>0</v>
      </c>
      <c r="D611">
        <v>0</v>
      </c>
      <c r="E611">
        <v>0</v>
      </c>
      <c r="O611" t="s">
        <v>524</v>
      </c>
      <c r="P611" s="616" t="s">
        <v>310</v>
      </c>
      <c r="R611" t="str">
        <f t="shared" si="29"/>
        <v>ZK102</v>
      </c>
      <c r="S611">
        <f t="shared" si="30"/>
        <v>0</v>
      </c>
      <c r="T611">
        <f t="shared" si="30"/>
        <v>0</v>
      </c>
      <c r="U611">
        <f t="shared" si="30"/>
        <v>0</v>
      </c>
    </row>
    <row r="612" spans="1:21" x14ac:dyDescent="0.25">
      <c r="A612" t="s">
        <v>1147</v>
      </c>
      <c r="B612" t="str">
        <f t="shared" si="28"/>
        <v>ZK102.K111.C042</v>
      </c>
      <c r="C612">
        <v>0</v>
      </c>
      <c r="D612">
        <v>0</v>
      </c>
      <c r="E612">
        <v>0</v>
      </c>
      <c r="O612" t="s">
        <v>524</v>
      </c>
      <c r="P612" s="617" t="s">
        <v>311</v>
      </c>
      <c r="R612" t="str">
        <f t="shared" si="29"/>
        <v>ZK102</v>
      </c>
      <c r="S612">
        <f t="shared" si="30"/>
        <v>0</v>
      </c>
      <c r="T612">
        <f t="shared" si="30"/>
        <v>0</v>
      </c>
      <c r="U612">
        <f t="shared" si="30"/>
        <v>0</v>
      </c>
    </row>
    <row r="613" spans="1:21" x14ac:dyDescent="0.25">
      <c r="A613" t="s">
        <v>1148</v>
      </c>
      <c r="B613" t="str">
        <f t="shared" si="28"/>
        <v>ZK102.K112.C042</v>
      </c>
      <c r="C613">
        <v>0</v>
      </c>
      <c r="D613">
        <v>0</v>
      </c>
      <c r="E613">
        <v>0</v>
      </c>
      <c r="O613" t="s">
        <v>524</v>
      </c>
      <c r="P613" s="616" t="s">
        <v>312</v>
      </c>
      <c r="R613" t="str">
        <f t="shared" si="29"/>
        <v>ZK102</v>
      </c>
      <c r="S613">
        <f t="shared" si="30"/>
        <v>0</v>
      </c>
      <c r="T613">
        <f t="shared" si="30"/>
        <v>0</v>
      </c>
      <c r="U613">
        <f t="shared" si="30"/>
        <v>0</v>
      </c>
    </row>
    <row r="614" spans="1:21" x14ac:dyDescent="0.25">
      <c r="A614" t="s">
        <v>1149</v>
      </c>
      <c r="B614" t="str">
        <f t="shared" si="28"/>
        <v>ZK102.K113.C042</v>
      </c>
      <c r="C614">
        <v>0</v>
      </c>
      <c r="D614">
        <v>0</v>
      </c>
      <c r="E614">
        <v>0</v>
      </c>
      <c r="O614" t="s">
        <v>524</v>
      </c>
      <c r="P614" s="616" t="s">
        <v>313</v>
      </c>
      <c r="R614" t="str">
        <f t="shared" si="29"/>
        <v>ZK102</v>
      </c>
      <c r="S614">
        <f t="shared" si="30"/>
        <v>0</v>
      </c>
      <c r="T614">
        <f t="shared" si="30"/>
        <v>0</v>
      </c>
      <c r="U614">
        <f t="shared" si="30"/>
        <v>0</v>
      </c>
    </row>
    <row r="615" spans="1:21" x14ac:dyDescent="0.25">
      <c r="A615" t="s">
        <v>1150</v>
      </c>
      <c r="B615" t="str">
        <f t="shared" si="28"/>
        <v>ZK102.K114.C042</v>
      </c>
      <c r="C615">
        <v>0</v>
      </c>
      <c r="D615">
        <v>0</v>
      </c>
      <c r="E615">
        <v>0</v>
      </c>
      <c r="O615" t="s">
        <v>524</v>
      </c>
      <c r="P615" s="616" t="s">
        <v>314</v>
      </c>
      <c r="R615" t="str">
        <f t="shared" si="29"/>
        <v>ZK102</v>
      </c>
      <c r="S615">
        <f t="shared" si="30"/>
        <v>0</v>
      </c>
      <c r="T615">
        <f t="shared" si="30"/>
        <v>0</v>
      </c>
      <c r="U615">
        <f t="shared" si="30"/>
        <v>0</v>
      </c>
    </row>
    <row r="616" spans="1:21" x14ac:dyDescent="0.25">
      <c r="A616" t="s">
        <v>1151</v>
      </c>
      <c r="B616" t="str">
        <f t="shared" si="28"/>
        <v>ZK102.K115.C042</v>
      </c>
      <c r="C616">
        <v>0</v>
      </c>
      <c r="D616">
        <v>0</v>
      </c>
      <c r="E616">
        <v>0</v>
      </c>
      <c r="O616" t="s">
        <v>524</v>
      </c>
      <c r="P616" s="616" t="s">
        <v>315</v>
      </c>
      <c r="R616" t="str">
        <f t="shared" si="29"/>
        <v>ZK102</v>
      </c>
      <c r="S616">
        <f t="shared" si="30"/>
        <v>0</v>
      </c>
      <c r="T616">
        <f t="shared" si="30"/>
        <v>0</v>
      </c>
      <c r="U616">
        <f t="shared" si="30"/>
        <v>0</v>
      </c>
    </row>
    <row r="617" spans="1:21" x14ac:dyDescent="0.25">
      <c r="A617" t="s">
        <v>1152</v>
      </c>
      <c r="B617" t="str">
        <f t="shared" si="28"/>
        <v>ZK102.K116.C042</v>
      </c>
      <c r="C617">
        <v>0</v>
      </c>
      <c r="D617">
        <v>0</v>
      </c>
      <c r="E617">
        <v>0</v>
      </c>
      <c r="O617" t="s">
        <v>524</v>
      </c>
      <c r="P617" s="615" t="s">
        <v>316</v>
      </c>
      <c r="R617" t="str">
        <f t="shared" si="29"/>
        <v>ZK102</v>
      </c>
      <c r="S617">
        <f t="shared" si="30"/>
        <v>0</v>
      </c>
      <c r="T617">
        <f t="shared" si="30"/>
        <v>0</v>
      </c>
      <c r="U617">
        <f t="shared" si="30"/>
        <v>0</v>
      </c>
    </row>
    <row r="618" spans="1:21" x14ac:dyDescent="0.25">
      <c r="A618" t="s">
        <v>1153</v>
      </c>
      <c r="B618" t="str">
        <f t="shared" si="28"/>
        <v>ZK102.K117.C042</v>
      </c>
      <c r="C618">
        <v>0</v>
      </c>
      <c r="D618">
        <v>0</v>
      </c>
      <c r="E618">
        <v>0</v>
      </c>
      <c r="O618" t="s">
        <v>524</v>
      </c>
      <c r="P618" s="615" t="s">
        <v>112</v>
      </c>
      <c r="R618" t="str">
        <f t="shared" si="29"/>
        <v>ZK102</v>
      </c>
      <c r="S618">
        <f t="shared" si="30"/>
        <v>0</v>
      </c>
      <c r="T618">
        <f t="shared" si="30"/>
        <v>0</v>
      </c>
      <c r="U618">
        <f t="shared" si="30"/>
        <v>0</v>
      </c>
    </row>
    <row r="619" spans="1:21" x14ac:dyDescent="0.25">
      <c r="A619" t="s">
        <v>1154</v>
      </c>
      <c r="B619" t="str">
        <f t="shared" si="28"/>
        <v>ZK102.K118.C042</v>
      </c>
      <c r="C619">
        <v>0</v>
      </c>
      <c r="D619">
        <v>0</v>
      </c>
      <c r="E619">
        <v>0</v>
      </c>
      <c r="O619" t="s">
        <v>524</v>
      </c>
      <c r="P619" s="615" t="s">
        <v>110</v>
      </c>
      <c r="R619" t="str">
        <f t="shared" si="29"/>
        <v>ZK102</v>
      </c>
      <c r="S619">
        <f t="shared" si="30"/>
        <v>0</v>
      </c>
      <c r="T619">
        <f t="shared" si="30"/>
        <v>0</v>
      </c>
      <c r="U619">
        <f t="shared" si="30"/>
        <v>0</v>
      </c>
    </row>
    <row r="620" spans="1:21" x14ac:dyDescent="0.25">
      <c r="A620" t="s">
        <v>1155</v>
      </c>
      <c r="B620" t="str">
        <f t="shared" si="28"/>
        <v>ZK102.K119.C042</v>
      </c>
      <c r="C620">
        <v>0</v>
      </c>
      <c r="D620">
        <v>0</v>
      </c>
      <c r="E620">
        <v>0</v>
      </c>
      <c r="O620" t="s">
        <v>524</v>
      </c>
      <c r="P620" s="615" t="s">
        <v>317</v>
      </c>
      <c r="R620" t="str">
        <f t="shared" si="29"/>
        <v>ZK102</v>
      </c>
      <c r="S620">
        <f t="shared" si="30"/>
        <v>0</v>
      </c>
      <c r="T620">
        <f t="shared" si="30"/>
        <v>0</v>
      </c>
      <c r="U620">
        <f t="shared" si="30"/>
        <v>0</v>
      </c>
    </row>
    <row r="621" spans="1:21" x14ac:dyDescent="0.25">
      <c r="A621" t="s">
        <v>1156</v>
      </c>
      <c r="B621" t="str">
        <f t="shared" si="28"/>
        <v>ZK102.K120.C042</v>
      </c>
      <c r="C621">
        <v>0</v>
      </c>
      <c r="D621">
        <v>0</v>
      </c>
      <c r="E621">
        <v>0</v>
      </c>
      <c r="O621" t="s">
        <v>524</v>
      </c>
      <c r="P621" s="615" t="s">
        <v>318</v>
      </c>
      <c r="R621" t="str">
        <f t="shared" si="29"/>
        <v>ZK102</v>
      </c>
      <c r="S621">
        <f t="shared" si="30"/>
        <v>0</v>
      </c>
      <c r="T621">
        <f t="shared" si="30"/>
        <v>0</v>
      </c>
      <c r="U621">
        <f t="shared" si="30"/>
        <v>0</v>
      </c>
    </row>
    <row r="622" spans="1:21" x14ac:dyDescent="0.25">
      <c r="A622" t="s">
        <v>1157</v>
      </c>
      <c r="B622" t="str">
        <f t="shared" si="28"/>
        <v>ZK102.K121.C042</v>
      </c>
      <c r="C622">
        <v>0</v>
      </c>
      <c r="D622">
        <v>0</v>
      </c>
      <c r="E622">
        <v>0</v>
      </c>
      <c r="O622" t="s">
        <v>524</v>
      </c>
      <c r="P622" s="615" t="s">
        <v>319</v>
      </c>
      <c r="R622" t="str">
        <f t="shared" si="29"/>
        <v>ZK102</v>
      </c>
      <c r="S622">
        <f t="shared" si="30"/>
        <v>0</v>
      </c>
      <c r="T622">
        <f t="shared" si="30"/>
        <v>0</v>
      </c>
      <c r="U622">
        <f t="shared" si="30"/>
        <v>0</v>
      </c>
    </row>
    <row r="623" spans="1:21" x14ac:dyDescent="0.25">
      <c r="A623" t="s">
        <v>1158</v>
      </c>
      <c r="B623" t="str">
        <f t="shared" si="28"/>
        <v>ZK102.K122.C042</v>
      </c>
      <c r="C623">
        <v>0</v>
      </c>
      <c r="D623">
        <v>0</v>
      </c>
      <c r="E623">
        <v>0</v>
      </c>
      <c r="O623" t="s">
        <v>524</v>
      </c>
      <c r="P623" s="615" t="s">
        <v>227</v>
      </c>
      <c r="R623" t="str">
        <f t="shared" si="29"/>
        <v>ZK102</v>
      </c>
      <c r="S623">
        <f t="shared" si="30"/>
        <v>0</v>
      </c>
      <c r="T623">
        <f t="shared" si="30"/>
        <v>0</v>
      </c>
      <c r="U623">
        <f t="shared" si="30"/>
        <v>0</v>
      </c>
    </row>
    <row r="624" spans="1:21" x14ac:dyDescent="0.25">
      <c r="A624" t="s">
        <v>1159</v>
      </c>
      <c r="B624" t="str">
        <f t="shared" si="28"/>
        <v>ZK102.K123.C042</v>
      </c>
      <c r="C624">
        <v>0</v>
      </c>
      <c r="D624">
        <v>0</v>
      </c>
      <c r="E624">
        <v>0</v>
      </c>
      <c r="O624" t="s">
        <v>524</v>
      </c>
      <c r="P624" s="615" t="s">
        <v>320</v>
      </c>
      <c r="R624" t="str">
        <f t="shared" si="29"/>
        <v>ZK102</v>
      </c>
      <c r="S624">
        <f t="shared" si="30"/>
        <v>0</v>
      </c>
      <c r="T624">
        <f t="shared" si="30"/>
        <v>0</v>
      </c>
      <c r="U624">
        <f t="shared" si="30"/>
        <v>0</v>
      </c>
    </row>
    <row r="625" spans="1:21" x14ac:dyDescent="0.25">
      <c r="A625" t="s">
        <v>1160</v>
      </c>
      <c r="B625" t="str">
        <f t="shared" si="28"/>
        <v>ZK102.K124.C042</v>
      </c>
      <c r="C625">
        <v>0</v>
      </c>
      <c r="D625">
        <v>0</v>
      </c>
      <c r="E625">
        <v>0</v>
      </c>
      <c r="O625" t="s">
        <v>524</v>
      </c>
      <c r="P625" s="615" t="s">
        <v>321</v>
      </c>
      <c r="R625" t="str">
        <f t="shared" si="29"/>
        <v>ZK102</v>
      </c>
      <c r="S625">
        <f t="shared" si="30"/>
        <v>0</v>
      </c>
      <c r="T625">
        <f t="shared" si="30"/>
        <v>0</v>
      </c>
      <c r="U625">
        <f t="shared" si="30"/>
        <v>0</v>
      </c>
    </row>
    <row r="626" spans="1:21" x14ac:dyDescent="0.25">
      <c r="A626" t="s">
        <v>1161</v>
      </c>
      <c r="B626" t="str">
        <f t="shared" si="28"/>
        <v>ZK102.K125.C042</v>
      </c>
      <c r="C626">
        <v>0</v>
      </c>
      <c r="D626">
        <v>0</v>
      </c>
      <c r="E626">
        <v>0</v>
      </c>
      <c r="O626" t="s">
        <v>524</v>
      </c>
      <c r="P626" s="616" t="s">
        <v>322</v>
      </c>
      <c r="R626" t="str">
        <f t="shared" si="29"/>
        <v>ZK102</v>
      </c>
      <c r="S626">
        <f t="shared" si="30"/>
        <v>0</v>
      </c>
      <c r="T626">
        <f t="shared" si="30"/>
        <v>0</v>
      </c>
      <c r="U626">
        <f t="shared" si="30"/>
        <v>0</v>
      </c>
    </row>
    <row r="627" spans="1:21" x14ac:dyDescent="0.25">
      <c r="A627" t="s">
        <v>1162</v>
      </c>
      <c r="B627" t="str">
        <f t="shared" si="28"/>
        <v>ZK102.K126.C042</v>
      </c>
      <c r="C627">
        <v>0</v>
      </c>
      <c r="D627">
        <v>0</v>
      </c>
      <c r="E627">
        <v>0</v>
      </c>
      <c r="O627" t="s">
        <v>524</v>
      </c>
      <c r="P627" s="616" t="s">
        <v>323</v>
      </c>
      <c r="R627" t="str">
        <f t="shared" si="29"/>
        <v>ZK102</v>
      </c>
      <c r="S627">
        <f t="shared" si="30"/>
        <v>0</v>
      </c>
      <c r="T627">
        <f t="shared" si="30"/>
        <v>0</v>
      </c>
      <c r="U627">
        <f t="shared" si="30"/>
        <v>0</v>
      </c>
    </row>
    <row r="628" spans="1:21" x14ac:dyDescent="0.25">
      <c r="A628" t="s">
        <v>1163</v>
      </c>
      <c r="B628" t="str">
        <f t="shared" si="28"/>
        <v>ZK102.K127.C042</v>
      </c>
      <c r="C628">
        <v>0</v>
      </c>
      <c r="D628">
        <v>0</v>
      </c>
      <c r="E628">
        <v>0</v>
      </c>
      <c r="O628" t="s">
        <v>524</v>
      </c>
      <c r="P628" s="616" t="s">
        <v>324</v>
      </c>
      <c r="R628" t="str">
        <f t="shared" si="29"/>
        <v>ZK102</v>
      </c>
      <c r="S628">
        <f t="shared" si="30"/>
        <v>0</v>
      </c>
      <c r="T628">
        <f t="shared" si="30"/>
        <v>0</v>
      </c>
      <c r="U628">
        <f t="shared" si="30"/>
        <v>0</v>
      </c>
    </row>
    <row r="629" spans="1:21" x14ac:dyDescent="0.25">
      <c r="A629" t="s">
        <v>1164</v>
      </c>
      <c r="B629" t="str">
        <f t="shared" si="28"/>
        <v>ZK102.K128.C042</v>
      </c>
      <c r="C629">
        <v>0</v>
      </c>
      <c r="D629">
        <v>0</v>
      </c>
      <c r="E629">
        <v>0</v>
      </c>
      <c r="O629" t="s">
        <v>524</v>
      </c>
      <c r="P629" s="616" t="s">
        <v>325</v>
      </c>
      <c r="R629" t="str">
        <f t="shared" si="29"/>
        <v>ZK102</v>
      </c>
      <c r="S629">
        <f t="shared" si="30"/>
        <v>0</v>
      </c>
      <c r="T629">
        <f t="shared" si="30"/>
        <v>0</v>
      </c>
      <c r="U629">
        <f t="shared" si="30"/>
        <v>0</v>
      </c>
    </row>
    <row r="630" spans="1:21" x14ac:dyDescent="0.25">
      <c r="A630" t="s">
        <v>1165</v>
      </c>
      <c r="B630" t="str">
        <f t="shared" si="28"/>
        <v>ZK102.K129.C042</v>
      </c>
      <c r="C630">
        <v>0</v>
      </c>
      <c r="D630">
        <v>0</v>
      </c>
      <c r="E630">
        <v>0</v>
      </c>
      <c r="O630" t="s">
        <v>524</v>
      </c>
      <c r="P630" s="616" t="s">
        <v>326</v>
      </c>
      <c r="R630" t="str">
        <f t="shared" si="29"/>
        <v>ZK102</v>
      </c>
      <c r="S630">
        <f t="shared" si="30"/>
        <v>0</v>
      </c>
      <c r="T630">
        <f t="shared" si="30"/>
        <v>0</v>
      </c>
      <c r="U630">
        <f t="shared" si="30"/>
        <v>0</v>
      </c>
    </row>
    <row r="631" spans="1:21" x14ac:dyDescent="0.25">
      <c r="A631" t="s">
        <v>1166</v>
      </c>
      <c r="B631" t="str">
        <f t="shared" si="28"/>
        <v>ZK102.K130.C042</v>
      </c>
      <c r="C631">
        <v>0</v>
      </c>
      <c r="D631">
        <v>0</v>
      </c>
      <c r="E631">
        <v>0</v>
      </c>
      <c r="O631" t="s">
        <v>524</v>
      </c>
      <c r="P631" s="615" t="s">
        <v>152</v>
      </c>
      <c r="R631" t="str">
        <f t="shared" si="29"/>
        <v>ZK102</v>
      </c>
      <c r="S631">
        <f t="shared" si="30"/>
        <v>0</v>
      </c>
      <c r="T631">
        <f t="shared" si="30"/>
        <v>0</v>
      </c>
      <c r="U631">
        <f t="shared" si="30"/>
        <v>0</v>
      </c>
    </row>
    <row r="632" spans="1:21" x14ac:dyDescent="0.25">
      <c r="A632" t="s">
        <v>1167</v>
      </c>
      <c r="B632" t="str">
        <f t="shared" si="28"/>
        <v>ZK102.K131.C042</v>
      </c>
      <c r="C632">
        <v>0</v>
      </c>
      <c r="D632">
        <v>0</v>
      </c>
      <c r="E632">
        <v>0</v>
      </c>
      <c r="O632" t="s">
        <v>524</v>
      </c>
      <c r="P632" s="615" t="s">
        <v>214</v>
      </c>
      <c r="R632" t="str">
        <f t="shared" si="29"/>
        <v>ZK102</v>
      </c>
      <c r="S632">
        <f t="shared" si="30"/>
        <v>0</v>
      </c>
      <c r="T632">
        <f t="shared" si="30"/>
        <v>0</v>
      </c>
      <c r="U632">
        <f t="shared" si="30"/>
        <v>0</v>
      </c>
    </row>
    <row r="633" spans="1:21" x14ac:dyDescent="0.25">
      <c r="A633" t="s">
        <v>1168</v>
      </c>
      <c r="B633" t="str">
        <f t="shared" si="28"/>
        <v>ZK102.K132.C042</v>
      </c>
      <c r="C633">
        <v>0</v>
      </c>
      <c r="D633">
        <v>0</v>
      </c>
      <c r="E633">
        <v>0</v>
      </c>
      <c r="O633" t="s">
        <v>524</v>
      </c>
      <c r="P633" s="615" t="s">
        <v>239</v>
      </c>
      <c r="R633" t="str">
        <f t="shared" si="29"/>
        <v>ZK102</v>
      </c>
      <c r="S633">
        <f t="shared" si="30"/>
        <v>0</v>
      </c>
      <c r="T633">
        <f t="shared" si="30"/>
        <v>0</v>
      </c>
      <c r="U633">
        <f t="shared" si="30"/>
        <v>0</v>
      </c>
    </row>
    <row r="634" spans="1:21" x14ac:dyDescent="0.25">
      <c r="A634" t="s">
        <v>1169</v>
      </c>
      <c r="B634" t="str">
        <f t="shared" si="28"/>
        <v>ZK102.K133.C042</v>
      </c>
      <c r="C634">
        <v>0</v>
      </c>
      <c r="D634">
        <v>0</v>
      </c>
      <c r="E634">
        <v>0</v>
      </c>
      <c r="O634" t="s">
        <v>524</v>
      </c>
      <c r="P634" s="615" t="s">
        <v>327</v>
      </c>
      <c r="R634" t="str">
        <f t="shared" si="29"/>
        <v>ZK102</v>
      </c>
      <c r="S634">
        <f t="shared" si="30"/>
        <v>0</v>
      </c>
      <c r="T634">
        <f t="shared" si="30"/>
        <v>0</v>
      </c>
      <c r="U634">
        <f t="shared" si="30"/>
        <v>0</v>
      </c>
    </row>
    <row r="635" spans="1:21" x14ac:dyDescent="0.25">
      <c r="A635" t="s">
        <v>1170</v>
      </c>
      <c r="B635" t="str">
        <f t="shared" si="28"/>
        <v>ZK102.K134.C042</v>
      </c>
      <c r="C635">
        <v>0</v>
      </c>
      <c r="D635">
        <v>0</v>
      </c>
      <c r="E635">
        <v>0</v>
      </c>
      <c r="O635" t="s">
        <v>524</v>
      </c>
      <c r="P635" s="615" t="s">
        <v>328</v>
      </c>
      <c r="R635" t="str">
        <f t="shared" si="29"/>
        <v>ZK102</v>
      </c>
      <c r="S635">
        <f t="shared" si="30"/>
        <v>0</v>
      </c>
      <c r="T635">
        <f t="shared" si="30"/>
        <v>0</v>
      </c>
      <c r="U635">
        <f t="shared" si="30"/>
        <v>0</v>
      </c>
    </row>
    <row r="636" spans="1:21" x14ac:dyDescent="0.25">
      <c r="A636" t="s">
        <v>1171</v>
      </c>
      <c r="B636" t="str">
        <f t="shared" si="28"/>
        <v>ZK102.K135.C042</v>
      </c>
      <c r="C636">
        <v>0</v>
      </c>
      <c r="D636">
        <v>0</v>
      </c>
      <c r="E636">
        <v>0</v>
      </c>
      <c r="O636" t="s">
        <v>524</v>
      </c>
      <c r="P636" s="615" t="s">
        <v>329</v>
      </c>
      <c r="R636" t="str">
        <f t="shared" si="29"/>
        <v>ZK102</v>
      </c>
      <c r="S636">
        <f t="shared" si="30"/>
        <v>0</v>
      </c>
      <c r="T636">
        <f t="shared" si="30"/>
        <v>0</v>
      </c>
      <c r="U636">
        <f t="shared" si="30"/>
        <v>0</v>
      </c>
    </row>
    <row r="637" spans="1:21" x14ac:dyDescent="0.25">
      <c r="A637" t="s">
        <v>1172</v>
      </c>
      <c r="B637" t="str">
        <f t="shared" si="28"/>
        <v>ZK102.K136.C042</v>
      </c>
      <c r="C637">
        <v>0</v>
      </c>
      <c r="D637">
        <v>0</v>
      </c>
      <c r="E637">
        <v>0</v>
      </c>
      <c r="O637" t="s">
        <v>524</v>
      </c>
      <c r="P637" s="615" t="s">
        <v>330</v>
      </c>
      <c r="R637" t="str">
        <f t="shared" si="29"/>
        <v>ZK102</v>
      </c>
      <c r="S637">
        <f t="shared" si="30"/>
        <v>0</v>
      </c>
      <c r="T637">
        <f t="shared" si="30"/>
        <v>0</v>
      </c>
      <c r="U637">
        <f t="shared" si="30"/>
        <v>0</v>
      </c>
    </row>
    <row r="638" spans="1:21" x14ac:dyDescent="0.25">
      <c r="A638" t="s">
        <v>1173</v>
      </c>
      <c r="B638" t="str">
        <f t="shared" si="28"/>
        <v>ZK102.K137.C042</v>
      </c>
      <c r="C638">
        <v>0</v>
      </c>
      <c r="D638">
        <v>0</v>
      </c>
      <c r="E638">
        <v>0</v>
      </c>
      <c r="O638" t="s">
        <v>524</v>
      </c>
      <c r="P638" s="615" t="s">
        <v>331</v>
      </c>
      <c r="R638" t="str">
        <f t="shared" si="29"/>
        <v>ZK102</v>
      </c>
      <c r="S638">
        <f t="shared" si="30"/>
        <v>0</v>
      </c>
      <c r="T638">
        <f t="shared" si="30"/>
        <v>0</v>
      </c>
      <c r="U638">
        <f t="shared" si="30"/>
        <v>0</v>
      </c>
    </row>
    <row r="639" spans="1:21" x14ac:dyDescent="0.25">
      <c r="A639" t="s">
        <v>1174</v>
      </c>
      <c r="B639" t="str">
        <f t="shared" si="28"/>
        <v>ZK102.K138.C042</v>
      </c>
      <c r="C639">
        <v>0</v>
      </c>
      <c r="D639">
        <v>0</v>
      </c>
      <c r="E639">
        <v>0</v>
      </c>
      <c r="O639" t="s">
        <v>524</v>
      </c>
      <c r="P639" s="615" t="s">
        <v>165</v>
      </c>
      <c r="R639" t="str">
        <f t="shared" si="29"/>
        <v>ZK102</v>
      </c>
      <c r="S639">
        <f t="shared" si="30"/>
        <v>0</v>
      </c>
      <c r="T639">
        <f t="shared" si="30"/>
        <v>0</v>
      </c>
      <c r="U639">
        <f t="shared" si="30"/>
        <v>0</v>
      </c>
    </row>
    <row r="640" spans="1:21" x14ac:dyDescent="0.25">
      <c r="A640" t="s">
        <v>1175</v>
      </c>
      <c r="B640" t="str">
        <f t="shared" si="28"/>
        <v>ZK102.K139.C042</v>
      </c>
      <c r="C640">
        <v>0</v>
      </c>
      <c r="D640">
        <v>0</v>
      </c>
      <c r="E640">
        <v>0</v>
      </c>
      <c r="O640" t="s">
        <v>524</v>
      </c>
      <c r="P640" s="615" t="s">
        <v>180</v>
      </c>
      <c r="R640" t="str">
        <f t="shared" si="29"/>
        <v>ZK102</v>
      </c>
      <c r="S640">
        <f t="shared" si="30"/>
        <v>0</v>
      </c>
      <c r="T640">
        <f t="shared" si="30"/>
        <v>0</v>
      </c>
      <c r="U640">
        <f t="shared" si="30"/>
        <v>0</v>
      </c>
    </row>
    <row r="641" spans="1:21" x14ac:dyDescent="0.25">
      <c r="A641" t="s">
        <v>1176</v>
      </c>
      <c r="B641" t="str">
        <f t="shared" si="28"/>
        <v>ZK102.K140.C042</v>
      </c>
      <c r="C641">
        <v>0</v>
      </c>
      <c r="D641">
        <v>0</v>
      </c>
      <c r="E641">
        <v>0</v>
      </c>
      <c r="O641" t="s">
        <v>524</v>
      </c>
      <c r="P641" s="615" t="s">
        <v>192</v>
      </c>
      <c r="R641" t="str">
        <f t="shared" si="29"/>
        <v>ZK102</v>
      </c>
      <c r="S641">
        <f t="shared" si="30"/>
        <v>0</v>
      </c>
      <c r="T641">
        <f t="shared" si="30"/>
        <v>0</v>
      </c>
      <c r="U641">
        <f t="shared" si="30"/>
        <v>0</v>
      </c>
    </row>
    <row r="642" spans="1:21" x14ac:dyDescent="0.25">
      <c r="A642" t="s">
        <v>1177</v>
      </c>
      <c r="B642" t="str">
        <f t="shared" si="28"/>
        <v>ZK102.K141.C042</v>
      </c>
      <c r="C642">
        <v>0</v>
      </c>
      <c r="D642">
        <v>0</v>
      </c>
      <c r="E642">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ZK102.K142.C042</v>
      </c>
      <c r="C643">
        <v>0</v>
      </c>
      <c r="D643">
        <v>0</v>
      </c>
      <c r="E643">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ZK102.K143.C042</v>
      </c>
      <c r="C644">
        <v>0</v>
      </c>
      <c r="D644">
        <v>0</v>
      </c>
      <c r="E644">
        <v>0</v>
      </c>
      <c r="O644" t="s">
        <v>524</v>
      </c>
      <c r="P644" s="616" t="s">
        <v>334</v>
      </c>
      <c r="R644" t="str">
        <f t="shared" si="32"/>
        <v>ZK102</v>
      </c>
      <c r="S644">
        <f t="shared" si="33"/>
        <v>0</v>
      </c>
      <c r="T644">
        <f t="shared" si="33"/>
        <v>0</v>
      </c>
      <c r="U644">
        <f t="shared" si="33"/>
        <v>0</v>
      </c>
    </row>
    <row r="645" spans="1:21" x14ac:dyDescent="0.25">
      <c r="A645" t="s">
        <v>1180</v>
      </c>
      <c r="B645" t="str">
        <f t="shared" si="31"/>
        <v>ZK102.K144.C042</v>
      </c>
      <c r="C645">
        <v>0</v>
      </c>
      <c r="D645">
        <v>0</v>
      </c>
      <c r="E645">
        <v>0</v>
      </c>
      <c r="O645" t="s">
        <v>524</v>
      </c>
      <c r="P645" s="616" t="s">
        <v>335</v>
      </c>
      <c r="R645" t="str">
        <f t="shared" si="32"/>
        <v>ZK102</v>
      </c>
      <c r="S645">
        <f t="shared" si="33"/>
        <v>0</v>
      </c>
      <c r="T645">
        <f t="shared" si="33"/>
        <v>0</v>
      </c>
      <c r="U645">
        <f t="shared" si="33"/>
        <v>0</v>
      </c>
    </row>
    <row r="646" spans="1:21" x14ac:dyDescent="0.25">
      <c r="A646" t="s">
        <v>1181</v>
      </c>
      <c r="B646" t="str">
        <f t="shared" si="31"/>
        <v>ZK102.K145.C042</v>
      </c>
      <c r="C646">
        <v>0</v>
      </c>
      <c r="D646">
        <v>0</v>
      </c>
      <c r="E646">
        <v>0</v>
      </c>
      <c r="O646" t="s">
        <v>524</v>
      </c>
      <c r="P646" s="616" t="s">
        <v>336</v>
      </c>
      <c r="R646" t="str">
        <f t="shared" si="32"/>
        <v>ZK102</v>
      </c>
      <c r="S646">
        <f t="shared" si="33"/>
        <v>0</v>
      </c>
      <c r="T646">
        <f t="shared" si="33"/>
        <v>0</v>
      </c>
      <c r="U646">
        <f t="shared" si="33"/>
        <v>0</v>
      </c>
    </row>
    <row r="647" spans="1:21" x14ac:dyDescent="0.25">
      <c r="A647" t="s">
        <v>1182</v>
      </c>
      <c r="B647" t="str">
        <f t="shared" si="31"/>
        <v>ZK102.K146.C042</v>
      </c>
      <c r="C647">
        <v>0</v>
      </c>
      <c r="D647">
        <v>0</v>
      </c>
      <c r="E647">
        <v>0</v>
      </c>
      <c r="O647" t="s">
        <v>524</v>
      </c>
      <c r="P647" s="616" t="s">
        <v>337</v>
      </c>
      <c r="R647" t="str">
        <f t="shared" si="32"/>
        <v>ZK102</v>
      </c>
      <c r="S647">
        <f t="shared" si="33"/>
        <v>0</v>
      </c>
      <c r="T647">
        <f t="shared" si="33"/>
        <v>0</v>
      </c>
      <c r="U647">
        <f t="shared" si="33"/>
        <v>0</v>
      </c>
    </row>
    <row r="648" spans="1:21" x14ac:dyDescent="0.25">
      <c r="A648" t="s">
        <v>1183</v>
      </c>
      <c r="B648" t="str">
        <f t="shared" si="31"/>
        <v>ZK102.K147.C042</v>
      </c>
      <c r="C648">
        <v>0</v>
      </c>
      <c r="D648">
        <v>0</v>
      </c>
      <c r="E648">
        <v>0</v>
      </c>
      <c r="O648" t="s">
        <v>524</v>
      </c>
      <c r="P648" s="615" t="s">
        <v>178</v>
      </c>
      <c r="R648" t="str">
        <f t="shared" si="32"/>
        <v>ZK102</v>
      </c>
      <c r="S648">
        <f t="shared" si="33"/>
        <v>0</v>
      </c>
      <c r="T648">
        <f t="shared" si="33"/>
        <v>0</v>
      </c>
      <c r="U648">
        <f t="shared" si="33"/>
        <v>0</v>
      </c>
    </row>
    <row r="649" spans="1:21" x14ac:dyDescent="0.25">
      <c r="A649" t="s">
        <v>1184</v>
      </c>
      <c r="B649" t="str">
        <f t="shared" si="31"/>
        <v>ZK102.K148.C042</v>
      </c>
      <c r="C649">
        <v>0</v>
      </c>
      <c r="D649">
        <v>0</v>
      </c>
      <c r="E649">
        <v>0</v>
      </c>
      <c r="O649" t="s">
        <v>524</v>
      </c>
      <c r="P649" s="615" t="s">
        <v>338</v>
      </c>
      <c r="R649" t="str">
        <f t="shared" si="32"/>
        <v>ZK102</v>
      </c>
      <c r="S649">
        <f t="shared" si="33"/>
        <v>0</v>
      </c>
      <c r="T649">
        <f t="shared" si="33"/>
        <v>0</v>
      </c>
      <c r="U649">
        <f t="shared" si="33"/>
        <v>0</v>
      </c>
    </row>
    <row r="650" spans="1:21" x14ac:dyDescent="0.25">
      <c r="A650" t="s">
        <v>1185</v>
      </c>
      <c r="B650" t="str">
        <f t="shared" si="31"/>
        <v>ZK102.K149.C042</v>
      </c>
      <c r="C650">
        <v>0</v>
      </c>
      <c r="D650">
        <v>0</v>
      </c>
      <c r="E650">
        <v>0</v>
      </c>
      <c r="O650" t="s">
        <v>524</v>
      </c>
      <c r="P650" s="615" t="s">
        <v>339</v>
      </c>
      <c r="R650" t="str">
        <f t="shared" si="32"/>
        <v>ZK102</v>
      </c>
      <c r="S650">
        <f t="shared" si="33"/>
        <v>0</v>
      </c>
      <c r="T650">
        <f t="shared" si="33"/>
        <v>0</v>
      </c>
      <c r="U650">
        <f t="shared" si="33"/>
        <v>0</v>
      </c>
    </row>
    <row r="651" spans="1:21" x14ac:dyDescent="0.25">
      <c r="A651" t="s">
        <v>1186</v>
      </c>
      <c r="B651" t="str">
        <f t="shared" si="31"/>
        <v>ZK102.K150.C042</v>
      </c>
      <c r="C651">
        <v>0</v>
      </c>
      <c r="D651">
        <v>0</v>
      </c>
      <c r="E651">
        <v>0</v>
      </c>
      <c r="O651" t="s">
        <v>524</v>
      </c>
      <c r="P651" s="616" t="s">
        <v>340</v>
      </c>
      <c r="R651" t="str">
        <f t="shared" si="32"/>
        <v>ZK102</v>
      </c>
      <c r="S651">
        <f t="shared" si="33"/>
        <v>0</v>
      </c>
      <c r="T651">
        <f t="shared" si="33"/>
        <v>0</v>
      </c>
      <c r="U651">
        <f t="shared" si="33"/>
        <v>0</v>
      </c>
    </row>
    <row r="652" spans="1:21" x14ac:dyDescent="0.25">
      <c r="A652" t="s">
        <v>1187</v>
      </c>
      <c r="B652" t="str">
        <f t="shared" si="31"/>
        <v>ZK102.K151.C042</v>
      </c>
      <c r="C652">
        <v>0</v>
      </c>
      <c r="D652">
        <v>0</v>
      </c>
      <c r="E652">
        <v>0</v>
      </c>
      <c r="O652" t="s">
        <v>524</v>
      </c>
      <c r="P652" s="616" t="s">
        <v>341</v>
      </c>
      <c r="R652" t="str">
        <f t="shared" si="32"/>
        <v>ZK102</v>
      </c>
      <c r="S652">
        <f t="shared" si="33"/>
        <v>0</v>
      </c>
      <c r="T652">
        <f t="shared" si="33"/>
        <v>0</v>
      </c>
      <c r="U652">
        <f t="shared" si="33"/>
        <v>0</v>
      </c>
    </row>
    <row r="653" spans="1:21" x14ac:dyDescent="0.25">
      <c r="A653" t="s">
        <v>1188</v>
      </c>
      <c r="B653" t="str">
        <f t="shared" si="31"/>
        <v>ZK102.K152.C042</v>
      </c>
      <c r="C653">
        <v>0</v>
      </c>
      <c r="D653">
        <v>0</v>
      </c>
      <c r="E653">
        <v>0</v>
      </c>
      <c r="O653" t="s">
        <v>524</v>
      </c>
      <c r="P653" s="616" t="s">
        <v>342</v>
      </c>
      <c r="R653" t="str">
        <f t="shared" si="32"/>
        <v>ZK102</v>
      </c>
      <c r="S653">
        <f t="shared" si="33"/>
        <v>0</v>
      </c>
      <c r="T653">
        <f t="shared" si="33"/>
        <v>0</v>
      </c>
      <c r="U653">
        <f t="shared" si="33"/>
        <v>0</v>
      </c>
    </row>
    <row r="654" spans="1:21" x14ac:dyDescent="0.25">
      <c r="A654" t="s">
        <v>1189</v>
      </c>
      <c r="B654" t="str">
        <f t="shared" si="31"/>
        <v>ZK102.K153.C042</v>
      </c>
      <c r="C654">
        <v>0</v>
      </c>
      <c r="D654">
        <v>0</v>
      </c>
      <c r="E654">
        <v>0</v>
      </c>
      <c r="O654" t="s">
        <v>524</v>
      </c>
      <c r="P654" s="616" t="s">
        <v>343</v>
      </c>
      <c r="R654" t="str">
        <f t="shared" si="32"/>
        <v>ZK102</v>
      </c>
      <c r="S654">
        <f t="shared" si="33"/>
        <v>0</v>
      </c>
      <c r="T654">
        <f t="shared" si="33"/>
        <v>0</v>
      </c>
      <c r="U654">
        <f t="shared" si="33"/>
        <v>0</v>
      </c>
    </row>
    <row r="655" spans="1:21" x14ac:dyDescent="0.25">
      <c r="A655" t="s">
        <v>1190</v>
      </c>
      <c r="B655" t="str">
        <f t="shared" si="31"/>
        <v>ZK102.K154.C042</v>
      </c>
      <c r="C655">
        <v>0</v>
      </c>
      <c r="D655">
        <v>0</v>
      </c>
      <c r="E655">
        <v>0</v>
      </c>
      <c r="O655" t="s">
        <v>524</v>
      </c>
      <c r="P655" s="616" t="s">
        <v>344</v>
      </c>
      <c r="R655" t="str">
        <f t="shared" si="32"/>
        <v>ZK102</v>
      </c>
      <c r="S655">
        <f t="shared" si="33"/>
        <v>0</v>
      </c>
      <c r="T655">
        <f t="shared" si="33"/>
        <v>0</v>
      </c>
      <c r="U655">
        <f t="shared" si="33"/>
        <v>0</v>
      </c>
    </row>
    <row r="656" spans="1:21" x14ac:dyDescent="0.25">
      <c r="A656" t="s">
        <v>1191</v>
      </c>
      <c r="B656" t="str">
        <f t="shared" si="31"/>
        <v>ZK102.K155.C042</v>
      </c>
      <c r="C656">
        <v>0</v>
      </c>
      <c r="D656">
        <v>0</v>
      </c>
      <c r="E656">
        <v>0</v>
      </c>
      <c r="O656" t="s">
        <v>524</v>
      </c>
      <c r="P656" s="616" t="s">
        <v>345</v>
      </c>
      <c r="R656" t="str">
        <f t="shared" si="32"/>
        <v>ZK102</v>
      </c>
      <c r="S656">
        <f t="shared" si="33"/>
        <v>0</v>
      </c>
      <c r="T656">
        <f t="shared" si="33"/>
        <v>0</v>
      </c>
      <c r="U656">
        <f t="shared" si="33"/>
        <v>0</v>
      </c>
    </row>
    <row r="657" spans="1:21" x14ac:dyDescent="0.25">
      <c r="A657" t="s">
        <v>1192</v>
      </c>
      <c r="B657" t="str">
        <f t="shared" si="31"/>
        <v>ZK102.K156.C042</v>
      </c>
      <c r="C657">
        <v>0</v>
      </c>
      <c r="D657">
        <v>0</v>
      </c>
      <c r="E657">
        <v>0</v>
      </c>
      <c r="O657" t="s">
        <v>524</v>
      </c>
      <c r="P657" s="616" t="s">
        <v>346</v>
      </c>
      <c r="R657" t="str">
        <f t="shared" si="32"/>
        <v>ZK102</v>
      </c>
      <c r="S657">
        <f t="shared" si="33"/>
        <v>0</v>
      </c>
      <c r="T657">
        <f t="shared" si="33"/>
        <v>0</v>
      </c>
      <c r="U657">
        <f t="shared" si="33"/>
        <v>0</v>
      </c>
    </row>
    <row r="658" spans="1:21" x14ac:dyDescent="0.25">
      <c r="A658" t="s">
        <v>1193</v>
      </c>
      <c r="B658" t="str">
        <f t="shared" si="31"/>
        <v>ZK102.K157.C042</v>
      </c>
      <c r="C658">
        <v>0</v>
      </c>
      <c r="D658">
        <v>0</v>
      </c>
      <c r="E658">
        <v>0</v>
      </c>
      <c r="O658" t="s">
        <v>524</v>
      </c>
      <c r="P658" s="616" t="s">
        <v>347</v>
      </c>
      <c r="R658" t="str">
        <f t="shared" si="32"/>
        <v>ZK102</v>
      </c>
      <c r="S658">
        <f t="shared" si="33"/>
        <v>0</v>
      </c>
      <c r="T658">
        <f t="shared" si="33"/>
        <v>0</v>
      </c>
      <c r="U658">
        <f t="shared" si="33"/>
        <v>0</v>
      </c>
    </row>
    <row r="659" spans="1:21" x14ac:dyDescent="0.25">
      <c r="A659" t="s">
        <v>1194</v>
      </c>
      <c r="B659" t="str">
        <f t="shared" si="31"/>
        <v>ZK102.K158.C042</v>
      </c>
      <c r="C659">
        <v>0</v>
      </c>
      <c r="D659">
        <v>0</v>
      </c>
      <c r="E659">
        <v>0</v>
      </c>
      <c r="O659" t="s">
        <v>524</v>
      </c>
      <c r="P659" s="616" t="s">
        <v>348</v>
      </c>
      <c r="R659" t="str">
        <f t="shared" si="32"/>
        <v>ZK102</v>
      </c>
      <c r="S659">
        <f t="shared" si="33"/>
        <v>0</v>
      </c>
      <c r="T659">
        <f t="shared" si="33"/>
        <v>0</v>
      </c>
      <c r="U659">
        <f t="shared" si="33"/>
        <v>0</v>
      </c>
    </row>
    <row r="660" spans="1:21" x14ac:dyDescent="0.25">
      <c r="A660" t="s">
        <v>1195</v>
      </c>
      <c r="B660" t="str">
        <f t="shared" si="31"/>
        <v>ZK102.K159.C042</v>
      </c>
      <c r="C660">
        <v>0</v>
      </c>
      <c r="D660">
        <v>0</v>
      </c>
      <c r="E660">
        <v>0</v>
      </c>
      <c r="O660" t="s">
        <v>524</v>
      </c>
      <c r="P660" s="616" t="s">
        <v>349</v>
      </c>
      <c r="R660" t="str">
        <f t="shared" si="32"/>
        <v>ZK102</v>
      </c>
      <c r="S660">
        <f t="shared" si="33"/>
        <v>0</v>
      </c>
      <c r="T660">
        <f t="shared" si="33"/>
        <v>0</v>
      </c>
      <c r="U660">
        <f t="shared" si="33"/>
        <v>0</v>
      </c>
    </row>
    <row r="661" spans="1:21" x14ac:dyDescent="0.25">
      <c r="A661" t="s">
        <v>1196</v>
      </c>
      <c r="B661" t="str">
        <f t="shared" si="31"/>
        <v>ZK102.K160.C042</v>
      </c>
      <c r="C661">
        <v>0</v>
      </c>
      <c r="D661">
        <v>0</v>
      </c>
      <c r="E661">
        <v>0</v>
      </c>
      <c r="O661" t="s">
        <v>524</v>
      </c>
      <c r="P661" s="615" t="s">
        <v>194</v>
      </c>
      <c r="R661" t="str">
        <f t="shared" si="32"/>
        <v>ZK102</v>
      </c>
      <c r="S661">
        <f t="shared" si="33"/>
        <v>0</v>
      </c>
      <c r="T661">
        <f t="shared" si="33"/>
        <v>0</v>
      </c>
      <c r="U661">
        <f t="shared" si="33"/>
        <v>0</v>
      </c>
    </row>
    <row r="662" spans="1:21" x14ac:dyDescent="0.25">
      <c r="A662" t="s">
        <v>1197</v>
      </c>
      <c r="B662" t="str">
        <f t="shared" si="31"/>
        <v>ZK102.K161.C042</v>
      </c>
      <c r="C662">
        <v>0</v>
      </c>
      <c r="D662">
        <v>0</v>
      </c>
      <c r="E662">
        <v>0</v>
      </c>
      <c r="O662" t="s">
        <v>524</v>
      </c>
      <c r="P662" s="615" t="s">
        <v>195</v>
      </c>
      <c r="R662" t="str">
        <f t="shared" si="32"/>
        <v>ZK102</v>
      </c>
      <c r="S662">
        <f t="shared" si="33"/>
        <v>0</v>
      </c>
      <c r="T662">
        <f t="shared" si="33"/>
        <v>0</v>
      </c>
      <c r="U662">
        <f t="shared" si="33"/>
        <v>0</v>
      </c>
    </row>
    <row r="663" spans="1:21" x14ac:dyDescent="0.25">
      <c r="A663" t="s">
        <v>1198</v>
      </c>
      <c r="B663" t="str">
        <f t="shared" si="31"/>
        <v>ZK102.K162.C042</v>
      </c>
      <c r="C663">
        <v>0</v>
      </c>
      <c r="D663">
        <v>0</v>
      </c>
      <c r="E663">
        <v>0</v>
      </c>
      <c r="O663" t="s">
        <v>524</v>
      </c>
      <c r="P663" s="615" t="s">
        <v>350</v>
      </c>
      <c r="R663" t="str">
        <f t="shared" si="32"/>
        <v>ZK102</v>
      </c>
      <c r="S663">
        <f t="shared" si="33"/>
        <v>0</v>
      </c>
      <c r="T663">
        <f t="shared" si="33"/>
        <v>0</v>
      </c>
      <c r="U663">
        <f t="shared" si="33"/>
        <v>0</v>
      </c>
    </row>
    <row r="664" spans="1:21" x14ac:dyDescent="0.25">
      <c r="A664" t="s">
        <v>1199</v>
      </c>
      <c r="B664" t="str">
        <f t="shared" si="31"/>
        <v>ZK102.K163.C042</v>
      </c>
      <c r="C664">
        <v>0</v>
      </c>
      <c r="D664">
        <v>0</v>
      </c>
      <c r="E664">
        <v>0</v>
      </c>
      <c r="O664" t="s">
        <v>524</v>
      </c>
      <c r="P664" s="615" t="s">
        <v>118</v>
      </c>
      <c r="R664" t="str">
        <f t="shared" si="32"/>
        <v>ZK102</v>
      </c>
      <c r="S664">
        <f t="shared" si="33"/>
        <v>0</v>
      </c>
      <c r="T664">
        <f t="shared" si="33"/>
        <v>0</v>
      </c>
      <c r="U664">
        <f t="shared" si="33"/>
        <v>0</v>
      </c>
    </row>
    <row r="665" spans="1:21" x14ac:dyDescent="0.25">
      <c r="A665" t="s">
        <v>1200</v>
      </c>
      <c r="B665" t="str">
        <f t="shared" si="31"/>
        <v>ZK102.K164.C042</v>
      </c>
      <c r="C665">
        <v>0</v>
      </c>
      <c r="D665">
        <v>0</v>
      </c>
      <c r="E665">
        <v>0</v>
      </c>
      <c r="O665" t="s">
        <v>524</v>
      </c>
      <c r="P665" s="615" t="s">
        <v>184</v>
      </c>
      <c r="R665" t="str">
        <f t="shared" si="32"/>
        <v>ZK102</v>
      </c>
      <c r="S665">
        <f t="shared" si="33"/>
        <v>0</v>
      </c>
      <c r="T665">
        <f t="shared" si="33"/>
        <v>0</v>
      </c>
      <c r="U665">
        <f t="shared" si="33"/>
        <v>0</v>
      </c>
    </row>
    <row r="666" spans="1:21" x14ac:dyDescent="0.25">
      <c r="A666" t="s">
        <v>1201</v>
      </c>
      <c r="B666" t="str">
        <f t="shared" si="31"/>
        <v>ZK102.K165.C042</v>
      </c>
      <c r="C666">
        <v>0</v>
      </c>
      <c r="D666">
        <v>0</v>
      </c>
      <c r="E666">
        <v>0</v>
      </c>
      <c r="O666" t="s">
        <v>524</v>
      </c>
      <c r="P666" s="615" t="s">
        <v>351</v>
      </c>
      <c r="R666" t="str">
        <f t="shared" si="32"/>
        <v>ZK102</v>
      </c>
      <c r="S666">
        <f t="shared" si="33"/>
        <v>0</v>
      </c>
      <c r="T666">
        <f t="shared" si="33"/>
        <v>0</v>
      </c>
      <c r="U666">
        <f t="shared" si="33"/>
        <v>0</v>
      </c>
    </row>
    <row r="667" spans="1:21" x14ac:dyDescent="0.25">
      <c r="A667" t="s">
        <v>1202</v>
      </c>
      <c r="B667" t="str">
        <f t="shared" si="31"/>
        <v>ZK102.K166.C042</v>
      </c>
      <c r="C667">
        <v>0</v>
      </c>
      <c r="D667">
        <v>0</v>
      </c>
      <c r="E667">
        <v>0</v>
      </c>
      <c r="O667" t="s">
        <v>524</v>
      </c>
      <c r="P667" s="616" t="s">
        <v>352</v>
      </c>
      <c r="R667" t="str">
        <f t="shared" si="32"/>
        <v>ZK102</v>
      </c>
      <c r="S667">
        <f t="shared" si="33"/>
        <v>0</v>
      </c>
      <c r="T667">
        <f t="shared" si="33"/>
        <v>0</v>
      </c>
      <c r="U667">
        <f t="shared" si="33"/>
        <v>0</v>
      </c>
    </row>
    <row r="668" spans="1:21" x14ac:dyDescent="0.25">
      <c r="A668" t="s">
        <v>1203</v>
      </c>
      <c r="B668" t="str">
        <f t="shared" si="31"/>
        <v>ZK102.K167.C042</v>
      </c>
      <c r="C668">
        <v>0</v>
      </c>
      <c r="D668">
        <v>0</v>
      </c>
      <c r="E668">
        <v>0</v>
      </c>
      <c r="O668" t="s">
        <v>524</v>
      </c>
      <c r="P668" s="616" t="s">
        <v>353</v>
      </c>
      <c r="R668" t="str">
        <f t="shared" si="32"/>
        <v>ZK102</v>
      </c>
      <c r="S668">
        <f t="shared" si="33"/>
        <v>0</v>
      </c>
      <c r="T668">
        <f t="shared" si="33"/>
        <v>0</v>
      </c>
      <c r="U668">
        <f t="shared" si="33"/>
        <v>0</v>
      </c>
    </row>
    <row r="669" spans="1:21" x14ac:dyDescent="0.25">
      <c r="A669" t="s">
        <v>1204</v>
      </c>
      <c r="B669" t="str">
        <f t="shared" si="31"/>
        <v>ZK102.K168.C042</v>
      </c>
      <c r="C669">
        <v>0</v>
      </c>
      <c r="D669">
        <v>0</v>
      </c>
      <c r="E669">
        <v>0</v>
      </c>
      <c r="O669" t="s">
        <v>524</v>
      </c>
      <c r="P669" s="616" t="s">
        <v>354</v>
      </c>
      <c r="R669" t="str">
        <f t="shared" si="32"/>
        <v>ZK102</v>
      </c>
      <c r="S669">
        <f t="shared" si="33"/>
        <v>0</v>
      </c>
      <c r="T669">
        <f t="shared" si="33"/>
        <v>0</v>
      </c>
      <c r="U669">
        <f t="shared" si="33"/>
        <v>0</v>
      </c>
    </row>
    <row r="670" spans="1:21" x14ac:dyDescent="0.25">
      <c r="A670" t="s">
        <v>1205</v>
      </c>
      <c r="B670" t="str">
        <f t="shared" si="31"/>
        <v>ZK102.K169.C042</v>
      </c>
      <c r="C670">
        <v>0</v>
      </c>
      <c r="D670">
        <v>0</v>
      </c>
      <c r="E670">
        <v>0</v>
      </c>
      <c r="O670" t="s">
        <v>524</v>
      </c>
      <c r="P670" s="616" t="s">
        <v>355</v>
      </c>
      <c r="R670" t="str">
        <f t="shared" si="32"/>
        <v>ZK102</v>
      </c>
      <c r="S670">
        <f t="shared" si="33"/>
        <v>0</v>
      </c>
      <c r="T670">
        <f t="shared" si="33"/>
        <v>0</v>
      </c>
      <c r="U670">
        <f t="shared" si="33"/>
        <v>0</v>
      </c>
    </row>
    <row r="671" spans="1:21" x14ac:dyDescent="0.25">
      <c r="A671" t="s">
        <v>1206</v>
      </c>
      <c r="B671" t="str">
        <f t="shared" si="31"/>
        <v>ZK102.K170.C042</v>
      </c>
      <c r="C671">
        <v>0</v>
      </c>
      <c r="D671">
        <v>0</v>
      </c>
      <c r="E671">
        <v>0</v>
      </c>
      <c r="O671" t="s">
        <v>524</v>
      </c>
      <c r="P671" s="616" t="s">
        <v>356</v>
      </c>
      <c r="R671" t="str">
        <f t="shared" si="32"/>
        <v>ZK102</v>
      </c>
      <c r="S671">
        <f t="shared" si="33"/>
        <v>0</v>
      </c>
      <c r="T671">
        <f t="shared" si="33"/>
        <v>0</v>
      </c>
      <c r="U671">
        <f t="shared" si="33"/>
        <v>0</v>
      </c>
    </row>
    <row r="672" spans="1:21" x14ac:dyDescent="0.25">
      <c r="A672" t="s">
        <v>1207</v>
      </c>
      <c r="B672" t="str">
        <f t="shared" si="31"/>
        <v>ZK102.K171.C042</v>
      </c>
      <c r="C672">
        <v>0</v>
      </c>
      <c r="D672">
        <v>0</v>
      </c>
      <c r="E672">
        <v>0</v>
      </c>
      <c r="O672" t="s">
        <v>524</v>
      </c>
      <c r="P672" s="616" t="s">
        <v>357</v>
      </c>
      <c r="R672" t="str">
        <f t="shared" si="32"/>
        <v>ZK102</v>
      </c>
      <c r="S672">
        <f t="shared" si="33"/>
        <v>0</v>
      </c>
      <c r="T672">
        <f t="shared" si="33"/>
        <v>0</v>
      </c>
      <c r="U672">
        <f t="shared" si="33"/>
        <v>0</v>
      </c>
    </row>
    <row r="673" spans="1:21" x14ac:dyDescent="0.25">
      <c r="A673" t="s">
        <v>1208</v>
      </c>
      <c r="B673" t="str">
        <f t="shared" si="31"/>
        <v>ZK102.K172.C042</v>
      </c>
      <c r="C673">
        <v>0</v>
      </c>
      <c r="D673">
        <v>0</v>
      </c>
      <c r="E673">
        <v>0</v>
      </c>
      <c r="O673" t="s">
        <v>524</v>
      </c>
      <c r="P673" s="615" t="s">
        <v>221</v>
      </c>
      <c r="R673" t="str">
        <f t="shared" si="32"/>
        <v>ZK102</v>
      </c>
      <c r="S673">
        <f t="shared" si="33"/>
        <v>0</v>
      </c>
      <c r="T673">
        <f t="shared" si="33"/>
        <v>0</v>
      </c>
      <c r="U673">
        <f t="shared" si="33"/>
        <v>0</v>
      </c>
    </row>
    <row r="674" spans="1:21" x14ac:dyDescent="0.25">
      <c r="A674" t="s">
        <v>1209</v>
      </c>
      <c r="B674" t="str">
        <f t="shared" si="31"/>
        <v>ZK102.K173.C042</v>
      </c>
      <c r="C674">
        <v>0</v>
      </c>
      <c r="D674">
        <v>0</v>
      </c>
      <c r="E674">
        <v>0</v>
      </c>
      <c r="O674" t="s">
        <v>524</v>
      </c>
      <c r="P674" s="615" t="s">
        <v>358</v>
      </c>
      <c r="R674" t="str">
        <f t="shared" si="32"/>
        <v>ZK102</v>
      </c>
      <c r="S674">
        <f t="shared" si="33"/>
        <v>0</v>
      </c>
      <c r="T674">
        <f t="shared" si="33"/>
        <v>0</v>
      </c>
      <c r="U674">
        <f t="shared" si="33"/>
        <v>0</v>
      </c>
    </row>
    <row r="675" spans="1:21" x14ac:dyDescent="0.25">
      <c r="A675" t="s">
        <v>1210</v>
      </c>
      <c r="B675" t="str">
        <f t="shared" si="31"/>
        <v>ZK102.K174.C042</v>
      </c>
      <c r="C675">
        <v>0</v>
      </c>
      <c r="D675">
        <v>0</v>
      </c>
      <c r="E675">
        <v>0</v>
      </c>
      <c r="O675" t="s">
        <v>524</v>
      </c>
      <c r="P675" s="616" t="s">
        <v>359</v>
      </c>
      <c r="R675" t="str">
        <f t="shared" si="32"/>
        <v>ZK102</v>
      </c>
      <c r="S675">
        <f t="shared" si="33"/>
        <v>0</v>
      </c>
      <c r="T675">
        <f t="shared" si="33"/>
        <v>0</v>
      </c>
      <c r="U675">
        <f t="shared" si="33"/>
        <v>0</v>
      </c>
    </row>
    <row r="676" spans="1:21" x14ac:dyDescent="0.25">
      <c r="A676" t="s">
        <v>1211</v>
      </c>
      <c r="B676" t="str">
        <f t="shared" si="31"/>
        <v>ZK102.K175.C042</v>
      </c>
      <c r="C676">
        <v>0</v>
      </c>
      <c r="D676">
        <v>0</v>
      </c>
      <c r="E676">
        <v>0</v>
      </c>
      <c r="O676" t="s">
        <v>524</v>
      </c>
      <c r="P676" s="616" t="s">
        <v>360</v>
      </c>
      <c r="R676" t="str">
        <f t="shared" si="32"/>
        <v>ZK102</v>
      </c>
      <c r="S676">
        <f t="shared" si="33"/>
        <v>0</v>
      </c>
      <c r="T676">
        <f t="shared" si="33"/>
        <v>0</v>
      </c>
      <c r="U676">
        <f t="shared" si="33"/>
        <v>0</v>
      </c>
    </row>
    <row r="677" spans="1:21" x14ac:dyDescent="0.25">
      <c r="A677" t="s">
        <v>1212</v>
      </c>
      <c r="B677" t="str">
        <f t="shared" si="31"/>
        <v>ZK102.K176.C042</v>
      </c>
      <c r="C677">
        <v>0</v>
      </c>
      <c r="D677">
        <v>0</v>
      </c>
      <c r="E677">
        <v>0</v>
      </c>
      <c r="O677" t="s">
        <v>524</v>
      </c>
      <c r="P677" s="616" t="s">
        <v>361</v>
      </c>
      <c r="R677" t="str">
        <f t="shared" si="32"/>
        <v>ZK102</v>
      </c>
      <c r="S677">
        <f t="shared" si="33"/>
        <v>0</v>
      </c>
      <c r="T677">
        <f t="shared" si="33"/>
        <v>0</v>
      </c>
      <c r="U677">
        <f t="shared" si="33"/>
        <v>0</v>
      </c>
    </row>
    <row r="678" spans="1:21" x14ac:dyDescent="0.25">
      <c r="A678" t="s">
        <v>1213</v>
      </c>
      <c r="B678" t="str">
        <f t="shared" si="31"/>
        <v>ZK102.K177.C042</v>
      </c>
      <c r="C678">
        <v>0</v>
      </c>
      <c r="D678">
        <v>0</v>
      </c>
      <c r="E678">
        <v>0</v>
      </c>
      <c r="O678" t="s">
        <v>524</v>
      </c>
      <c r="P678" s="615" t="s">
        <v>362</v>
      </c>
      <c r="R678" t="str">
        <f t="shared" si="32"/>
        <v>ZK102</v>
      </c>
      <c r="S678">
        <f t="shared" si="33"/>
        <v>0</v>
      </c>
      <c r="T678">
        <f t="shared" si="33"/>
        <v>0</v>
      </c>
      <c r="U678">
        <f t="shared" si="33"/>
        <v>0</v>
      </c>
    </row>
    <row r="679" spans="1:21" x14ac:dyDescent="0.25">
      <c r="A679" t="s">
        <v>1214</v>
      </c>
      <c r="B679" t="str">
        <f t="shared" si="31"/>
        <v>ZK102.K178.C042</v>
      </c>
      <c r="C679">
        <v>0</v>
      </c>
      <c r="D679">
        <v>0</v>
      </c>
      <c r="E679">
        <v>0</v>
      </c>
      <c r="O679" t="s">
        <v>524</v>
      </c>
      <c r="P679" s="615" t="s">
        <v>363</v>
      </c>
      <c r="R679" t="str">
        <f t="shared" si="32"/>
        <v>ZK102</v>
      </c>
      <c r="S679">
        <f t="shared" si="33"/>
        <v>0</v>
      </c>
      <c r="T679">
        <f t="shared" si="33"/>
        <v>0</v>
      </c>
      <c r="U679">
        <f t="shared" si="33"/>
        <v>0</v>
      </c>
    </row>
    <row r="680" spans="1:21" x14ac:dyDescent="0.25">
      <c r="A680" t="s">
        <v>1215</v>
      </c>
      <c r="B680" t="str">
        <f t="shared" si="31"/>
        <v>ZK102.K179.C042</v>
      </c>
      <c r="C680">
        <v>0</v>
      </c>
      <c r="D680">
        <v>0</v>
      </c>
      <c r="E680">
        <v>0</v>
      </c>
      <c r="O680" t="s">
        <v>524</v>
      </c>
      <c r="P680" s="615" t="s">
        <v>364</v>
      </c>
      <c r="R680" t="str">
        <f t="shared" si="32"/>
        <v>ZK102</v>
      </c>
      <c r="S680">
        <f t="shared" si="33"/>
        <v>0</v>
      </c>
      <c r="T680">
        <f t="shared" si="33"/>
        <v>0</v>
      </c>
      <c r="U680">
        <f t="shared" si="33"/>
        <v>0</v>
      </c>
    </row>
    <row r="681" spans="1:21" x14ac:dyDescent="0.25">
      <c r="A681" t="s">
        <v>1216</v>
      </c>
      <c r="B681" t="str">
        <f t="shared" si="31"/>
        <v>ZK102.K180.C042</v>
      </c>
      <c r="C681">
        <v>0</v>
      </c>
      <c r="D681">
        <v>0</v>
      </c>
      <c r="E681">
        <v>0</v>
      </c>
      <c r="O681" t="s">
        <v>524</v>
      </c>
      <c r="P681" s="615" t="s">
        <v>365</v>
      </c>
      <c r="R681" t="str">
        <f t="shared" si="32"/>
        <v>ZK102</v>
      </c>
      <c r="S681">
        <f t="shared" si="33"/>
        <v>0</v>
      </c>
      <c r="T681">
        <f t="shared" si="33"/>
        <v>0</v>
      </c>
      <c r="U681">
        <f t="shared" si="33"/>
        <v>0</v>
      </c>
    </row>
    <row r="682" spans="1:21" x14ac:dyDescent="0.25">
      <c r="A682" t="s">
        <v>1217</v>
      </c>
      <c r="B682" t="str">
        <f t="shared" si="31"/>
        <v>ZK102.K181.C042</v>
      </c>
      <c r="C682">
        <v>0</v>
      </c>
      <c r="D682">
        <v>0</v>
      </c>
      <c r="E682">
        <v>0</v>
      </c>
      <c r="O682" t="s">
        <v>524</v>
      </c>
      <c r="P682" s="616" t="s">
        <v>366</v>
      </c>
      <c r="R682" t="str">
        <f t="shared" si="32"/>
        <v>ZK102</v>
      </c>
      <c r="S682">
        <f t="shared" si="33"/>
        <v>0</v>
      </c>
      <c r="T682">
        <f t="shared" si="33"/>
        <v>0</v>
      </c>
      <c r="U682">
        <f t="shared" si="33"/>
        <v>0</v>
      </c>
    </row>
    <row r="683" spans="1:21" x14ac:dyDescent="0.25">
      <c r="A683" t="s">
        <v>1218</v>
      </c>
      <c r="B683" t="str">
        <f t="shared" si="31"/>
        <v>ZK102.K182.C042</v>
      </c>
      <c r="C683">
        <v>0</v>
      </c>
      <c r="D683">
        <v>0</v>
      </c>
      <c r="E683">
        <v>0</v>
      </c>
      <c r="O683" t="s">
        <v>524</v>
      </c>
      <c r="P683" s="616" t="s">
        <v>367</v>
      </c>
      <c r="R683" t="str">
        <f t="shared" si="32"/>
        <v>ZK102</v>
      </c>
      <c r="S683">
        <f t="shared" si="33"/>
        <v>0</v>
      </c>
      <c r="T683">
        <f t="shared" si="33"/>
        <v>0</v>
      </c>
      <c r="U683">
        <f t="shared" si="33"/>
        <v>0</v>
      </c>
    </row>
    <row r="684" spans="1:21" x14ac:dyDescent="0.25">
      <c r="A684" t="s">
        <v>1219</v>
      </c>
      <c r="B684" t="str">
        <f t="shared" si="31"/>
        <v>ZK102.K183.C042</v>
      </c>
      <c r="C684">
        <v>0</v>
      </c>
      <c r="D684">
        <v>0</v>
      </c>
      <c r="E684">
        <v>0</v>
      </c>
      <c r="O684" t="s">
        <v>524</v>
      </c>
      <c r="P684" s="615" t="s">
        <v>368</v>
      </c>
      <c r="R684" t="str">
        <f t="shared" si="32"/>
        <v>ZK102</v>
      </c>
      <c r="S684">
        <f t="shared" si="33"/>
        <v>0</v>
      </c>
      <c r="T684">
        <f t="shared" si="33"/>
        <v>0</v>
      </c>
      <c r="U684">
        <f t="shared" si="33"/>
        <v>0</v>
      </c>
    </row>
    <row r="685" spans="1:21" x14ac:dyDescent="0.25">
      <c r="A685" t="s">
        <v>1220</v>
      </c>
      <c r="B685" t="str">
        <f t="shared" si="31"/>
        <v>ZK102.K184.C042</v>
      </c>
      <c r="C685">
        <v>0</v>
      </c>
      <c r="D685">
        <v>0</v>
      </c>
      <c r="E685">
        <v>0</v>
      </c>
      <c r="O685" t="s">
        <v>524</v>
      </c>
      <c r="P685" s="615" t="s">
        <v>369</v>
      </c>
      <c r="R685" t="str">
        <f t="shared" si="32"/>
        <v>ZK102</v>
      </c>
      <c r="S685">
        <f t="shared" si="33"/>
        <v>0</v>
      </c>
      <c r="T685">
        <f t="shared" si="33"/>
        <v>0</v>
      </c>
      <c r="U685">
        <f t="shared" si="33"/>
        <v>0</v>
      </c>
    </row>
    <row r="686" spans="1:21" x14ac:dyDescent="0.25">
      <c r="A686" t="s">
        <v>1221</v>
      </c>
      <c r="B686" t="str">
        <f t="shared" si="31"/>
        <v>ZK102.K185.C042</v>
      </c>
      <c r="C686">
        <v>0</v>
      </c>
      <c r="D686">
        <v>0</v>
      </c>
      <c r="E686">
        <v>0</v>
      </c>
      <c r="O686" t="s">
        <v>524</v>
      </c>
      <c r="P686" s="616" t="s">
        <v>370</v>
      </c>
      <c r="R686" t="str">
        <f t="shared" si="32"/>
        <v>ZK102</v>
      </c>
      <c r="S686">
        <f t="shared" si="33"/>
        <v>0</v>
      </c>
      <c r="T686">
        <f t="shared" si="33"/>
        <v>0</v>
      </c>
      <c r="U686">
        <f t="shared" si="33"/>
        <v>0</v>
      </c>
    </row>
    <row r="687" spans="1:21" x14ac:dyDescent="0.25">
      <c r="A687" t="s">
        <v>1222</v>
      </c>
      <c r="B687" t="str">
        <f t="shared" si="31"/>
        <v>ZK102.K186.C042</v>
      </c>
      <c r="C687">
        <v>0</v>
      </c>
      <c r="D687">
        <v>0</v>
      </c>
      <c r="E687">
        <v>0</v>
      </c>
      <c r="O687" t="s">
        <v>524</v>
      </c>
      <c r="P687" s="616" t="s">
        <v>371</v>
      </c>
      <c r="R687" t="str">
        <f t="shared" si="32"/>
        <v>ZK102</v>
      </c>
      <c r="S687">
        <f t="shared" si="33"/>
        <v>0</v>
      </c>
      <c r="T687">
        <f t="shared" si="33"/>
        <v>0</v>
      </c>
      <c r="U687">
        <f t="shared" si="33"/>
        <v>0</v>
      </c>
    </row>
    <row r="688" spans="1:21" x14ac:dyDescent="0.25">
      <c r="A688" t="s">
        <v>1223</v>
      </c>
      <c r="B688" t="str">
        <f t="shared" si="31"/>
        <v>ZK102.K187.C042</v>
      </c>
      <c r="C688">
        <v>0</v>
      </c>
      <c r="D688">
        <v>0</v>
      </c>
      <c r="E688">
        <v>0</v>
      </c>
      <c r="O688" t="s">
        <v>524</v>
      </c>
      <c r="P688" s="615" t="s">
        <v>372</v>
      </c>
      <c r="R688" t="str">
        <f t="shared" si="32"/>
        <v>ZK102</v>
      </c>
      <c r="S688">
        <f t="shared" si="33"/>
        <v>0</v>
      </c>
      <c r="T688">
        <f t="shared" si="33"/>
        <v>0</v>
      </c>
      <c r="U688">
        <f t="shared" si="33"/>
        <v>0</v>
      </c>
    </row>
    <row r="689" spans="1:21" x14ac:dyDescent="0.25">
      <c r="A689" t="s">
        <v>1224</v>
      </c>
      <c r="B689" t="str">
        <f t="shared" si="31"/>
        <v>ZK102.K188.C042</v>
      </c>
      <c r="C689">
        <v>0</v>
      </c>
      <c r="D689">
        <v>0</v>
      </c>
      <c r="E689">
        <v>0</v>
      </c>
      <c r="O689" t="s">
        <v>524</v>
      </c>
      <c r="P689" s="615" t="s">
        <v>373</v>
      </c>
      <c r="R689" t="str">
        <f t="shared" si="32"/>
        <v>ZK102</v>
      </c>
      <c r="S689">
        <f t="shared" si="33"/>
        <v>0</v>
      </c>
      <c r="T689">
        <f t="shared" si="33"/>
        <v>0</v>
      </c>
      <c r="U689">
        <f t="shared" si="33"/>
        <v>0</v>
      </c>
    </row>
    <row r="690" spans="1:21" x14ac:dyDescent="0.25">
      <c r="A690" t="s">
        <v>1225</v>
      </c>
      <c r="B690" t="str">
        <f t="shared" si="31"/>
        <v>ZK102.K189.C042</v>
      </c>
      <c r="C690">
        <v>0</v>
      </c>
      <c r="D690">
        <v>0</v>
      </c>
      <c r="E690">
        <v>0</v>
      </c>
      <c r="O690" t="s">
        <v>524</v>
      </c>
      <c r="P690" s="615" t="s">
        <v>374</v>
      </c>
      <c r="R690" t="str">
        <f t="shared" si="32"/>
        <v>ZK102</v>
      </c>
      <c r="S690">
        <f t="shared" si="33"/>
        <v>0</v>
      </c>
      <c r="T690">
        <f t="shared" si="33"/>
        <v>0</v>
      </c>
      <c r="U690">
        <f t="shared" si="33"/>
        <v>0</v>
      </c>
    </row>
    <row r="691" spans="1:21" x14ac:dyDescent="0.25">
      <c r="A691" t="s">
        <v>1226</v>
      </c>
      <c r="B691" t="str">
        <f t="shared" si="31"/>
        <v>ZK102.K190.C042</v>
      </c>
      <c r="C691">
        <v>0</v>
      </c>
      <c r="D691">
        <v>0</v>
      </c>
      <c r="E691">
        <v>0</v>
      </c>
      <c r="O691" t="s">
        <v>524</v>
      </c>
      <c r="P691" s="616" t="s">
        <v>375</v>
      </c>
      <c r="R691" t="str">
        <f t="shared" si="32"/>
        <v>ZK102</v>
      </c>
      <c r="S691">
        <f t="shared" si="33"/>
        <v>0</v>
      </c>
      <c r="T691">
        <f t="shared" si="33"/>
        <v>0</v>
      </c>
      <c r="U691">
        <f t="shared" si="33"/>
        <v>0</v>
      </c>
    </row>
    <row r="692" spans="1:21" x14ac:dyDescent="0.25">
      <c r="A692" t="s">
        <v>1227</v>
      </c>
      <c r="B692" t="str">
        <f t="shared" si="31"/>
        <v>ZK102.K191.C042</v>
      </c>
      <c r="C692">
        <v>0</v>
      </c>
      <c r="D692">
        <v>0</v>
      </c>
      <c r="E692">
        <v>0</v>
      </c>
      <c r="O692" t="s">
        <v>524</v>
      </c>
      <c r="P692" s="616" t="s">
        <v>376</v>
      </c>
      <c r="R692" t="str">
        <f t="shared" si="32"/>
        <v>ZK102</v>
      </c>
      <c r="S692">
        <f t="shared" si="33"/>
        <v>0</v>
      </c>
      <c r="T692">
        <f t="shared" si="33"/>
        <v>0</v>
      </c>
      <c r="U692">
        <f t="shared" si="33"/>
        <v>0</v>
      </c>
    </row>
    <row r="693" spans="1:21" x14ac:dyDescent="0.25">
      <c r="A693" t="s">
        <v>1228</v>
      </c>
      <c r="B693" t="str">
        <f t="shared" si="31"/>
        <v>ZK102.K192.C042</v>
      </c>
      <c r="C693">
        <v>0</v>
      </c>
      <c r="D693">
        <v>0</v>
      </c>
      <c r="E693">
        <v>0</v>
      </c>
      <c r="O693" t="s">
        <v>524</v>
      </c>
      <c r="P693" s="616" t="s">
        <v>377</v>
      </c>
      <c r="R693" t="str">
        <f t="shared" si="32"/>
        <v>ZK102</v>
      </c>
      <c r="S693">
        <f t="shared" si="33"/>
        <v>0</v>
      </c>
      <c r="T693">
        <f t="shared" si="33"/>
        <v>0</v>
      </c>
      <c r="U693">
        <f t="shared" si="33"/>
        <v>0</v>
      </c>
    </row>
    <row r="694" spans="1:21" x14ac:dyDescent="0.25">
      <c r="A694" t="s">
        <v>1229</v>
      </c>
      <c r="B694" t="str">
        <f t="shared" si="31"/>
        <v>ZK102.K193.C042</v>
      </c>
      <c r="C694">
        <v>0</v>
      </c>
      <c r="D694">
        <v>0</v>
      </c>
      <c r="E694">
        <v>0</v>
      </c>
      <c r="O694" t="s">
        <v>524</v>
      </c>
      <c r="P694" s="616" t="s">
        <v>378</v>
      </c>
      <c r="R694" t="str">
        <f t="shared" si="32"/>
        <v>ZK102</v>
      </c>
      <c r="S694">
        <f t="shared" si="33"/>
        <v>0</v>
      </c>
      <c r="T694">
        <f t="shared" si="33"/>
        <v>0</v>
      </c>
      <c r="U694">
        <f t="shared" si="33"/>
        <v>0</v>
      </c>
    </row>
    <row r="695" spans="1:21" x14ac:dyDescent="0.25">
      <c r="A695" t="s">
        <v>1230</v>
      </c>
      <c r="B695" t="str">
        <f t="shared" si="31"/>
        <v>ZK102.K194.C042</v>
      </c>
      <c r="C695">
        <v>0</v>
      </c>
      <c r="D695">
        <v>0</v>
      </c>
      <c r="E695">
        <v>0</v>
      </c>
      <c r="O695" t="s">
        <v>524</v>
      </c>
      <c r="P695" s="616" t="s">
        <v>379</v>
      </c>
      <c r="R695" t="str">
        <f t="shared" si="32"/>
        <v>ZK102</v>
      </c>
      <c r="S695">
        <f t="shared" si="33"/>
        <v>0</v>
      </c>
      <c r="T695">
        <f t="shared" si="33"/>
        <v>0</v>
      </c>
      <c r="U695">
        <f t="shared" si="33"/>
        <v>0</v>
      </c>
    </row>
    <row r="696" spans="1:21" x14ac:dyDescent="0.25">
      <c r="A696" t="s">
        <v>1231</v>
      </c>
      <c r="B696" t="str">
        <f t="shared" si="31"/>
        <v>ZK102.K195.C042</v>
      </c>
      <c r="C696">
        <v>0</v>
      </c>
      <c r="D696">
        <v>0</v>
      </c>
      <c r="E696">
        <v>0</v>
      </c>
      <c r="O696" t="s">
        <v>524</v>
      </c>
      <c r="P696" s="616" t="s">
        <v>380</v>
      </c>
      <c r="R696" t="str">
        <f t="shared" si="32"/>
        <v>ZK102</v>
      </c>
      <c r="S696">
        <f t="shared" si="33"/>
        <v>0</v>
      </c>
      <c r="T696">
        <f t="shared" si="33"/>
        <v>0</v>
      </c>
      <c r="U696">
        <f t="shared" si="33"/>
        <v>0</v>
      </c>
    </row>
    <row r="697" spans="1:21" x14ac:dyDescent="0.25">
      <c r="A697" t="s">
        <v>1232</v>
      </c>
      <c r="B697" t="str">
        <f t="shared" si="31"/>
        <v>ZK102.K196.C042</v>
      </c>
      <c r="C697">
        <v>0</v>
      </c>
      <c r="D697">
        <v>0</v>
      </c>
      <c r="E697">
        <v>0</v>
      </c>
      <c r="O697" t="s">
        <v>524</v>
      </c>
      <c r="P697" s="616" t="s">
        <v>381</v>
      </c>
      <c r="R697" t="str">
        <f t="shared" si="32"/>
        <v>ZK102</v>
      </c>
      <c r="S697">
        <f t="shared" si="33"/>
        <v>0</v>
      </c>
      <c r="T697">
        <f t="shared" si="33"/>
        <v>0</v>
      </c>
      <c r="U697">
        <f t="shared" si="33"/>
        <v>0</v>
      </c>
    </row>
    <row r="698" spans="1:21" x14ac:dyDescent="0.25">
      <c r="A698" t="s">
        <v>1233</v>
      </c>
      <c r="B698" t="str">
        <f t="shared" si="31"/>
        <v>ZK102.K197.C042</v>
      </c>
      <c r="C698">
        <v>0</v>
      </c>
      <c r="D698">
        <v>0</v>
      </c>
      <c r="E698">
        <v>0</v>
      </c>
      <c r="O698" t="s">
        <v>524</v>
      </c>
      <c r="P698" s="616" t="s">
        <v>382</v>
      </c>
      <c r="R698" t="str">
        <f t="shared" si="32"/>
        <v>ZK102</v>
      </c>
      <c r="S698">
        <f t="shared" si="33"/>
        <v>0</v>
      </c>
      <c r="T698">
        <f t="shared" si="33"/>
        <v>0</v>
      </c>
      <c r="U698">
        <f t="shared" si="33"/>
        <v>0</v>
      </c>
    </row>
    <row r="699" spans="1:21" x14ac:dyDescent="0.25">
      <c r="A699" t="s">
        <v>1234</v>
      </c>
      <c r="B699" t="str">
        <f t="shared" si="31"/>
        <v>ZK102.K198.C042</v>
      </c>
      <c r="C699">
        <v>0</v>
      </c>
      <c r="D699">
        <v>0</v>
      </c>
      <c r="E699">
        <v>0</v>
      </c>
      <c r="O699" t="s">
        <v>524</v>
      </c>
      <c r="P699" s="616" t="s">
        <v>383</v>
      </c>
      <c r="R699" t="str">
        <f t="shared" si="32"/>
        <v>ZK102</v>
      </c>
      <c r="S699">
        <f t="shared" si="33"/>
        <v>0</v>
      </c>
      <c r="T699">
        <f t="shared" si="33"/>
        <v>0</v>
      </c>
      <c r="U699">
        <f t="shared" si="33"/>
        <v>0</v>
      </c>
    </row>
    <row r="700" spans="1:21" x14ac:dyDescent="0.25">
      <c r="A700" t="s">
        <v>1235</v>
      </c>
      <c r="B700" t="str">
        <f t="shared" si="31"/>
        <v>ZK102.K199.C042</v>
      </c>
      <c r="C700">
        <v>0</v>
      </c>
      <c r="D700">
        <v>0</v>
      </c>
      <c r="E700">
        <v>0</v>
      </c>
      <c r="O700" t="s">
        <v>524</v>
      </c>
      <c r="P700" s="616" t="s">
        <v>384</v>
      </c>
      <c r="R700" t="str">
        <f t="shared" si="32"/>
        <v>ZK102</v>
      </c>
      <c r="S700">
        <f t="shared" si="33"/>
        <v>0</v>
      </c>
      <c r="T700">
        <f t="shared" si="33"/>
        <v>0</v>
      </c>
      <c r="U700">
        <f t="shared" si="33"/>
        <v>0</v>
      </c>
    </row>
    <row r="701" spans="1:21" x14ac:dyDescent="0.25">
      <c r="A701" t="s">
        <v>1236</v>
      </c>
      <c r="B701" t="str">
        <f t="shared" si="31"/>
        <v>ZK102.K200.C042</v>
      </c>
      <c r="C701">
        <v>0</v>
      </c>
      <c r="D701">
        <v>0</v>
      </c>
      <c r="E701">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ZK102.K201.C042</v>
      </c>
      <c r="C702">
        <v>0</v>
      </c>
      <c r="D702">
        <v>0</v>
      </c>
      <c r="E702">
        <v>0</v>
      </c>
      <c r="O702" t="s">
        <v>524</v>
      </c>
      <c r="P702" s="618" t="s">
        <v>386</v>
      </c>
      <c r="R702" t="str">
        <f t="shared" si="32"/>
        <v>ZK102</v>
      </c>
      <c r="S702">
        <f t="shared" si="33"/>
        <v>0</v>
      </c>
      <c r="T702">
        <f t="shared" si="33"/>
        <v>0</v>
      </c>
      <c r="U702">
        <f t="shared" si="33"/>
        <v>0</v>
      </c>
    </row>
    <row r="703" spans="1:21" x14ac:dyDescent="0.25">
      <c r="A703" t="s">
        <v>1238</v>
      </c>
      <c r="B703" t="str">
        <f t="shared" si="31"/>
        <v>ZK102.K202.C042</v>
      </c>
      <c r="C703">
        <v>0</v>
      </c>
      <c r="D703">
        <v>0</v>
      </c>
      <c r="E703">
        <v>0</v>
      </c>
      <c r="O703" t="s">
        <v>524</v>
      </c>
      <c r="P703" s="619" t="s">
        <v>267</v>
      </c>
      <c r="R703" t="str">
        <f t="shared" si="32"/>
        <v>ZK102</v>
      </c>
      <c r="S703">
        <f t="shared" si="33"/>
        <v>0</v>
      </c>
      <c r="T703">
        <f t="shared" si="33"/>
        <v>0</v>
      </c>
      <c r="U703">
        <f t="shared" si="33"/>
        <v>0</v>
      </c>
    </row>
    <row r="704" spans="1:21" x14ac:dyDescent="0.25">
      <c r="A704" t="s">
        <v>1239</v>
      </c>
      <c r="B704" t="str">
        <f t="shared" si="31"/>
        <v>ZK102.K203.C042</v>
      </c>
      <c r="C704">
        <v>0</v>
      </c>
      <c r="D704">
        <v>0</v>
      </c>
      <c r="E704">
        <v>0</v>
      </c>
      <c r="O704" t="s">
        <v>524</v>
      </c>
      <c r="P704" s="619" t="s">
        <v>108</v>
      </c>
      <c r="R704" t="str">
        <f t="shared" si="32"/>
        <v>ZK102</v>
      </c>
      <c r="S704">
        <f t="shared" si="33"/>
        <v>0</v>
      </c>
      <c r="T704">
        <f t="shared" si="33"/>
        <v>0</v>
      </c>
      <c r="U704">
        <f t="shared" si="33"/>
        <v>0</v>
      </c>
    </row>
    <row r="705" spans="1:21" x14ac:dyDescent="0.25">
      <c r="A705" t="s">
        <v>1240</v>
      </c>
      <c r="B705" t="str">
        <f t="shared" si="31"/>
        <v>ZK102.K204.C042</v>
      </c>
      <c r="C705">
        <v>0</v>
      </c>
      <c r="D705">
        <v>0</v>
      </c>
      <c r="E705">
        <v>0</v>
      </c>
      <c r="O705" t="s">
        <v>524</v>
      </c>
      <c r="P705" s="619" t="s">
        <v>114</v>
      </c>
      <c r="R705" t="str">
        <f t="shared" si="32"/>
        <v>ZK102</v>
      </c>
      <c r="S705">
        <f t="shared" si="33"/>
        <v>0</v>
      </c>
      <c r="T705">
        <f t="shared" si="33"/>
        <v>0</v>
      </c>
      <c r="U705">
        <f t="shared" si="33"/>
        <v>0</v>
      </c>
    </row>
    <row r="706" spans="1:21" x14ac:dyDescent="0.25">
      <c r="A706" t="s">
        <v>1241</v>
      </c>
      <c r="B706" t="str">
        <f t="shared" si="31"/>
        <v>ZK102.K205.C042</v>
      </c>
      <c r="C706">
        <v>0</v>
      </c>
      <c r="D706">
        <v>0</v>
      </c>
      <c r="E706">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ZK102.K206.C042</v>
      </c>
      <c r="C707">
        <v>0</v>
      </c>
      <c r="D707">
        <v>0</v>
      </c>
      <c r="E707">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ZK102.K207.C042</v>
      </c>
      <c r="C708">
        <v>0</v>
      </c>
      <c r="D708">
        <v>0</v>
      </c>
      <c r="E708">
        <v>0</v>
      </c>
      <c r="O708" t="s">
        <v>524</v>
      </c>
      <c r="P708" s="617" t="s">
        <v>388</v>
      </c>
      <c r="R708" t="str">
        <f t="shared" si="35"/>
        <v>ZK102</v>
      </c>
      <c r="S708">
        <f t="shared" si="36"/>
        <v>0</v>
      </c>
      <c r="T708">
        <f t="shared" si="36"/>
        <v>0</v>
      </c>
      <c r="U708">
        <f t="shared" si="36"/>
        <v>0</v>
      </c>
    </row>
    <row r="709" spans="1:21" x14ac:dyDescent="0.25">
      <c r="A709" t="s">
        <v>1244</v>
      </c>
      <c r="B709" t="str">
        <f t="shared" si="34"/>
        <v>ZK102.K208.C042</v>
      </c>
      <c r="C709">
        <v>0</v>
      </c>
      <c r="D709">
        <v>0</v>
      </c>
      <c r="E709">
        <v>0</v>
      </c>
      <c r="O709" t="s">
        <v>524</v>
      </c>
      <c r="P709" s="617" t="s">
        <v>389</v>
      </c>
      <c r="R709" t="str">
        <f t="shared" si="35"/>
        <v>ZK102</v>
      </c>
      <c r="S709">
        <f t="shared" si="36"/>
        <v>0</v>
      </c>
      <c r="T709">
        <f t="shared" si="36"/>
        <v>0</v>
      </c>
      <c r="U709">
        <f t="shared" si="36"/>
        <v>0</v>
      </c>
    </row>
    <row r="710" spans="1:21" x14ac:dyDescent="0.25">
      <c r="A710" t="s">
        <v>1245</v>
      </c>
      <c r="B710" t="str">
        <f t="shared" si="34"/>
        <v>ZK102.K209.C042</v>
      </c>
      <c r="C710">
        <v>0</v>
      </c>
      <c r="D710">
        <v>0</v>
      </c>
      <c r="E710">
        <v>0</v>
      </c>
      <c r="O710" t="s">
        <v>524</v>
      </c>
      <c r="P710" s="619" t="s">
        <v>82</v>
      </c>
      <c r="R710" t="str">
        <f t="shared" si="35"/>
        <v>ZK102</v>
      </c>
      <c r="S710">
        <f t="shared" si="36"/>
        <v>0</v>
      </c>
      <c r="T710">
        <f t="shared" si="36"/>
        <v>0</v>
      </c>
      <c r="U710">
        <f t="shared" si="36"/>
        <v>0</v>
      </c>
    </row>
    <row r="711" spans="1:21" x14ac:dyDescent="0.25">
      <c r="A711" t="s">
        <v>1246</v>
      </c>
      <c r="B711" t="str">
        <f t="shared" si="34"/>
        <v>ZK102.K210.C042</v>
      </c>
      <c r="C711">
        <v>0</v>
      </c>
      <c r="D711">
        <v>0</v>
      </c>
      <c r="E711">
        <v>0</v>
      </c>
      <c r="O711" t="s">
        <v>524</v>
      </c>
      <c r="P711" s="619" t="s">
        <v>84</v>
      </c>
      <c r="R711" t="str">
        <f t="shared" si="35"/>
        <v>ZK102</v>
      </c>
      <c r="S711">
        <f t="shared" si="36"/>
        <v>0</v>
      </c>
      <c r="T711">
        <f t="shared" si="36"/>
        <v>0</v>
      </c>
      <c r="U711">
        <f t="shared" si="36"/>
        <v>0</v>
      </c>
    </row>
    <row r="712" spans="1:21" x14ac:dyDescent="0.25">
      <c r="A712" t="s">
        <v>1247</v>
      </c>
      <c r="B712" t="str">
        <f t="shared" si="34"/>
        <v>ZK102.K211.C042</v>
      </c>
      <c r="C712">
        <v>0</v>
      </c>
      <c r="D712">
        <v>0</v>
      </c>
      <c r="E712">
        <v>0</v>
      </c>
      <c r="O712" t="s">
        <v>524</v>
      </c>
      <c r="P712" s="619" t="s">
        <v>86</v>
      </c>
      <c r="R712" t="str">
        <f t="shared" si="35"/>
        <v>ZK102</v>
      </c>
      <c r="S712">
        <f t="shared" si="36"/>
        <v>0</v>
      </c>
      <c r="T712">
        <f t="shared" si="36"/>
        <v>0</v>
      </c>
      <c r="U712">
        <f t="shared" si="36"/>
        <v>0</v>
      </c>
    </row>
    <row r="713" spans="1:21" x14ac:dyDescent="0.25">
      <c r="A713" t="s">
        <v>1248</v>
      </c>
      <c r="B713" t="str">
        <f t="shared" si="34"/>
        <v>ZK102.K212.C042</v>
      </c>
      <c r="C713">
        <v>0</v>
      </c>
      <c r="D713">
        <v>0</v>
      </c>
      <c r="E713">
        <v>0</v>
      </c>
      <c r="O713" t="s">
        <v>524</v>
      </c>
      <c r="P713" s="619" t="s">
        <v>88</v>
      </c>
      <c r="R713" t="str">
        <f t="shared" si="35"/>
        <v>ZK102</v>
      </c>
      <c r="S713">
        <f t="shared" si="36"/>
        <v>0</v>
      </c>
      <c r="T713">
        <f t="shared" si="36"/>
        <v>0</v>
      </c>
      <c r="U713">
        <f t="shared" si="36"/>
        <v>0</v>
      </c>
    </row>
    <row r="714" spans="1:21" x14ac:dyDescent="0.25">
      <c r="A714" t="s">
        <v>1249</v>
      </c>
      <c r="B714" t="str">
        <f t="shared" si="34"/>
        <v>ZK102.K213.C042</v>
      </c>
      <c r="C714">
        <v>0</v>
      </c>
      <c r="D714">
        <v>0</v>
      </c>
      <c r="E714">
        <v>0</v>
      </c>
      <c r="O714" t="s">
        <v>524</v>
      </c>
      <c r="P714" s="619" t="s">
        <v>90</v>
      </c>
      <c r="R714" t="str">
        <f t="shared" si="35"/>
        <v>ZK102</v>
      </c>
      <c r="S714">
        <f t="shared" si="36"/>
        <v>0</v>
      </c>
      <c r="T714">
        <f t="shared" si="36"/>
        <v>0</v>
      </c>
      <c r="U714">
        <f t="shared" si="36"/>
        <v>0</v>
      </c>
    </row>
    <row r="715" spans="1:21" x14ac:dyDescent="0.25">
      <c r="A715" t="s">
        <v>1250</v>
      </c>
      <c r="B715" t="str">
        <f t="shared" si="34"/>
        <v>ZK102.K214.C042</v>
      </c>
      <c r="C715">
        <v>0</v>
      </c>
      <c r="D715">
        <v>0</v>
      </c>
      <c r="E715">
        <v>0</v>
      </c>
      <c r="O715" t="s">
        <v>524</v>
      </c>
      <c r="P715" s="619" t="s">
        <v>92</v>
      </c>
      <c r="R715" t="str">
        <f t="shared" si="35"/>
        <v>ZK102</v>
      </c>
      <c r="S715">
        <f t="shared" si="36"/>
        <v>0</v>
      </c>
      <c r="T715">
        <f t="shared" si="36"/>
        <v>0</v>
      </c>
      <c r="U715">
        <f t="shared" si="36"/>
        <v>0</v>
      </c>
    </row>
    <row r="716" spans="1:21" x14ac:dyDescent="0.25">
      <c r="A716" t="s">
        <v>1251</v>
      </c>
      <c r="B716" t="str">
        <f t="shared" si="34"/>
        <v>ZK102.K215.C042</v>
      </c>
      <c r="C716">
        <v>0</v>
      </c>
      <c r="D716">
        <v>0</v>
      </c>
      <c r="E716">
        <v>0</v>
      </c>
      <c r="O716" t="s">
        <v>524</v>
      </c>
      <c r="P716" s="619" t="s">
        <v>94</v>
      </c>
      <c r="R716" t="str">
        <f t="shared" si="35"/>
        <v>ZK102</v>
      </c>
      <c r="S716">
        <f t="shared" si="36"/>
        <v>0</v>
      </c>
      <c r="T716">
        <f t="shared" si="36"/>
        <v>0</v>
      </c>
      <c r="U716">
        <f t="shared" si="36"/>
        <v>0</v>
      </c>
    </row>
    <row r="717" spans="1:21" x14ac:dyDescent="0.25">
      <c r="A717" t="s">
        <v>1252</v>
      </c>
      <c r="B717" t="str">
        <f t="shared" si="34"/>
        <v>ZK102.K216.C042</v>
      </c>
      <c r="C717">
        <v>0</v>
      </c>
      <c r="D717">
        <v>0</v>
      </c>
      <c r="E717">
        <v>0</v>
      </c>
      <c r="O717" t="s">
        <v>524</v>
      </c>
      <c r="P717" s="619" t="s">
        <v>96</v>
      </c>
      <c r="R717" t="str">
        <f t="shared" si="35"/>
        <v>ZK102</v>
      </c>
      <c r="S717">
        <f t="shared" si="36"/>
        <v>0</v>
      </c>
      <c r="T717">
        <f t="shared" si="36"/>
        <v>0</v>
      </c>
      <c r="U717">
        <f t="shared" si="36"/>
        <v>0</v>
      </c>
    </row>
    <row r="718" spans="1:21" x14ac:dyDescent="0.25">
      <c r="A718" t="s">
        <v>1253</v>
      </c>
      <c r="B718" t="str">
        <f t="shared" si="34"/>
        <v>ZK102.K217.C042</v>
      </c>
      <c r="C718">
        <v>0</v>
      </c>
      <c r="D718">
        <v>0</v>
      </c>
      <c r="E718">
        <v>0</v>
      </c>
      <c r="O718" t="s">
        <v>524</v>
      </c>
      <c r="P718" s="619" t="s">
        <v>98</v>
      </c>
      <c r="R718" t="str">
        <f t="shared" si="35"/>
        <v>ZK102</v>
      </c>
      <c r="S718">
        <f t="shared" si="36"/>
        <v>0</v>
      </c>
      <c r="T718">
        <f t="shared" si="36"/>
        <v>0</v>
      </c>
      <c r="U718">
        <f t="shared" si="36"/>
        <v>0</v>
      </c>
    </row>
    <row r="719" spans="1:21" x14ac:dyDescent="0.25">
      <c r="A719" t="s">
        <v>1254</v>
      </c>
      <c r="B719" t="str">
        <f t="shared" si="34"/>
        <v>ZK102.K218.C042</v>
      </c>
      <c r="C719">
        <v>0</v>
      </c>
      <c r="D719">
        <v>0</v>
      </c>
      <c r="E719">
        <v>0</v>
      </c>
      <c r="O719" t="s">
        <v>524</v>
      </c>
      <c r="P719" s="619" t="s">
        <v>100</v>
      </c>
      <c r="R719" t="str">
        <f t="shared" si="35"/>
        <v>ZK102</v>
      </c>
      <c r="S719">
        <f t="shared" si="36"/>
        <v>0</v>
      </c>
      <c r="T719">
        <f t="shared" si="36"/>
        <v>0</v>
      </c>
      <c r="U719">
        <f t="shared" si="36"/>
        <v>0</v>
      </c>
    </row>
    <row r="720" spans="1:21" x14ac:dyDescent="0.25">
      <c r="A720" t="s">
        <v>1255</v>
      </c>
      <c r="B720" t="str">
        <f t="shared" si="34"/>
        <v>ZK102.K219.C042</v>
      </c>
      <c r="C720">
        <v>0</v>
      </c>
      <c r="D720">
        <v>0</v>
      </c>
      <c r="E720">
        <v>0</v>
      </c>
      <c r="O720" t="s">
        <v>524</v>
      </c>
      <c r="P720" s="619" t="s">
        <v>102</v>
      </c>
      <c r="R720" t="str">
        <f t="shared" si="35"/>
        <v>ZK102</v>
      </c>
      <c r="S720">
        <f t="shared" si="36"/>
        <v>0</v>
      </c>
      <c r="T720">
        <f t="shared" si="36"/>
        <v>0</v>
      </c>
      <c r="U720">
        <f t="shared" si="36"/>
        <v>0</v>
      </c>
    </row>
    <row r="721" spans="1:21" x14ac:dyDescent="0.25">
      <c r="A721" t="s">
        <v>1256</v>
      </c>
      <c r="B721" t="str">
        <f t="shared" si="34"/>
        <v>ZK102.K220.C042</v>
      </c>
      <c r="C721">
        <v>0</v>
      </c>
      <c r="D721">
        <v>0</v>
      </c>
      <c r="E721">
        <v>0</v>
      </c>
      <c r="O721" t="s">
        <v>524</v>
      </c>
      <c r="P721" s="619" t="s">
        <v>104</v>
      </c>
      <c r="R721" t="str">
        <f t="shared" si="35"/>
        <v>ZK102</v>
      </c>
      <c r="S721">
        <f t="shared" si="36"/>
        <v>0</v>
      </c>
      <c r="T721">
        <f t="shared" si="36"/>
        <v>0</v>
      </c>
      <c r="U721">
        <f t="shared" si="36"/>
        <v>0</v>
      </c>
    </row>
    <row r="722" spans="1:21" x14ac:dyDescent="0.25">
      <c r="A722" t="s">
        <v>1257</v>
      </c>
      <c r="B722" t="str">
        <f t="shared" si="34"/>
        <v>ZK102.K221.C042</v>
      </c>
      <c r="C722">
        <v>0</v>
      </c>
      <c r="D722">
        <v>0</v>
      </c>
      <c r="E722">
        <v>0</v>
      </c>
      <c r="O722" t="s">
        <v>524</v>
      </c>
      <c r="P722" s="619" t="s">
        <v>106</v>
      </c>
      <c r="R722" t="str">
        <f t="shared" si="35"/>
        <v>ZK102</v>
      </c>
      <c r="S722">
        <f t="shared" si="36"/>
        <v>0</v>
      </c>
      <c r="T722">
        <f t="shared" si="36"/>
        <v>0</v>
      </c>
      <c r="U722">
        <f t="shared" si="36"/>
        <v>0</v>
      </c>
    </row>
    <row r="723" spans="1:21" x14ac:dyDescent="0.25">
      <c r="A723" t="s">
        <v>1258</v>
      </c>
      <c r="B723" t="str">
        <f t="shared" si="34"/>
        <v>ZK102.K222.C042</v>
      </c>
      <c r="C723">
        <v>0</v>
      </c>
      <c r="D723">
        <v>0</v>
      </c>
      <c r="E723">
        <v>0</v>
      </c>
      <c r="O723" t="s">
        <v>524</v>
      </c>
      <c r="P723" s="617" t="s">
        <v>390</v>
      </c>
      <c r="R723" t="str">
        <f t="shared" si="35"/>
        <v>ZK102</v>
      </c>
      <c r="S723">
        <f t="shared" si="36"/>
        <v>0</v>
      </c>
      <c r="T723">
        <f t="shared" si="36"/>
        <v>0</v>
      </c>
      <c r="U723">
        <f t="shared" si="36"/>
        <v>0</v>
      </c>
    </row>
    <row r="724" spans="1:21" x14ac:dyDescent="0.25">
      <c r="A724" t="s">
        <v>1259</v>
      </c>
      <c r="B724" t="str">
        <f t="shared" si="34"/>
        <v>ZK102.K223.C042</v>
      </c>
      <c r="C724">
        <v>0</v>
      </c>
      <c r="D724">
        <v>0</v>
      </c>
      <c r="E724">
        <v>0</v>
      </c>
      <c r="O724" t="s">
        <v>524</v>
      </c>
      <c r="P724" s="617" t="s">
        <v>391</v>
      </c>
      <c r="R724" t="str">
        <f t="shared" si="35"/>
        <v>ZK102</v>
      </c>
      <c r="S724">
        <f t="shared" si="36"/>
        <v>0</v>
      </c>
      <c r="T724">
        <f t="shared" si="36"/>
        <v>0</v>
      </c>
      <c r="U724">
        <f t="shared" si="36"/>
        <v>0</v>
      </c>
    </row>
    <row r="725" spans="1:21" x14ac:dyDescent="0.25">
      <c r="A725" t="s">
        <v>1260</v>
      </c>
      <c r="B725" t="str">
        <f t="shared" si="34"/>
        <v>ZK102.K224.C042</v>
      </c>
      <c r="C725">
        <v>0</v>
      </c>
      <c r="D725">
        <v>0</v>
      </c>
      <c r="E725">
        <v>0</v>
      </c>
      <c r="O725" t="s">
        <v>524</v>
      </c>
      <c r="P725" s="617" t="s">
        <v>392</v>
      </c>
      <c r="R725" t="str">
        <f t="shared" si="35"/>
        <v>ZK102</v>
      </c>
      <c r="S725">
        <f t="shared" si="36"/>
        <v>0</v>
      </c>
      <c r="T725">
        <f t="shared" si="36"/>
        <v>0</v>
      </c>
      <c r="U725">
        <f t="shared" si="36"/>
        <v>0</v>
      </c>
    </row>
    <row r="726" spans="1:21" x14ac:dyDescent="0.25">
      <c r="A726" t="s">
        <v>1261</v>
      </c>
      <c r="B726" t="str">
        <f t="shared" si="34"/>
        <v>ZK102.K225.C042</v>
      </c>
      <c r="C726">
        <v>0</v>
      </c>
      <c r="D726">
        <v>0</v>
      </c>
      <c r="E726">
        <v>0</v>
      </c>
      <c r="O726" t="s">
        <v>524</v>
      </c>
      <c r="P726" s="619" t="s">
        <v>120</v>
      </c>
      <c r="R726" t="str">
        <f t="shared" si="35"/>
        <v>ZK102</v>
      </c>
      <c r="S726">
        <f t="shared" si="36"/>
        <v>0</v>
      </c>
      <c r="T726">
        <f t="shared" si="36"/>
        <v>0</v>
      </c>
      <c r="U726">
        <f t="shared" si="36"/>
        <v>0</v>
      </c>
    </row>
    <row r="727" spans="1:21" x14ac:dyDescent="0.25">
      <c r="A727" t="s">
        <v>1262</v>
      </c>
      <c r="B727" t="str">
        <f t="shared" si="34"/>
        <v>ZK102.K226.C042</v>
      </c>
      <c r="C727">
        <v>0</v>
      </c>
      <c r="D727">
        <v>0</v>
      </c>
      <c r="E727">
        <v>0</v>
      </c>
      <c r="O727" t="s">
        <v>524</v>
      </c>
      <c r="P727" s="619" t="s">
        <v>122</v>
      </c>
      <c r="R727" t="str">
        <f t="shared" si="35"/>
        <v>ZK102</v>
      </c>
      <c r="S727">
        <f t="shared" si="36"/>
        <v>0</v>
      </c>
      <c r="T727">
        <f t="shared" si="36"/>
        <v>0</v>
      </c>
      <c r="U727">
        <f t="shared" si="36"/>
        <v>0</v>
      </c>
    </row>
    <row r="728" spans="1:21" x14ac:dyDescent="0.25">
      <c r="A728" t="s">
        <v>1263</v>
      </c>
      <c r="B728" t="str">
        <f t="shared" si="34"/>
        <v>ZK102.K227.C042</v>
      </c>
      <c r="C728">
        <v>0</v>
      </c>
      <c r="D728">
        <v>0</v>
      </c>
      <c r="E728">
        <v>0</v>
      </c>
      <c r="O728" t="s">
        <v>524</v>
      </c>
      <c r="P728" s="619" t="s">
        <v>124</v>
      </c>
      <c r="R728" t="str">
        <f t="shared" si="35"/>
        <v>ZK102</v>
      </c>
      <c r="S728">
        <f t="shared" si="36"/>
        <v>0</v>
      </c>
      <c r="T728">
        <f t="shared" si="36"/>
        <v>0</v>
      </c>
      <c r="U728">
        <f t="shared" si="36"/>
        <v>0</v>
      </c>
    </row>
    <row r="729" spans="1:21" x14ac:dyDescent="0.25">
      <c r="A729" t="s">
        <v>1264</v>
      </c>
      <c r="B729" t="str">
        <f t="shared" si="34"/>
        <v>ZK102.K228.C042</v>
      </c>
      <c r="C729">
        <v>0</v>
      </c>
      <c r="D729">
        <v>0</v>
      </c>
      <c r="E729">
        <v>0</v>
      </c>
      <c r="O729" t="s">
        <v>524</v>
      </c>
      <c r="P729" s="619" t="s">
        <v>126</v>
      </c>
      <c r="R729" t="str">
        <f t="shared" si="35"/>
        <v>ZK102</v>
      </c>
      <c r="S729">
        <f t="shared" si="36"/>
        <v>0</v>
      </c>
      <c r="T729">
        <f t="shared" si="36"/>
        <v>0</v>
      </c>
      <c r="U729">
        <f t="shared" si="36"/>
        <v>0</v>
      </c>
    </row>
    <row r="730" spans="1:21" x14ac:dyDescent="0.25">
      <c r="A730" t="s">
        <v>1265</v>
      </c>
      <c r="B730" t="str">
        <f t="shared" si="34"/>
        <v>ZK102.K229.C042</v>
      </c>
      <c r="C730">
        <v>0</v>
      </c>
      <c r="D730">
        <v>0</v>
      </c>
      <c r="E730">
        <v>0</v>
      </c>
      <c r="O730" t="s">
        <v>524</v>
      </c>
      <c r="P730" s="619" t="s">
        <v>128</v>
      </c>
      <c r="R730" t="str">
        <f t="shared" si="35"/>
        <v>ZK102</v>
      </c>
      <c r="S730">
        <f t="shared" si="36"/>
        <v>0</v>
      </c>
      <c r="T730">
        <f t="shared" si="36"/>
        <v>0</v>
      </c>
      <c r="U730">
        <f t="shared" si="36"/>
        <v>0</v>
      </c>
    </row>
    <row r="731" spans="1:21" x14ac:dyDescent="0.25">
      <c r="A731" t="s">
        <v>1266</v>
      </c>
      <c r="B731" t="str">
        <f t="shared" si="34"/>
        <v>ZK102.K230.C042</v>
      </c>
      <c r="C731">
        <v>0</v>
      </c>
      <c r="D731">
        <v>0</v>
      </c>
      <c r="E731">
        <v>0</v>
      </c>
      <c r="O731" t="s">
        <v>524</v>
      </c>
      <c r="P731" s="617" t="s">
        <v>393</v>
      </c>
      <c r="R731" t="str">
        <f t="shared" si="35"/>
        <v>ZK102</v>
      </c>
      <c r="S731">
        <f t="shared" si="36"/>
        <v>0</v>
      </c>
      <c r="T731">
        <f t="shared" si="36"/>
        <v>0</v>
      </c>
      <c r="U731">
        <f t="shared" si="36"/>
        <v>0</v>
      </c>
    </row>
    <row r="732" spans="1:21" x14ac:dyDescent="0.25">
      <c r="A732" t="s">
        <v>1267</v>
      </c>
      <c r="B732" t="str">
        <f t="shared" si="34"/>
        <v>ZK102.K231.C042</v>
      </c>
      <c r="C732">
        <v>0</v>
      </c>
      <c r="D732">
        <v>0</v>
      </c>
      <c r="E732">
        <v>0</v>
      </c>
      <c r="O732" t="s">
        <v>524</v>
      </c>
      <c r="P732" s="617" t="s">
        <v>394</v>
      </c>
      <c r="R732" t="str">
        <f t="shared" si="35"/>
        <v>ZK102</v>
      </c>
      <c r="S732">
        <f t="shared" si="36"/>
        <v>0</v>
      </c>
      <c r="T732">
        <f t="shared" si="36"/>
        <v>0</v>
      </c>
      <c r="U732">
        <f t="shared" si="36"/>
        <v>0</v>
      </c>
    </row>
    <row r="733" spans="1:21" x14ac:dyDescent="0.25">
      <c r="A733" t="s">
        <v>1268</v>
      </c>
      <c r="B733" t="str">
        <f t="shared" si="34"/>
        <v>ZK102.K232.C042</v>
      </c>
      <c r="C733">
        <v>0</v>
      </c>
      <c r="D733">
        <v>0</v>
      </c>
      <c r="E733">
        <v>0</v>
      </c>
      <c r="O733" t="s">
        <v>524</v>
      </c>
      <c r="P733" s="617" t="s">
        <v>395</v>
      </c>
      <c r="R733" t="str">
        <f t="shared" si="35"/>
        <v>ZK102</v>
      </c>
      <c r="S733">
        <f t="shared" si="36"/>
        <v>0</v>
      </c>
      <c r="T733">
        <f t="shared" si="36"/>
        <v>0</v>
      </c>
      <c r="U733">
        <f t="shared" si="36"/>
        <v>0</v>
      </c>
    </row>
    <row r="734" spans="1:21" x14ac:dyDescent="0.25">
      <c r="A734" t="s">
        <v>1269</v>
      </c>
      <c r="B734" t="str">
        <f t="shared" si="34"/>
        <v>ZK102.K233.C042</v>
      </c>
      <c r="C734">
        <v>0</v>
      </c>
      <c r="D734">
        <v>0</v>
      </c>
      <c r="E734">
        <v>0</v>
      </c>
      <c r="O734" t="s">
        <v>524</v>
      </c>
      <c r="P734" s="619" t="s">
        <v>130</v>
      </c>
      <c r="R734" t="str">
        <f t="shared" si="35"/>
        <v>ZK102</v>
      </c>
      <c r="S734">
        <f t="shared" si="36"/>
        <v>0</v>
      </c>
      <c r="T734">
        <f t="shared" si="36"/>
        <v>0</v>
      </c>
      <c r="U734">
        <f t="shared" si="36"/>
        <v>0</v>
      </c>
    </row>
    <row r="735" spans="1:21" x14ac:dyDescent="0.25">
      <c r="A735" t="s">
        <v>1270</v>
      </c>
      <c r="B735" t="str">
        <f t="shared" si="34"/>
        <v>ZK102.K234.C042</v>
      </c>
      <c r="C735">
        <v>0</v>
      </c>
      <c r="D735">
        <v>0</v>
      </c>
      <c r="E735">
        <v>0</v>
      </c>
      <c r="O735" t="s">
        <v>524</v>
      </c>
      <c r="P735" s="619" t="s">
        <v>132</v>
      </c>
      <c r="R735" t="str">
        <f t="shared" si="35"/>
        <v>ZK102</v>
      </c>
      <c r="S735">
        <f t="shared" si="36"/>
        <v>0</v>
      </c>
      <c r="T735">
        <f t="shared" si="36"/>
        <v>0</v>
      </c>
      <c r="U735">
        <f t="shared" si="36"/>
        <v>0</v>
      </c>
    </row>
    <row r="736" spans="1:21" x14ac:dyDescent="0.25">
      <c r="A736" t="s">
        <v>1271</v>
      </c>
      <c r="B736" t="str">
        <f t="shared" si="34"/>
        <v>ZK102.K235.C042</v>
      </c>
      <c r="C736">
        <v>0</v>
      </c>
      <c r="D736">
        <v>0</v>
      </c>
      <c r="E736">
        <v>0</v>
      </c>
      <c r="O736" t="s">
        <v>524</v>
      </c>
      <c r="P736" s="619" t="s">
        <v>134</v>
      </c>
      <c r="R736" t="str">
        <f t="shared" si="35"/>
        <v>ZK102</v>
      </c>
      <c r="S736">
        <f t="shared" si="36"/>
        <v>0</v>
      </c>
      <c r="T736">
        <f t="shared" si="36"/>
        <v>0</v>
      </c>
      <c r="U736">
        <f t="shared" si="36"/>
        <v>0</v>
      </c>
    </row>
    <row r="737" spans="1:21" x14ac:dyDescent="0.25">
      <c r="A737" t="s">
        <v>1272</v>
      </c>
      <c r="B737" t="str">
        <f t="shared" si="34"/>
        <v>ZK102.K236.C042</v>
      </c>
      <c r="C737">
        <v>0</v>
      </c>
      <c r="D737">
        <v>0</v>
      </c>
      <c r="E737">
        <v>0</v>
      </c>
      <c r="O737" t="s">
        <v>524</v>
      </c>
      <c r="P737" s="617" t="s">
        <v>396</v>
      </c>
      <c r="R737" t="str">
        <f t="shared" si="35"/>
        <v>ZK102</v>
      </c>
      <c r="S737">
        <f t="shared" si="36"/>
        <v>0</v>
      </c>
      <c r="T737">
        <f t="shared" si="36"/>
        <v>0</v>
      </c>
      <c r="U737">
        <f t="shared" si="36"/>
        <v>0</v>
      </c>
    </row>
    <row r="738" spans="1:21" x14ac:dyDescent="0.25">
      <c r="A738" t="s">
        <v>1273</v>
      </c>
      <c r="B738" t="str">
        <f t="shared" si="34"/>
        <v>ZK102.K237.C042</v>
      </c>
      <c r="C738">
        <v>0</v>
      </c>
      <c r="D738">
        <v>0</v>
      </c>
      <c r="E738">
        <v>0</v>
      </c>
      <c r="O738" t="s">
        <v>524</v>
      </c>
      <c r="P738" s="617" t="s">
        <v>397</v>
      </c>
      <c r="R738" t="str">
        <f t="shared" si="35"/>
        <v>ZK102</v>
      </c>
      <c r="S738">
        <f t="shared" si="36"/>
        <v>0</v>
      </c>
      <c r="T738">
        <f t="shared" si="36"/>
        <v>0</v>
      </c>
      <c r="U738">
        <f t="shared" si="36"/>
        <v>0</v>
      </c>
    </row>
    <row r="739" spans="1:21" x14ac:dyDescent="0.25">
      <c r="A739" t="s">
        <v>1274</v>
      </c>
      <c r="B739" t="str">
        <f t="shared" si="34"/>
        <v>ZK102.K238.C042</v>
      </c>
      <c r="C739">
        <v>0</v>
      </c>
      <c r="D739">
        <v>0</v>
      </c>
      <c r="E739">
        <v>0</v>
      </c>
      <c r="O739" t="s">
        <v>524</v>
      </c>
      <c r="P739" s="617" t="s">
        <v>398</v>
      </c>
      <c r="R739" t="str">
        <f t="shared" si="35"/>
        <v>ZK102</v>
      </c>
      <c r="S739">
        <f t="shared" si="36"/>
        <v>0</v>
      </c>
      <c r="T739">
        <f t="shared" si="36"/>
        <v>0</v>
      </c>
      <c r="U739">
        <f t="shared" si="36"/>
        <v>0</v>
      </c>
    </row>
    <row r="740" spans="1:21" x14ac:dyDescent="0.25">
      <c r="A740" t="s">
        <v>1275</v>
      </c>
      <c r="B740" t="str">
        <f t="shared" si="34"/>
        <v>ZK102.K239.C042</v>
      </c>
      <c r="C740">
        <v>0</v>
      </c>
      <c r="D740">
        <v>0</v>
      </c>
      <c r="E740">
        <v>0</v>
      </c>
      <c r="O740" t="s">
        <v>524</v>
      </c>
      <c r="P740" s="619" t="s">
        <v>136</v>
      </c>
      <c r="R740" t="str">
        <f t="shared" si="35"/>
        <v>ZK102</v>
      </c>
      <c r="S740">
        <f t="shared" si="36"/>
        <v>0</v>
      </c>
      <c r="T740">
        <f t="shared" si="36"/>
        <v>0</v>
      </c>
      <c r="U740">
        <f t="shared" si="36"/>
        <v>0</v>
      </c>
    </row>
    <row r="741" spans="1:21" x14ac:dyDescent="0.25">
      <c r="A741" t="s">
        <v>1276</v>
      </c>
      <c r="B741" t="str">
        <f t="shared" si="34"/>
        <v>ZK102.K240.C042</v>
      </c>
      <c r="C741">
        <v>0</v>
      </c>
      <c r="D741">
        <v>0</v>
      </c>
      <c r="E741">
        <v>0</v>
      </c>
      <c r="O741" t="s">
        <v>524</v>
      </c>
      <c r="P741" s="619" t="s">
        <v>138</v>
      </c>
      <c r="R741" t="str">
        <f t="shared" si="35"/>
        <v>ZK102</v>
      </c>
      <c r="S741">
        <f t="shared" si="36"/>
        <v>0</v>
      </c>
      <c r="T741">
        <f t="shared" si="36"/>
        <v>0</v>
      </c>
      <c r="U741">
        <f t="shared" si="36"/>
        <v>0</v>
      </c>
    </row>
    <row r="742" spans="1:21" x14ac:dyDescent="0.25">
      <c r="A742" t="s">
        <v>1277</v>
      </c>
      <c r="B742" t="str">
        <f t="shared" si="34"/>
        <v>ZK102.K241.C042</v>
      </c>
      <c r="C742">
        <v>0</v>
      </c>
      <c r="D742">
        <v>0</v>
      </c>
      <c r="E742">
        <v>0</v>
      </c>
      <c r="O742" t="s">
        <v>524</v>
      </c>
      <c r="P742" s="619" t="s">
        <v>140</v>
      </c>
      <c r="R742" t="str">
        <f t="shared" si="35"/>
        <v>ZK102</v>
      </c>
      <c r="S742">
        <f t="shared" si="36"/>
        <v>0</v>
      </c>
      <c r="T742">
        <f t="shared" si="36"/>
        <v>0</v>
      </c>
      <c r="U742">
        <f t="shared" si="36"/>
        <v>0</v>
      </c>
    </row>
    <row r="743" spans="1:21" x14ac:dyDescent="0.25">
      <c r="A743" t="s">
        <v>1278</v>
      </c>
      <c r="B743" t="str">
        <f t="shared" si="34"/>
        <v>ZK102.K242.C042</v>
      </c>
      <c r="C743">
        <v>0</v>
      </c>
      <c r="D743">
        <v>0</v>
      </c>
      <c r="E743">
        <v>0</v>
      </c>
      <c r="O743" t="s">
        <v>524</v>
      </c>
      <c r="P743" s="619" t="s">
        <v>142</v>
      </c>
      <c r="R743" t="str">
        <f t="shared" si="35"/>
        <v>ZK102</v>
      </c>
      <c r="S743">
        <f t="shared" si="36"/>
        <v>0</v>
      </c>
      <c r="T743">
        <f t="shared" si="36"/>
        <v>0</v>
      </c>
      <c r="U743">
        <f t="shared" si="36"/>
        <v>0</v>
      </c>
    </row>
    <row r="744" spans="1:21" x14ac:dyDescent="0.25">
      <c r="A744" t="s">
        <v>1279</v>
      </c>
      <c r="B744" t="str">
        <f t="shared" si="34"/>
        <v>ZK102.K243.C042</v>
      </c>
      <c r="C744">
        <v>0</v>
      </c>
      <c r="D744">
        <v>0</v>
      </c>
      <c r="E744">
        <v>0</v>
      </c>
      <c r="O744" t="s">
        <v>524</v>
      </c>
      <c r="P744" s="617" t="s">
        <v>399</v>
      </c>
      <c r="R744" t="str">
        <f t="shared" si="35"/>
        <v>ZK102</v>
      </c>
      <c r="S744">
        <f t="shared" si="36"/>
        <v>0</v>
      </c>
      <c r="T744">
        <f t="shared" si="36"/>
        <v>0</v>
      </c>
      <c r="U744">
        <f t="shared" si="36"/>
        <v>0</v>
      </c>
    </row>
    <row r="745" spans="1:21" x14ac:dyDescent="0.25">
      <c r="A745" t="s">
        <v>1280</v>
      </c>
      <c r="B745" t="str">
        <f t="shared" si="34"/>
        <v>ZK102.K244.C042</v>
      </c>
      <c r="C745">
        <v>0</v>
      </c>
      <c r="D745">
        <v>0</v>
      </c>
      <c r="E745">
        <v>0</v>
      </c>
      <c r="O745" t="s">
        <v>524</v>
      </c>
      <c r="P745" s="617" t="s">
        <v>400</v>
      </c>
      <c r="R745" t="str">
        <f t="shared" si="35"/>
        <v>ZK102</v>
      </c>
      <c r="S745">
        <f t="shared" si="36"/>
        <v>0</v>
      </c>
      <c r="T745">
        <f t="shared" si="36"/>
        <v>0</v>
      </c>
      <c r="U745">
        <f t="shared" si="36"/>
        <v>0</v>
      </c>
    </row>
    <row r="746" spans="1:21" x14ac:dyDescent="0.25">
      <c r="A746" t="s">
        <v>1281</v>
      </c>
      <c r="B746" t="str">
        <f t="shared" si="34"/>
        <v>ZK102.K245.C042</v>
      </c>
      <c r="C746">
        <v>0</v>
      </c>
      <c r="D746">
        <v>0</v>
      </c>
      <c r="E746">
        <v>0</v>
      </c>
      <c r="O746" t="s">
        <v>524</v>
      </c>
      <c r="P746" s="617" t="s">
        <v>401</v>
      </c>
      <c r="R746" t="str">
        <f t="shared" si="35"/>
        <v>ZK102</v>
      </c>
      <c r="S746">
        <f t="shared" si="36"/>
        <v>0</v>
      </c>
      <c r="T746">
        <f t="shared" si="36"/>
        <v>0</v>
      </c>
      <c r="U746">
        <f t="shared" si="36"/>
        <v>0</v>
      </c>
    </row>
    <row r="747" spans="1:21" x14ac:dyDescent="0.25">
      <c r="A747" t="s">
        <v>1282</v>
      </c>
      <c r="B747" t="str">
        <f t="shared" si="34"/>
        <v>ZK102.K246.C042</v>
      </c>
      <c r="C747">
        <v>0</v>
      </c>
      <c r="D747">
        <v>0</v>
      </c>
      <c r="E747">
        <v>0</v>
      </c>
      <c r="O747" t="s">
        <v>524</v>
      </c>
      <c r="P747" s="619" t="s">
        <v>144</v>
      </c>
      <c r="R747" t="str">
        <f t="shared" si="35"/>
        <v>ZK102</v>
      </c>
      <c r="S747">
        <f t="shared" si="36"/>
        <v>0</v>
      </c>
      <c r="T747">
        <f t="shared" si="36"/>
        <v>0</v>
      </c>
      <c r="U747">
        <f t="shared" si="36"/>
        <v>0</v>
      </c>
    </row>
    <row r="748" spans="1:21" x14ac:dyDescent="0.25">
      <c r="A748" t="s">
        <v>1283</v>
      </c>
      <c r="B748" t="str">
        <f t="shared" si="34"/>
        <v>ZK102.K247.C042</v>
      </c>
      <c r="C748">
        <v>0</v>
      </c>
      <c r="D748">
        <v>0</v>
      </c>
      <c r="E748">
        <v>0</v>
      </c>
      <c r="O748" t="s">
        <v>524</v>
      </c>
      <c r="P748" s="619" t="s">
        <v>146</v>
      </c>
      <c r="R748" t="str">
        <f t="shared" si="35"/>
        <v>ZK102</v>
      </c>
      <c r="S748">
        <f t="shared" si="36"/>
        <v>0</v>
      </c>
      <c r="T748">
        <f t="shared" si="36"/>
        <v>0</v>
      </c>
      <c r="U748">
        <f t="shared" si="36"/>
        <v>0</v>
      </c>
    </row>
    <row r="749" spans="1:21" x14ac:dyDescent="0.25">
      <c r="A749" t="s">
        <v>1284</v>
      </c>
      <c r="B749" t="str">
        <f t="shared" si="34"/>
        <v>ZK102.K248.C042</v>
      </c>
      <c r="C749">
        <v>0</v>
      </c>
      <c r="D749">
        <v>0</v>
      </c>
      <c r="E749">
        <v>0</v>
      </c>
      <c r="O749" t="s">
        <v>524</v>
      </c>
      <c r="P749" s="619" t="s">
        <v>148</v>
      </c>
      <c r="R749" t="str">
        <f t="shared" si="35"/>
        <v>ZK102</v>
      </c>
      <c r="S749">
        <f t="shared" si="36"/>
        <v>0</v>
      </c>
      <c r="T749">
        <f t="shared" si="36"/>
        <v>0</v>
      </c>
      <c r="U749">
        <f t="shared" si="36"/>
        <v>0</v>
      </c>
    </row>
    <row r="750" spans="1:21" x14ac:dyDescent="0.25">
      <c r="A750" t="s">
        <v>1285</v>
      </c>
      <c r="B750" t="str">
        <f t="shared" si="34"/>
        <v>ZK102.K249.C042</v>
      </c>
      <c r="C750">
        <v>0</v>
      </c>
      <c r="D750">
        <v>0</v>
      </c>
      <c r="E750">
        <v>0</v>
      </c>
      <c r="O750" t="s">
        <v>524</v>
      </c>
      <c r="P750" s="619" t="s">
        <v>150</v>
      </c>
      <c r="R750" t="str">
        <f t="shared" si="35"/>
        <v>ZK102</v>
      </c>
      <c r="S750">
        <f t="shared" si="36"/>
        <v>0</v>
      </c>
      <c r="T750">
        <f t="shared" si="36"/>
        <v>0</v>
      </c>
      <c r="U750">
        <f t="shared" si="36"/>
        <v>0</v>
      </c>
    </row>
    <row r="751" spans="1:21" x14ac:dyDescent="0.25">
      <c r="A751" t="s">
        <v>1286</v>
      </c>
      <c r="B751" t="str">
        <f t="shared" si="34"/>
        <v>ZK102.K250.C042</v>
      </c>
      <c r="C751">
        <v>0</v>
      </c>
      <c r="D751">
        <v>0</v>
      </c>
      <c r="E751">
        <v>0</v>
      </c>
      <c r="O751" t="s">
        <v>524</v>
      </c>
      <c r="P751" s="619" t="s">
        <v>154</v>
      </c>
      <c r="R751" t="str">
        <f t="shared" si="35"/>
        <v>ZK102</v>
      </c>
      <c r="S751">
        <f t="shared" si="36"/>
        <v>0</v>
      </c>
      <c r="T751">
        <f t="shared" si="36"/>
        <v>0</v>
      </c>
      <c r="U751">
        <f t="shared" si="36"/>
        <v>0</v>
      </c>
    </row>
    <row r="752" spans="1:21" x14ac:dyDescent="0.25">
      <c r="A752" t="s">
        <v>1287</v>
      </c>
      <c r="B752" t="str">
        <f t="shared" si="34"/>
        <v>ZK102.K251.C042</v>
      </c>
      <c r="C752">
        <v>0</v>
      </c>
      <c r="D752">
        <v>0</v>
      </c>
      <c r="E752">
        <v>0</v>
      </c>
      <c r="O752" t="s">
        <v>524</v>
      </c>
      <c r="P752" s="619" t="s">
        <v>156</v>
      </c>
      <c r="R752" t="str">
        <f t="shared" si="35"/>
        <v>ZK102</v>
      </c>
      <c r="S752">
        <f t="shared" si="36"/>
        <v>0</v>
      </c>
      <c r="T752">
        <f t="shared" si="36"/>
        <v>0</v>
      </c>
      <c r="U752">
        <f t="shared" si="36"/>
        <v>0</v>
      </c>
    </row>
    <row r="753" spans="1:21" x14ac:dyDescent="0.25">
      <c r="A753" t="s">
        <v>1288</v>
      </c>
      <c r="B753" t="str">
        <f t="shared" si="34"/>
        <v>ZK102.K252.C042</v>
      </c>
      <c r="C753">
        <v>0</v>
      </c>
      <c r="D753">
        <v>0</v>
      </c>
      <c r="E753">
        <v>0</v>
      </c>
      <c r="O753" t="s">
        <v>524</v>
      </c>
      <c r="P753" s="619" t="s">
        <v>157</v>
      </c>
      <c r="R753" t="str">
        <f t="shared" si="35"/>
        <v>ZK102</v>
      </c>
      <c r="S753">
        <f t="shared" si="36"/>
        <v>0</v>
      </c>
      <c r="T753">
        <f t="shared" si="36"/>
        <v>0</v>
      </c>
      <c r="U753">
        <f t="shared" si="36"/>
        <v>0</v>
      </c>
    </row>
    <row r="754" spans="1:21" x14ac:dyDescent="0.25">
      <c r="A754" t="s">
        <v>1289</v>
      </c>
      <c r="B754" t="str">
        <f t="shared" si="34"/>
        <v>ZK102.K253.C042</v>
      </c>
      <c r="C754">
        <v>0</v>
      </c>
      <c r="D754">
        <v>0</v>
      </c>
      <c r="E754">
        <v>0</v>
      </c>
      <c r="O754" t="s">
        <v>524</v>
      </c>
      <c r="P754" s="619" t="s">
        <v>159</v>
      </c>
      <c r="R754" t="str">
        <f t="shared" si="35"/>
        <v>ZK102</v>
      </c>
      <c r="S754">
        <f t="shared" si="36"/>
        <v>0</v>
      </c>
      <c r="T754">
        <f t="shared" si="36"/>
        <v>0</v>
      </c>
      <c r="U754">
        <f t="shared" si="36"/>
        <v>0</v>
      </c>
    </row>
    <row r="755" spans="1:21" x14ac:dyDescent="0.25">
      <c r="A755" t="s">
        <v>1290</v>
      </c>
      <c r="B755" t="str">
        <f t="shared" si="34"/>
        <v>ZK102.K254.C042</v>
      </c>
      <c r="C755">
        <v>0</v>
      </c>
      <c r="D755">
        <v>0</v>
      </c>
      <c r="E755">
        <v>0</v>
      </c>
      <c r="O755" t="s">
        <v>524</v>
      </c>
      <c r="P755" s="619" t="s">
        <v>161</v>
      </c>
      <c r="R755" t="str">
        <f t="shared" si="35"/>
        <v>ZK102</v>
      </c>
      <c r="S755">
        <f t="shared" si="36"/>
        <v>0</v>
      </c>
      <c r="T755">
        <f t="shared" si="36"/>
        <v>0</v>
      </c>
      <c r="U755">
        <f t="shared" si="36"/>
        <v>0</v>
      </c>
    </row>
    <row r="756" spans="1:21" x14ac:dyDescent="0.25">
      <c r="A756" t="s">
        <v>1291</v>
      </c>
      <c r="B756" t="str">
        <f t="shared" si="34"/>
        <v>ZK102.K255.C042</v>
      </c>
      <c r="C756">
        <v>0</v>
      </c>
      <c r="D756">
        <v>0</v>
      </c>
      <c r="E756">
        <v>0</v>
      </c>
      <c r="O756" t="s">
        <v>524</v>
      </c>
      <c r="P756" s="619" t="s">
        <v>163</v>
      </c>
      <c r="R756" t="str">
        <f t="shared" si="35"/>
        <v>ZK102</v>
      </c>
      <c r="S756">
        <f t="shared" si="36"/>
        <v>0</v>
      </c>
      <c r="T756">
        <f t="shared" si="36"/>
        <v>0</v>
      </c>
      <c r="U756">
        <f t="shared" si="36"/>
        <v>0</v>
      </c>
    </row>
    <row r="757" spans="1:21" x14ac:dyDescent="0.25">
      <c r="A757" t="s">
        <v>1292</v>
      </c>
      <c r="B757" t="str">
        <f t="shared" si="34"/>
        <v>ZK102.K256.C042</v>
      </c>
      <c r="C757">
        <v>0</v>
      </c>
      <c r="D757">
        <v>0</v>
      </c>
      <c r="E757">
        <v>0</v>
      </c>
      <c r="O757" t="s">
        <v>524</v>
      </c>
      <c r="P757" s="617" t="s">
        <v>402</v>
      </c>
      <c r="R757" t="str">
        <f t="shared" si="35"/>
        <v>ZK102</v>
      </c>
      <c r="S757">
        <f t="shared" si="36"/>
        <v>0</v>
      </c>
      <c r="T757">
        <f t="shared" si="36"/>
        <v>0</v>
      </c>
      <c r="U757">
        <f t="shared" si="36"/>
        <v>0</v>
      </c>
    </row>
    <row r="758" spans="1:21" x14ac:dyDescent="0.25">
      <c r="A758" t="s">
        <v>1293</v>
      </c>
      <c r="B758" t="str">
        <f t="shared" si="34"/>
        <v>ZK102.K257.C042</v>
      </c>
      <c r="C758">
        <v>0</v>
      </c>
      <c r="D758">
        <v>0</v>
      </c>
      <c r="E758">
        <v>0</v>
      </c>
      <c r="O758" t="s">
        <v>524</v>
      </c>
      <c r="P758" s="617" t="s">
        <v>403</v>
      </c>
      <c r="R758" t="str">
        <f t="shared" si="35"/>
        <v>ZK102</v>
      </c>
      <c r="S758">
        <f t="shared" si="36"/>
        <v>0</v>
      </c>
      <c r="T758">
        <f t="shared" si="36"/>
        <v>0</v>
      </c>
      <c r="U758">
        <f t="shared" si="36"/>
        <v>0</v>
      </c>
    </row>
    <row r="759" spans="1:21" x14ac:dyDescent="0.25">
      <c r="A759" t="s">
        <v>1294</v>
      </c>
      <c r="B759" t="str">
        <f t="shared" si="34"/>
        <v>ZK102.K258.C042</v>
      </c>
      <c r="C759">
        <v>0</v>
      </c>
      <c r="D759">
        <v>0</v>
      </c>
      <c r="E759">
        <v>0</v>
      </c>
      <c r="O759" t="s">
        <v>524</v>
      </c>
      <c r="P759" s="617" t="s">
        <v>404</v>
      </c>
      <c r="R759" t="str">
        <f t="shared" si="35"/>
        <v>ZK102</v>
      </c>
      <c r="S759">
        <f t="shared" si="36"/>
        <v>0</v>
      </c>
      <c r="T759">
        <f t="shared" si="36"/>
        <v>0</v>
      </c>
      <c r="U759">
        <f t="shared" si="36"/>
        <v>0</v>
      </c>
    </row>
    <row r="760" spans="1:21" x14ac:dyDescent="0.25">
      <c r="A760" t="s">
        <v>1295</v>
      </c>
      <c r="B760" t="str">
        <f t="shared" si="34"/>
        <v>ZK102.K259.C042</v>
      </c>
      <c r="C760">
        <v>0</v>
      </c>
      <c r="D760">
        <v>0</v>
      </c>
      <c r="E760">
        <v>0</v>
      </c>
      <c r="O760" t="s">
        <v>524</v>
      </c>
      <c r="P760" s="619" t="s">
        <v>167</v>
      </c>
      <c r="R760" t="str">
        <f t="shared" si="35"/>
        <v>ZK102</v>
      </c>
      <c r="S760">
        <f t="shared" si="36"/>
        <v>0</v>
      </c>
      <c r="T760">
        <f t="shared" si="36"/>
        <v>0</v>
      </c>
      <c r="U760">
        <f t="shared" si="36"/>
        <v>0</v>
      </c>
    </row>
    <row r="761" spans="1:21" x14ac:dyDescent="0.25">
      <c r="A761" t="s">
        <v>1296</v>
      </c>
      <c r="B761" t="str">
        <f t="shared" si="34"/>
        <v>ZK102.K260.C042</v>
      </c>
      <c r="C761">
        <v>0</v>
      </c>
      <c r="D761">
        <v>0</v>
      </c>
      <c r="E761">
        <v>0</v>
      </c>
      <c r="O761" t="s">
        <v>524</v>
      </c>
      <c r="P761" s="619" t="s">
        <v>169</v>
      </c>
      <c r="R761" t="str">
        <f t="shared" si="35"/>
        <v>ZK102</v>
      </c>
      <c r="S761">
        <f t="shared" si="36"/>
        <v>0</v>
      </c>
      <c r="T761">
        <f t="shared" si="36"/>
        <v>0</v>
      </c>
      <c r="U761">
        <f t="shared" si="36"/>
        <v>0</v>
      </c>
    </row>
    <row r="762" spans="1:21" x14ac:dyDescent="0.25">
      <c r="A762" t="s">
        <v>1297</v>
      </c>
      <c r="B762" t="str">
        <f t="shared" si="34"/>
        <v>ZK102.K261.C042</v>
      </c>
      <c r="C762">
        <v>0</v>
      </c>
      <c r="D762">
        <v>0</v>
      </c>
      <c r="E762">
        <v>0</v>
      </c>
      <c r="O762" t="s">
        <v>524</v>
      </c>
      <c r="P762" s="619" t="s">
        <v>171</v>
      </c>
      <c r="R762" t="str">
        <f t="shared" si="35"/>
        <v>ZK102</v>
      </c>
      <c r="S762">
        <f t="shared" si="36"/>
        <v>0</v>
      </c>
      <c r="T762">
        <f t="shared" si="36"/>
        <v>0</v>
      </c>
      <c r="U762">
        <f t="shared" si="36"/>
        <v>0</v>
      </c>
    </row>
    <row r="763" spans="1:21" x14ac:dyDescent="0.25">
      <c r="A763" t="s">
        <v>1298</v>
      </c>
      <c r="B763" t="str">
        <f t="shared" si="34"/>
        <v>ZK102.K262.C042</v>
      </c>
      <c r="C763">
        <v>0</v>
      </c>
      <c r="D763">
        <v>0</v>
      </c>
      <c r="E763">
        <v>0</v>
      </c>
      <c r="O763" t="s">
        <v>524</v>
      </c>
      <c r="P763" s="619" t="s">
        <v>173</v>
      </c>
      <c r="R763" t="str">
        <f t="shared" si="35"/>
        <v>ZK102</v>
      </c>
      <c r="S763">
        <f t="shared" si="36"/>
        <v>0</v>
      </c>
      <c r="T763">
        <f t="shared" si="36"/>
        <v>0</v>
      </c>
      <c r="U763">
        <f t="shared" si="36"/>
        <v>0</v>
      </c>
    </row>
    <row r="764" spans="1:21" x14ac:dyDescent="0.25">
      <c r="A764" t="s">
        <v>1299</v>
      </c>
      <c r="B764" t="str">
        <f t="shared" si="34"/>
        <v>ZK102.K263.C042</v>
      </c>
      <c r="C764">
        <v>0</v>
      </c>
      <c r="D764">
        <v>0</v>
      </c>
      <c r="E764">
        <v>0</v>
      </c>
      <c r="O764" t="s">
        <v>524</v>
      </c>
      <c r="P764" s="619" t="s">
        <v>175</v>
      </c>
      <c r="R764" t="str">
        <f t="shared" si="35"/>
        <v>ZK102</v>
      </c>
      <c r="S764">
        <f t="shared" si="36"/>
        <v>0</v>
      </c>
      <c r="T764">
        <f t="shared" si="36"/>
        <v>0</v>
      </c>
      <c r="U764">
        <f t="shared" si="36"/>
        <v>0</v>
      </c>
    </row>
    <row r="765" spans="1:21" x14ac:dyDescent="0.25">
      <c r="A765" t="s">
        <v>1300</v>
      </c>
      <c r="B765" t="str">
        <f t="shared" si="34"/>
        <v>ZK102.K264.C042</v>
      </c>
      <c r="C765">
        <v>0</v>
      </c>
      <c r="D765">
        <v>0</v>
      </c>
      <c r="E765">
        <v>0</v>
      </c>
      <c r="O765" t="s">
        <v>524</v>
      </c>
      <c r="P765" s="617" t="s">
        <v>405</v>
      </c>
      <c r="R765" t="str">
        <f t="shared" si="35"/>
        <v>ZK102</v>
      </c>
      <c r="S765">
        <f t="shared" si="36"/>
        <v>0</v>
      </c>
      <c r="T765">
        <f t="shared" si="36"/>
        <v>0</v>
      </c>
      <c r="U765">
        <f t="shared" si="36"/>
        <v>0</v>
      </c>
    </row>
    <row r="766" spans="1:21" x14ac:dyDescent="0.25">
      <c r="A766" t="s">
        <v>1301</v>
      </c>
      <c r="B766" t="str">
        <f t="shared" si="34"/>
        <v>ZK102.K265.C042</v>
      </c>
      <c r="C766">
        <v>0</v>
      </c>
      <c r="D766">
        <v>0</v>
      </c>
      <c r="E766">
        <v>0</v>
      </c>
      <c r="O766" t="s">
        <v>524</v>
      </c>
      <c r="P766" s="617" t="s">
        <v>406</v>
      </c>
      <c r="R766" t="str">
        <f t="shared" si="35"/>
        <v>ZK102</v>
      </c>
      <c r="S766">
        <f t="shared" si="36"/>
        <v>0</v>
      </c>
      <c r="T766">
        <f t="shared" si="36"/>
        <v>0</v>
      </c>
      <c r="U766">
        <f t="shared" si="36"/>
        <v>0</v>
      </c>
    </row>
    <row r="767" spans="1:21" x14ac:dyDescent="0.25">
      <c r="A767" t="s">
        <v>1302</v>
      </c>
      <c r="B767" t="str">
        <f t="shared" si="34"/>
        <v>ZK102.K266.C042</v>
      </c>
      <c r="C767">
        <v>0</v>
      </c>
      <c r="D767">
        <v>0</v>
      </c>
      <c r="E767">
        <v>0</v>
      </c>
      <c r="O767" t="s">
        <v>524</v>
      </c>
      <c r="P767" s="617" t="s">
        <v>407</v>
      </c>
      <c r="R767" t="str">
        <f t="shared" si="35"/>
        <v>ZK102</v>
      </c>
      <c r="S767">
        <f t="shared" si="36"/>
        <v>0</v>
      </c>
      <c r="T767">
        <f t="shared" si="36"/>
        <v>0</v>
      </c>
      <c r="U767">
        <f t="shared" si="36"/>
        <v>0</v>
      </c>
    </row>
    <row r="768" spans="1:21" x14ac:dyDescent="0.25">
      <c r="A768" t="s">
        <v>1303</v>
      </c>
      <c r="B768" t="str">
        <f t="shared" si="34"/>
        <v>ZK102.K267.C042</v>
      </c>
      <c r="C768">
        <v>0</v>
      </c>
      <c r="D768">
        <v>0</v>
      </c>
      <c r="E768">
        <v>0</v>
      </c>
      <c r="O768" t="s">
        <v>524</v>
      </c>
      <c r="P768" s="619" t="s">
        <v>182</v>
      </c>
      <c r="R768" t="str">
        <f t="shared" si="35"/>
        <v>ZK102</v>
      </c>
      <c r="S768">
        <f t="shared" si="36"/>
        <v>0</v>
      </c>
      <c r="T768">
        <f t="shared" si="36"/>
        <v>0</v>
      </c>
      <c r="U768">
        <f t="shared" si="36"/>
        <v>0</v>
      </c>
    </row>
    <row r="769" spans="1:21" x14ac:dyDescent="0.25">
      <c r="A769" t="s">
        <v>1304</v>
      </c>
      <c r="B769" t="str">
        <f t="shared" si="34"/>
        <v>ZK102.K268.C042</v>
      </c>
      <c r="C769">
        <v>0</v>
      </c>
      <c r="D769">
        <v>0</v>
      </c>
      <c r="E769">
        <v>0</v>
      </c>
      <c r="O769" t="s">
        <v>524</v>
      </c>
      <c r="P769" s="619" t="s">
        <v>186</v>
      </c>
      <c r="R769" t="str">
        <f t="shared" si="35"/>
        <v>ZK102</v>
      </c>
      <c r="S769">
        <f t="shared" si="36"/>
        <v>0</v>
      </c>
      <c r="T769">
        <f t="shared" si="36"/>
        <v>0</v>
      </c>
      <c r="U769">
        <f t="shared" si="36"/>
        <v>0</v>
      </c>
    </row>
    <row r="770" spans="1:21" x14ac:dyDescent="0.25">
      <c r="A770" t="s">
        <v>1305</v>
      </c>
      <c r="B770" t="str">
        <f t="shared" si="34"/>
        <v>ZK102.K269.C042</v>
      </c>
      <c r="C770">
        <v>0</v>
      </c>
      <c r="D770">
        <v>0</v>
      </c>
      <c r="E770">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ZK102.K270.C042</v>
      </c>
      <c r="C771">
        <v>0</v>
      </c>
      <c r="D771">
        <v>0</v>
      </c>
      <c r="E771">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ZK102.K271.C042</v>
      </c>
      <c r="C772">
        <v>0</v>
      </c>
      <c r="D772">
        <v>0</v>
      </c>
      <c r="E772">
        <v>0</v>
      </c>
      <c r="O772" t="s">
        <v>524</v>
      </c>
      <c r="P772" s="617" t="s">
        <v>410</v>
      </c>
      <c r="R772" t="str">
        <f t="shared" si="38"/>
        <v>ZK102</v>
      </c>
      <c r="S772">
        <f t="shared" si="39"/>
        <v>0</v>
      </c>
      <c r="T772">
        <f t="shared" si="39"/>
        <v>0</v>
      </c>
      <c r="U772">
        <f t="shared" si="39"/>
        <v>0</v>
      </c>
    </row>
    <row r="773" spans="1:21" x14ac:dyDescent="0.25">
      <c r="A773" t="s">
        <v>1308</v>
      </c>
      <c r="B773" t="str">
        <f t="shared" si="37"/>
        <v>ZK102.K272.C042</v>
      </c>
      <c r="C773">
        <v>0</v>
      </c>
      <c r="D773">
        <v>0</v>
      </c>
      <c r="E773">
        <v>0</v>
      </c>
      <c r="O773" t="s">
        <v>524</v>
      </c>
      <c r="P773" s="619" t="s">
        <v>188</v>
      </c>
      <c r="R773" t="str">
        <f t="shared" si="38"/>
        <v>ZK102</v>
      </c>
      <c r="S773">
        <f t="shared" si="39"/>
        <v>0</v>
      </c>
      <c r="T773">
        <f t="shared" si="39"/>
        <v>0</v>
      </c>
      <c r="U773">
        <f t="shared" si="39"/>
        <v>0</v>
      </c>
    </row>
    <row r="774" spans="1:21" x14ac:dyDescent="0.25">
      <c r="A774" t="s">
        <v>1309</v>
      </c>
      <c r="B774" t="str">
        <f t="shared" si="37"/>
        <v>ZK102.K273.C042</v>
      </c>
      <c r="C774">
        <v>0</v>
      </c>
      <c r="D774">
        <v>0</v>
      </c>
      <c r="E774">
        <v>0</v>
      </c>
      <c r="O774" t="s">
        <v>524</v>
      </c>
      <c r="P774" s="619" t="s">
        <v>190</v>
      </c>
      <c r="R774" t="str">
        <f t="shared" si="38"/>
        <v>ZK102</v>
      </c>
      <c r="S774">
        <f t="shared" si="39"/>
        <v>0</v>
      </c>
      <c r="T774">
        <f t="shared" si="39"/>
        <v>0</v>
      </c>
      <c r="U774">
        <f t="shared" si="39"/>
        <v>0</v>
      </c>
    </row>
    <row r="775" spans="1:21" x14ac:dyDescent="0.25">
      <c r="A775" t="s">
        <v>1310</v>
      </c>
      <c r="B775" t="str">
        <f t="shared" si="37"/>
        <v>ZK102.K274.C042</v>
      </c>
      <c r="C775">
        <v>0</v>
      </c>
      <c r="D775">
        <v>0</v>
      </c>
      <c r="E775">
        <v>0</v>
      </c>
      <c r="O775" t="s">
        <v>524</v>
      </c>
      <c r="P775" s="619" t="s">
        <v>198</v>
      </c>
      <c r="R775" t="str">
        <f t="shared" si="38"/>
        <v>ZK102</v>
      </c>
      <c r="S775">
        <f t="shared" si="39"/>
        <v>0</v>
      </c>
      <c r="T775">
        <f t="shared" si="39"/>
        <v>0</v>
      </c>
      <c r="U775">
        <f t="shared" si="39"/>
        <v>0</v>
      </c>
    </row>
    <row r="776" spans="1:21" x14ac:dyDescent="0.25">
      <c r="A776" t="s">
        <v>1311</v>
      </c>
      <c r="B776" t="str">
        <f t="shared" si="37"/>
        <v>ZK102.K275.C042</v>
      </c>
      <c r="C776">
        <v>0</v>
      </c>
      <c r="D776">
        <v>0</v>
      </c>
      <c r="E776">
        <v>0</v>
      </c>
      <c r="O776" t="s">
        <v>524</v>
      </c>
      <c r="P776" s="619" t="s">
        <v>200</v>
      </c>
      <c r="R776" t="str">
        <f t="shared" si="38"/>
        <v>ZK102</v>
      </c>
      <c r="S776">
        <f t="shared" si="39"/>
        <v>0</v>
      </c>
      <c r="T776">
        <f t="shared" si="39"/>
        <v>0</v>
      </c>
      <c r="U776">
        <f t="shared" si="39"/>
        <v>0</v>
      </c>
    </row>
    <row r="777" spans="1:21" x14ac:dyDescent="0.25">
      <c r="A777" t="s">
        <v>1312</v>
      </c>
      <c r="B777" t="str">
        <f t="shared" si="37"/>
        <v>ZK102.K276.C042</v>
      </c>
      <c r="C777">
        <v>0</v>
      </c>
      <c r="D777">
        <v>0</v>
      </c>
      <c r="E777">
        <v>0</v>
      </c>
      <c r="O777" t="s">
        <v>524</v>
      </c>
      <c r="P777" s="619" t="s">
        <v>202</v>
      </c>
      <c r="R777" t="str">
        <f t="shared" si="38"/>
        <v>ZK102</v>
      </c>
      <c r="S777">
        <f t="shared" si="39"/>
        <v>0</v>
      </c>
      <c r="T777">
        <f t="shared" si="39"/>
        <v>0</v>
      </c>
      <c r="U777">
        <f t="shared" si="39"/>
        <v>0</v>
      </c>
    </row>
    <row r="778" spans="1:21" x14ac:dyDescent="0.25">
      <c r="A778" t="s">
        <v>1313</v>
      </c>
      <c r="B778" t="str">
        <f t="shared" si="37"/>
        <v>ZK102.K277.C042</v>
      </c>
      <c r="C778">
        <v>0</v>
      </c>
      <c r="D778">
        <v>0</v>
      </c>
      <c r="E778">
        <v>0</v>
      </c>
      <c r="O778" t="s">
        <v>524</v>
      </c>
      <c r="P778" s="617" t="s">
        <v>411</v>
      </c>
      <c r="R778" t="str">
        <f t="shared" si="38"/>
        <v>ZK102</v>
      </c>
      <c r="S778">
        <f t="shared" si="39"/>
        <v>0</v>
      </c>
      <c r="T778">
        <f t="shared" si="39"/>
        <v>0</v>
      </c>
      <c r="U778">
        <f t="shared" si="39"/>
        <v>0</v>
      </c>
    </row>
    <row r="779" spans="1:21" x14ac:dyDescent="0.25">
      <c r="A779" t="s">
        <v>1314</v>
      </c>
      <c r="B779" t="str">
        <f t="shared" si="37"/>
        <v>ZK102.K278.C042</v>
      </c>
      <c r="C779">
        <v>0</v>
      </c>
      <c r="D779">
        <v>0</v>
      </c>
      <c r="E779">
        <v>0</v>
      </c>
      <c r="O779" t="s">
        <v>524</v>
      </c>
      <c r="P779" s="617" t="s">
        <v>412</v>
      </c>
      <c r="R779" t="str">
        <f t="shared" si="38"/>
        <v>ZK102</v>
      </c>
      <c r="S779">
        <f t="shared" si="39"/>
        <v>0</v>
      </c>
      <c r="T779">
        <f t="shared" si="39"/>
        <v>0</v>
      </c>
      <c r="U779">
        <f t="shared" si="39"/>
        <v>0</v>
      </c>
    </row>
    <row r="780" spans="1:21" x14ac:dyDescent="0.25">
      <c r="A780" t="s">
        <v>1315</v>
      </c>
      <c r="B780" t="str">
        <f t="shared" si="37"/>
        <v>ZK102.K279.C042</v>
      </c>
      <c r="C780">
        <v>0</v>
      </c>
      <c r="D780">
        <v>0</v>
      </c>
      <c r="E780">
        <v>0</v>
      </c>
      <c r="O780" t="s">
        <v>524</v>
      </c>
      <c r="P780" s="617" t="s">
        <v>413</v>
      </c>
      <c r="R780" t="str">
        <f t="shared" si="38"/>
        <v>ZK102</v>
      </c>
      <c r="S780">
        <f t="shared" si="39"/>
        <v>0</v>
      </c>
      <c r="T780">
        <f t="shared" si="39"/>
        <v>0</v>
      </c>
      <c r="U780">
        <f t="shared" si="39"/>
        <v>0</v>
      </c>
    </row>
    <row r="781" spans="1:21" x14ac:dyDescent="0.25">
      <c r="A781" t="s">
        <v>1316</v>
      </c>
      <c r="B781" t="str">
        <f t="shared" si="37"/>
        <v>ZK102.K280.C042</v>
      </c>
      <c r="C781">
        <v>0</v>
      </c>
      <c r="D781">
        <v>0</v>
      </c>
      <c r="E781">
        <v>0</v>
      </c>
      <c r="O781" t="s">
        <v>524</v>
      </c>
      <c r="P781" s="619" t="s">
        <v>204</v>
      </c>
      <c r="R781" t="str">
        <f t="shared" si="38"/>
        <v>ZK102</v>
      </c>
      <c r="S781">
        <f t="shared" si="39"/>
        <v>0</v>
      </c>
      <c r="T781">
        <f t="shared" si="39"/>
        <v>0</v>
      </c>
      <c r="U781">
        <f t="shared" si="39"/>
        <v>0</v>
      </c>
    </row>
    <row r="782" spans="1:21" x14ac:dyDescent="0.25">
      <c r="A782" t="s">
        <v>1317</v>
      </c>
      <c r="B782" t="str">
        <f t="shared" si="37"/>
        <v>ZK102.K281.C042</v>
      </c>
      <c r="C782">
        <v>0</v>
      </c>
      <c r="D782">
        <v>0</v>
      </c>
      <c r="E782">
        <v>0</v>
      </c>
      <c r="O782" t="s">
        <v>524</v>
      </c>
      <c r="P782" s="619" t="s">
        <v>206</v>
      </c>
      <c r="R782" t="str">
        <f t="shared" si="38"/>
        <v>ZK102</v>
      </c>
      <c r="S782">
        <f t="shared" si="39"/>
        <v>0</v>
      </c>
      <c r="T782">
        <f t="shared" si="39"/>
        <v>0</v>
      </c>
      <c r="U782">
        <f t="shared" si="39"/>
        <v>0</v>
      </c>
    </row>
    <row r="783" spans="1:21" x14ac:dyDescent="0.25">
      <c r="A783" t="s">
        <v>1318</v>
      </c>
      <c r="B783" t="str">
        <f t="shared" si="37"/>
        <v>ZK102.K282.C042</v>
      </c>
      <c r="C783">
        <v>0</v>
      </c>
      <c r="D783">
        <v>0</v>
      </c>
      <c r="E783">
        <v>0</v>
      </c>
      <c r="O783" t="s">
        <v>524</v>
      </c>
      <c r="P783" s="619" t="s">
        <v>208</v>
      </c>
      <c r="R783" t="str">
        <f t="shared" si="38"/>
        <v>ZK102</v>
      </c>
      <c r="S783">
        <f t="shared" si="39"/>
        <v>0</v>
      </c>
      <c r="T783">
        <f t="shared" si="39"/>
        <v>0</v>
      </c>
      <c r="U783">
        <f t="shared" si="39"/>
        <v>0</v>
      </c>
    </row>
    <row r="784" spans="1:21" x14ac:dyDescent="0.25">
      <c r="A784" t="s">
        <v>1319</v>
      </c>
      <c r="B784" t="str">
        <f t="shared" si="37"/>
        <v>ZK102.K283.C042</v>
      </c>
      <c r="C784">
        <v>0</v>
      </c>
      <c r="D784">
        <v>0</v>
      </c>
      <c r="E784">
        <v>0</v>
      </c>
      <c r="O784" t="s">
        <v>524</v>
      </c>
      <c r="P784" s="619" t="s">
        <v>210</v>
      </c>
      <c r="R784" t="str">
        <f t="shared" si="38"/>
        <v>ZK102</v>
      </c>
      <c r="S784">
        <f t="shared" si="39"/>
        <v>0</v>
      </c>
      <c r="T784">
        <f t="shared" si="39"/>
        <v>0</v>
      </c>
      <c r="U784">
        <f t="shared" si="39"/>
        <v>0</v>
      </c>
    </row>
    <row r="785" spans="1:21" x14ac:dyDescent="0.25">
      <c r="A785" t="s">
        <v>1320</v>
      </c>
      <c r="B785" t="str">
        <f t="shared" si="37"/>
        <v>ZK102.K284.C042</v>
      </c>
      <c r="C785">
        <v>0</v>
      </c>
      <c r="D785">
        <v>0</v>
      </c>
      <c r="E785">
        <v>0</v>
      </c>
      <c r="O785" t="s">
        <v>524</v>
      </c>
      <c r="P785" s="619" t="s">
        <v>212</v>
      </c>
      <c r="R785" t="str">
        <f t="shared" si="38"/>
        <v>ZK102</v>
      </c>
      <c r="S785">
        <f t="shared" si="39"/>
        <v>0</v>
      </c>
      <c r="T785">
        <f t="shared" si="39"/>
        <v>0</v>
      </c>
      <c r="U785">
        <f t="shared" si="39"/>
        <v>0</v>
      </c>
    </row>
    <row r="786" spans="1:21" x14ac:dyDescent="0.25">
      <c r="A786" t="s">
        <v>1321</v>
      </c>
      <c r="B786" t="str">
        <f t="shared" si="37"/>
        <v>ZK102.K285.C042</v>
      </c>
      <c r="C786">
        <v>0</v>
      </c>
      <c r="D786">
        <v>0</v>
      </c>
      <c r="E786">
        <v>0</v>
      </c>
      <c r="O786" t="s">
        <v>524</v>
      </c>
      <c r="P786" s="619" t="s">
        <v>217</v>
      </c>
      <c r="R786" t="str">
        <f t="shared" si="38"/>
        <v>ZK102</v>
      </c>
      <c r="S786">
        <f t="shared" si="39"/>
        <v>0</v>
      </c>
      <c r="T786">
        <f t="shared" si="39"/>
        <v>0</v>
      </c>
      <c r="U786">
        <f t="shared" si="39"/>
        <v>0</v>
      </c>
    </row>
    <row r="787" spans="1:21" x14ac:dyDescent="0.25">
      <c r="A787" t="s">
        <v>1322</v>
      </c>
      <c r="B787" t="str">
        <f t="shared" si="37"/>
        <v>ZK102.K286.C042</v>
      </c>
      <c r="C787">
        <v>0</v>
      </c>
      <c r="D787">
        <v>0</v>
      </c>
      <c r="E787">
        <v>0</v>
      </c>
      <c r="O787" t="s">
        <v>524</v>
      </c>
      <c r="P787" s="617" t="s">
        <v>414</v>
      </c>
      <c r="R787" t="str">
        <f t="shared" si="38"/>
        <v>ZK102</v>
      </c>
      <c r="S787">
        <f t="shared" si="39"/>
        <v>0</v>
      </c>
      <c r="T787">
        <f t="shared" si="39"/>
        <v>0</v>
      </c>
      <c r="U787">
        <f t="shared" si="39"/>
        <v>0</v>
      </c>
    </row>
    <row r="788" spans="1:21" x14ac:dyDescent="0.25">
      <c r="A788" t="s">
        <v>1323</v>
      </c>
      <c r="B788" t="str">
        <f t="shared" si="37"/>
        <v>ZK102.K287.C042</v>
      </c>
      <c r="C788">
        <v>0</v>
      </c>
      <c r="D788">
        <v>0</v>
      </c>
      <c r="E788">
        <v>0</v>
      </c>
      <c r="O788" t="s">
        <v>524</v>
      </c>
      <c r="P788" s="617" t="s">
        <v>415</v>
      </c>
      <c r="R788" t="str">
        <f t="shared" si="38"/>
        <v>ZK102</v>
      </c>
      <c r="S788">
        <f t="shared" si="39"/>
        <v>0</v>
      </c>
      <c r="T788">
        <f t="shared" si="39"/>
        <v>0</v>
      </c>
      <c r="U788">
        <f t="shared" si="39"/>
        <v>0</v>
      </c>
    </row>
    <row r="789" spans="1:21" x14ac:dyDescent="0.25">
      <c r="A789" t="s">
        <v>1324</v>
      </c>
      <c r="B789" t="str">
        <f t="shared" si="37"/>
        <v>ZK102.K288.C042</v>
      </c>
      <c r="C789">
        <v>0</v>
      </c>
      <c r="D789">
        <v>0</v>
      </c>
      <c r="E789">
        <v>0</v>
      </c>
      <c r="O789" t="s">
        <v>524</v>
      </c>
      <c r="P789" s="617" t="s">
        <v>416</v>
      </c>
      <c r="R789" t="str">
        <f t="shared" si="38"/>
        <v>ZK102</v>
      </c>
      <c r="S789">
        <f t="shared" si="39"/>
        <v>0</v>
      </c>
      <c r="T789">
        <f t="shared" si="39"/>
        <v>0</v>
      </c>
      <c r="U789">
        <f t="shared" si="39"/>
        <v>0</v>
      </c>
    </row>
    <row r="790" spans="1:21" x14ac:dyDescent="0.25">
      <c r="A790" t="s">
        <v>1325</v>
      </c>
      <c r="B790" t="str">
        <f t="shared" si="37"/>
        <v>ZK102.K289.C042</v>
      </c>
      <c r="C790">
        <v>0</v>
      </c>
      <c r="D790">
        <v>0</v>
      </c>
      <c r="E790">
        <v>0</v>
      </c>
      <c r="O790" t="s">
        <v>524</v>
      </c>
      <c r="P790" s="619" t="s">
        <v>223</v>
      </c>
      <c r="R790" t="str">
        <f t="shared" si="38"/>
        <v>ZK102</v>
      </c>
      <c r="S790">
        <f t="shared" si="39"/>
        <v>0</v>
      </c>
      <c r="T790">
        <f t="shared" si="39"/>
        <v>0</v>
      </c>
      <c r="U790">
        <f t="shared" si="39"/>
        <v>0</v>
      </c>
    </row>
    <row r="791" spans="1:21" x14ac:dyDescent="0.25">
      <c r="A791" t="s">
        <v>1326</v>
      </c>
      <c r="B791" t="str">
        <f t="shared" si="37"/>
        <v>ZK102.K290.C042</v>
      </c>
      <c r="C791">
        <v>0</v>
      </c>
      <c r="D791">
        <v>0</v>
      </c>
      <c r="E791">
        <v>0</v>
      </c>
      <c r="O791" t="s">
        <v>524</v>
      </c>
      <c r="P791" s="619" t="s">
        <v>225</v>
      </c>
      <c r="R791" t="str">
        <f t="shared" si="38"/>
        <v>ZK102</v>
      </c>
      <c r="S791">
        <f t="shared" si="39"/>
        <v>0</v>
      </c>
      <c r="T791">
        <f t="shared" si="39"/>
        <v>0</v>
      </c>
      <c r="U791">
        <f t="shared" si="39"/>
        <v>0</v>
      </c>
    </row>
    <row r="792" spans="1:21" x14ac:dyDescent="0.25">
      <c r="A792" t="s">
        <v>1327</v>
      </c>
      <c r="B792" t="str">
        <f t="shared" si="37"/>
        <v>ZK102.K291.C042</v>
      </c>
      <c r="C792">
        <v>0</v>
      </c>
      <c r="D792">
        <v>0</v>
      </c>
      <c r="E792">
        <v>0</v>
      </c>
      <c r="O792" t="s">
        <v>524</v>
      </c>
      <c r="P792" s="619" t="s">
        <v>229</v>
      </c>
      <c r="R792" t="str">
        <f t="shared" si="38"/>
        <v>ZK102</v>
      </c>
      <c r="S792">
        <f t="shared" si="39"/>
        <v>0</v>
      </c>
      <c r="T792">
        <f t="shared" si="39"/>
        <v>0</v>
      </c>
      <c r="U792">
        <f t="shared" si="39"/>
        <v>0</v>
      </c>
    </row>
    <row r="793" spans="1:21" x14ac:dyDescent="0.25">
      <c r="A793" t="s">
        <v>1328</v>
      </c>
      <c r="B793" t="str">
        <f t="shared" si="37"/>
        <v>ZK102.K292.C042</v>
      </c>
      <c r="C793">
        <v>0</v>
      </c>
      <c r="D793">
        <v>0</v>
      </c>
      <c r="E793">
        <v>0</v>
      </c>
      <c r="O793" t="s">
        <v>524</v>
      </c>
      <c r="P793" s="617" t="s">
        <v>417</v>
      </c>
      <c r="R793" t="str">
        <f t="shared" si="38"/>
        <v>ZK102</v>
      </c>
      <c r="S793">
        <f t="shared" si="39"/>
        <v>0</v>
      </c>
      <c r="T793">
        <f t="shared" si="39"/>
        <v>0</v>
      </c>
      <c r="U793">
        <f t="shared" si="39"/>
        <v>0</v>
      </c>
    </row>
    <row r="794" spans="1:21" x14ac:dyDescent="0.25">
      <c r="A794" t="s">
        <v>1329</v>
      </c>
      <c r="B794" t="str">
        <f t="shared" si="37"/>
        <v>ZK102.K293.C042</v>
      </c>
      <c r="C794">
        <v>0</v>
      </c>
      <c r="D794">
        <v>0</v>
      </c>
      <c r="E794">
        <v>0</v>
      </c>
      <c r="O794" t="s">
        <v>524</v>
      </c>
      <c r="P794" s="617" t="s">
        <v>418</v>
      </c>
      <c r="R794" t="str">
        <f t="shared" si="38"/>
        <v>ZK102</v>
      </c>
      <c r="S794">
        <f t="shared" si="39"/>
        <v>0</v>
      </c>
      <c r="T794">
        <f t="shared" si="39"/>
        <v>0</v>
      </c>
      <c r="U794">
        <f t="shared" si="39"/>
        <v>0</v>
      </c>
    </row>
    <row r="795" spans="1:21" x14ac:dyDescent="0.25">
      <c r="A795" t="s">
        <v>1330</v>
      </c>
      <c r="B795" t="str">
        <f t="shared" si="37"/>
        <v>ZK102.K294.C042</v>
      </c>
      <c r="C795">
        <v>0</v>
      </c>
      <c r="D795">
        <v>0</v>
      </c>
      <c r="E795">
        <v>0</v>
      </c>
      <c r="O795" t="s">
        <v>524</v>
      </c>
      <c r="P795" s="617" t="s">
        <v>419</v>
      </c>
      <c r="R795" t="str">
        <f t="shared" si="38"/>
        <v>ZK102</v>
      </c>
      <c r="S795">
        <f t="shared" si="39"/>
        <v>0</v>
      </c>
      <c r="T795">
        <f t="shared" si="39"/>
        <v>0</v>
      </c>
      <c r="U795">
        <f t="shared" si="39"/>
        <v>0</v>
      </c>
    </row>
    <row r="796" spans="1:21" x14ac:dyDescent="0.25">
      <c r="A796" t="s">
        <v>1331</v>
      </c>
      <c r="B796" t="str">
        <f t="shared" si="37"/>
        <v>ZK102.K295.C042</v>
      </c>
      <c r="C796">
        <v>0</v>
      </c>
      <c r="D796">
        <v>0</v>
      </c>
      <c r="E796">
        <v>0</v>
      </c>
      <c r="O796" t="s">
        <v>524</v>
      </c>
      <c r="P796" s="619" t="s">
        <v>231</v>
      </c>
      <c r="R796" t="str">
        <f t="shared" si="38"/>
        <v>ZK102</v>
      </c>
      <c r="S796">
        <f t="shared" si="39"/>
        <v>0</v>
      </c>
      <c r="T796">
        <f t="shared" si="39"/>
        <v>0</v>
      </c>
      <c r="U796">
        <f t="shared" si="39"/>
        <v>0</v>
      </c>
    </row>
    <row r="797" spans="1:21" x14ac:dyDescent="0.25">
      <c r="A797" t="s">
        <v>1332</v>
      </c>
      <c r="B797" t="str">
        <f t="shared" si="37"/>
        <v>ZK102.K296.C042</v>
      </c>
      <c r="C797">
        <v>0</v>
      </c>
      <c r="D797">
        <v>0</v>
      </c>
      <c r="E797">
        <v>0</v>
      </c>
      <c r="O797" t="s">
        <v>524</v>
      </c>
      <c r="P797" s="619" t="s">
        <v>233</v>
      </c>
      <c r="R797" t="str">
        <f t="shared" si="38"/>
        <v>ZK102</v>
      </c>
      <c r="S797">
        <f t="shared" si="39"/>
        <v>0</v>
      </c>
      <c r="T797">
        <f t="shared" si="39"/>
        <v>0</v>
      </c>
      <c r="U797">
        <f t="shared" si="39"/>
        <v>0</v>
      </c>
    </row>
    <row r="798" spans="1:21" x14ac:dyDescent="0.25">
      <c r="A798" t="s">
        <v>1333</v>
      </c>
      <c r="B798" t="str">
        <f t="shared" si="37"/>
        <v>ZK102.K297.C042</v>
      </c>
      <c r="C798">
        <v>0</v>
      </c>
      <c r="D798">
        <v>0</v>
      </c>
      <c r="E798">
        <v>0</v>
      </c>
      <c r="O798" t="s">
        <v>524</v>
      </c>
      <c r="P798" s="619" t="s">
        <v>235</v>
      </c>
      <c r="R798" t="str">
        <f t="shared" si="38"/>
        <v>ZK102</v>
      </c>
      <c r="S798">
        <f t="shared" si="39"/>
        <v>0</v>
      </c>
      <c r="T798">
        <f t="shared" si="39"/>
        <v>0</v>
      </c>
      <c r="U798">
        <f t="shared" si="39"/>
        <v>0</v>
      </c>
    </row>
    <row r="799" spans="1:21" x14ac:dyDescent="0.25">
      <c r="A799" t="s">
        <v>1334</v>
      </c>
      <c r="B799" t="str">
        <f t="shared" si="37"/>
        <v>ZK102.K298.C042</v>
      </c>
      <c r="C799">
        <v>0</v>
      </c>
      <c r="D799">
        <v>0</v>
      </c>
      <c r="E799">
        <v>0</v>
      </c>
      <c r="O799" t="s">
        <v>524</v>
      </c>
      <c r="P799" s="617" t="s">
        <v>420</v>
      </c>
      <c r="R799" t="str">
        <f t="shared" si="38"/>
        <v>ZK102</v>
      </c>
      <c r="S799">
        <f t="shared" si="39"/>
        <v>0</v>
      </c>
      <c r="T799">
        <f t="shared" si="39"/>
        <v>0</v>
      </c>
      <c r="U799">
        <f t="shared" si="39"/>
        <v>0</v>
      </c>
    </row>
    <row r="800" spans="1:21" x14ac:dyDescent="0.25">
      <c r="A800" t="s">
        <v>1335</v>
      </c>
      <c r="B800" t="str">
        <f t="shared" si="37"/>
        <v>ZK102.K299.C042</v>
      </c>
      <c r="C800">
        <v>0</v>
      </c>
      <c r="D800">
        <v>0</v>
      </c>
      <c r="E800">
        <v>0</v>
      </c>
      <c r="O800" t="s">
        <v>524</v>
      </c>
      <c r="P800" s="617" t="s">
        <v>421</v>
      </c>
      <c r="R800" t="str">
        <f t="shared" si="38"/>
        <v>ZK102</v>
      </c>
      <c r="S800">
        <f t="shared" si="39"/>
        <v>0</v>
      </c>
      <c r="T800">
        <f t="shared" si="39"/>
        <v>0</v>
      </c>
      <c r="U800">
        <f t="shared" si="39"/>
        <v>0</v>
      </c>
    </row>
    <row r="801" spans="1:21" x14ac:dyDescent="0.25">
      <c r="A801" t="s">
        <v>1336</v>
      </c>
      <c r="B801" t="str">
        <f t="shared" si="37"/>
        <v>ZK102.K300.C042</v>
      </c>
      <c r="C801">
        <v>0</v>
      </c>
      <c r="D801">
        <v>0</v>
      </c>
      <c r="E801">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ZK102.K301.C042</v>
      </c>
      <c r="C802">
        <v>0</v>
      </c>
      <c r="D802">
        <v>0</v>
      </c>
      <c r="E802">
        <v>0</v>
      </c>
      <c r="O802" t="s">
        <v>524</v>
      </c>
      <c r="P802" s="619" t="s">
        <v>237</v>
      </c>
      <c r="R802" t="str">
        <f t="shared" si="38"/>
        <v>ZK102</v>
      </c>
      <c r="S802">
        <f t="shared" si="39"/>
        <v>0</v>
      </c>
      <c r="T802">
        <f t="shared" si="39"/>
        <v>0</v>
      </c>
      <c r="U802">
        <f t="shared" si="39"/>
        <v>0</v>
      </c>
    </row>
    <row r="803" spans="1:21" x14ac:dyDescent="0.25">
      <c r="A803" t="s">
        <v>1338</v>
      </c>
      <c r="B803" t="str">
        <f t="shared" si="37"/>
        <v>ZK102.K302.C042</v>
      </c>
      <c r="C803">
        <v>0</v>
      </c>
      <c r="D803">
        <v>0</v>
      </c>
      <c r="E803">
        <v>0</v>
      </c>
      <c r="O803" t="s">
        <v>524</v>
      </c>
      <c r="P803" s="614" t="s">
        <v>423</v>
      </c>
      <c r="R803" t="str">
        <f t="shared" si="38"/>
        <v>ZK102</v>
      </c>
      <c r="S803">
        <f t="shared" si="39"/>
        <v>0</v>
      </c>
      <c r="T803">
        <f t="shared" si="39"/>
        <v>0</v>
      </c>
      <c r="U803">
        <f t="shared" si="39"/>
        <v>0</v>
      </c>
    </row>
    <row r="804" spans="1:21" x14ac:dyDescent="0.25">
      <c r="A804" t="s">
        <v>1339</v>
      </c>
      <c r="B804" t="str">
        <f t="shared" si="37"/>
        <v>ZK102.K303.C042</v>
      </c>
      <c r="C804">
        <v>0</v>
      </c>
      <c r="D804">
        <v>0</v>
      </c>
      <c r="E804">
        <v>0</v>
      </c>
      <c r="O804" t="s">
        <v>524</v>
      </c>
      <c r="P804" s="615" t="s">
        <v>424</v>
      </c>
      <c r="R804" t="str">
        <f t="shared" si="38"/>
        <v>ZK102</v>
      </c>
      <c r="S804">
        <f t="shared" si="39"/>
        <v>0</v>
      </c>
      <c r="T804">
        <f t="shared" si="39"/>
        <v>0</v>
      </c>
      <c r="U804">
        <f t="shared" si="39"/>
        <v>0</v>
      </c>
    </row>
    <row r="805" spans="1:21" x14ac:dyDescent="0.25">
      <c r="A805" t="s">
        <v>1340</v>
      </c>
      <c r="B805" t="str">
        <f t="shared" si="37"/>
        <v>ZK102.K304.C042</v>
      </c>
      <c r="C805">
        <v>0</v>
      </c>
      <c r="D805">
        <v>0</v>
      </c>
      <c r="E805">
        <v>0</v>
      </c>
      <c r="O805" t="s">
        <v>524</v>
      </c>
      <c r="P805" s="615" t="s">
        <v>425</v>
      </c>
      <c r="R805" t="str">
        <f t="shared" si="38"/>
        <v>ZK102</v>
      </c>
      <c r="S805">
        <f t="shared" si="39"/>
        <v>0</v>
      </c>
      <c r="T805">
        <f t="shared" si="39"/>
        <v>0</v>
      </c>
      <c r="U805">
        <f t="shared" si="39"/>
        <v>0</v>
      </c>
    </row>
    <row r="806" spans="1:21" x14ac:dyDescent="0.25">
      <c r="A806" t="s">
        <v>1341</v>
      </c>
      <c r="B806" t="str">
        <f t="shared" si="37"/>
        <v>ZK102.K305.C042</v>
      </c>
      <c r="C806">
        <v>0</v>
      </c>
      <c r="D806">
        <v>0</v>
      </c>
      <c r="E806">
        <v>0</v>
      </c>
      <c r="O806" t="s">
        <v>524</v>
      </c>
      <c r="P806" s="615" t="s">
        <v>426</v>
      </c>
      <c r="R806" t="str">
        <f t="shared" si="38"/>
        <v>ZK102</v>
      </c>
      <c r="S806">
        <f t="shared" si="39"/>
        <v>0</v>
      </c>
      <c r="T806">
        <f t="shared" si="39"/>
        <v>0</v>
      </c>
      <c r="U806">
        <f t="shared" si="39"/>
        <v>0</v>
      </c>
    </row>
    <row r="807" spans="1:21" x14ac:dyDescent="0.25">
      <c r="A807" t="s">
        <v>1342</v>
      </c>
      <c r="B807" t="str">
        <f t="shared" si="37"/>
        <v>ZK102.K306.C042</v>
      </c>
      <c r="C807">
        <v>0</v>
      </c>
      <c r="D807">
        <v>0</v>
      </c>
      <c r="E807">
        <v>0</v>
      </c>
      <c r="O807" t="s">
        <v>524</v>
      </c>
      <c r="P807" s="615" t="s">
        <v>427</v>
      </c>
      <c r="R807" t="str">
        <f t="shared" si="38"/>
        <v>ZK102</v>
      </c>
      <c r="S807">
        <f t="shared" si="39"/>
        <v>0</v>
      </c>
      <c r="T807">
        <f t="shared" si="39"/>
        <v>0</v>
      </c>
      <c r="U807">
        <f t="shared" si="39"/>
        <v>0</v>
      </c>
    </row>
    <row r="808" spans="1:21" x14ac:dyDescent="0.25">
      <c r="A808" t="s">
        <v>1343</v>
      </c>
      <c r="B808" t="str">
        <f t="shared" si="37"/>
        <v>ZK102.K307.C042</v>
      </c>
      <c r="C808">
        <v>0</v>
      </c>
      <c r="D808">
        <v>0</v>
      </c>
      <c r="E808">
        <v>0</v>
      </c>
      <c r="O808" t="s">
        <v>524</v>
      </c>
      <c r="P808" s="615" t="s">
        <v>428</v>
      </c>
      <c r="R808" t="str">
        <f t="shared" si="38"/>
        <v>ZK102</v>
      </c>
      <c r="S808">
        <f t="shared" si="39"/>
        <v>0</v>
      </c>
      <c r="T808">
        <f t="shared" si="39"/>
        <v>0</v>
      </c>
      <c r="U808">
        <f t="shared" si="39"/>
        <v>0</v>
      </c>
    </row>
    <row r="809" spans="1:21" x14ac:dyDescent="0.25">
      <c r="A809" t="s">
        <v>1344</v>
      </c>
      <c r="B809" t="str">
        <f t="shared" si="37"/>
        <v>ZK102.K308.C042</v>
      </c>
      <c r="C809">
        <v>0</v>
      </c>
      <c r="D809">
        <v>0</v>
      </c>
      <c r="E809">
        <v>0</v>
      </c>
      <c r="O809" t="s">
        <v>524</v>
      </c>
      <c r="P809" s="615" t="s">
        <v>429</v>
      </c>
      <c r="R809" t="str">
        <f t="shared" si="38"/>
        <v>ZK102</v>
      </c>
      <c r="S809">
        <f t="shared" si="39"/>
        <v>0</v>
      </c>
      <c r="T809">
        <f t="shared" si="39"/>
        <v>0</v>
      </c>
      <c r="U809">
        <f t="shared" si="39"/>
        <v>0</v>
      </c>
    </row>
    <row r="810" spans="1:21" x14ac:dyDescent="0.25">
      <c r="A810" t="s">
        <v>1345</v>
      </c>
      <c r="B810" t="str">
        <f t="shared" si="37"/>
        <v>ZK102.K309.C042</v>
      </c>
      <c r="C810">
        <v>0</v>
      </c>
      <c r="D810">
        <v>0</v>
      </c>
      <c r="E810">
        <v>0</v>
      </c>
      <c r="O810" t="s">
        <v>524</v>
      </c>
      <c r="P810" s="615" t="s">
        <v>430</v>
      </c>
      <c r="R810" t="str">
        <f t="shared" si="38"/>
        <v>ZK102</v>
      </c>
      <c r="S810">
        <f t="shared" si="39"/>
        <v>0</v>
      </c>
      <c r="T810">
        <f t="shared" si="39"/>
        <v>0</v>
      </c>
      <c r="U810">
        <f t="shared" si="39"/>
        <v>0</v>
      </c>
    </row>
    <row r="811" spans="1:21" x14ac:dyDescent="0.25">
      <c r="A811" t="s">
        <v>1346</v>
      </c>
      <c r="B811" t="str">
        <f t="shared" si="37"/>
        <v>ZK102.K310.C042</v>
      </c>
      <c r="C811">
        <v>0</v>
      </c>
      <c r="D811">
        <v>0</v>
      </c>
      <c r="E811">
        <v>0</v>
      </c>
      <c r="O811" t="s">
        <v>524</v>
      </c>
      <c r="P811" s="615" t="s">
        <v>431</v>
      </c>
      <c r="R811" t="str">
        <f t="shared" si="38"/>
        <v>ZK102</v>
      </c>
      <c r="S811">
        <f t="shared" si="39"/>
        <v>0</v>
      </c>
      <c r="T811">
        <f t="shared" si="39"/>
        <v>0</v>
      </c>
      <c r="U811">
        <f t="shared" si="39"/>
        <v>0</v>
      </c>
    </row>
    <row r="812" spans="1:21" x14ac:dyDescent="0.25">
      <c r="A812" t="s">
        <v>1347</v>
      </c>
      <c r="B812" t="str">
        <f t="shared" si="37"/>
        <v>ZK102.K311.C042</v>
      </c>
      <c r="C812">
        <v>0</v>
      </c>
      <c r="D812">
        <v>0</v>
      </c>
      <c r="E812">
        <v>0</v>
      </c>
      <c r="O812" t="s">
        <v>524</v>
      </c>
      <c r="P812" s="615" t="s">
        <v>432</v>
      </c>
      <c r="R812" t="str">
        <f t="shared" si="38"/>
        <v>ZK102</v>
      </c>
      <c r="S812">
        <f t="shared" si="39"/>
        <v>0</v>
      </c>
      <c r="T812">
        <f t="shared" si="39"/>
        <v>0</v>
      </c>
      <c r="U812">
        <f t="shared" si="39"/>
        <v>0</v>
      </c>
    </row>
    <row r="813" spans="1:21" x14ac:dyDescent="0.25">
      <c r="A813" t="s">
        <v>1348</v>
      </c>
      <c r="B813" t="str">
        <f t="shared" si="37"/>
        <v>ZK102.K312.C042</v>
      </c>
      <c r="C813">
        <v>0</v>
      </c>
      <c r="D813">
        <v>0</v>
      </c>
      <c r="E813">
        <v>0</v>
      </c>
      <c r="O813" t="s">
        <v>524</v>
      </c>
      <c r="P813" s="615" t="s">
        <v>433</v>
      </c>
      <c r="R813" t="str">
        <f t="shared" si="38"/>
        <v>ZK102</v>
      </c>
      <c r="S813">
        <f t="shared" si="39"/>
        <v>0</v>
      </c>
      <c r="T813">
        <f t="shared" si="39"/>
        <v>0</v>
      </c>
      <c r="U813">
        <f t="shared" si="39"/>
        <v>0</v>
      </c>
    </row>
    <row r="814" spans="1:21" x14ac:dyDescent="0.25">
      <c r="A814" t="s">
        <v>1349</v>
      </c>
      <c r="B814" t="str">
        <f t="shared" si="37"/>
        <v>ZK102.K313.C042</v>
      </c>
      <c r="C814">
        <v>0</v>
      </c>
      <c r="D814">
        <v>0</v>
      </c>
      <c r="E814">
        <v>0</v>
      </c>
      <c r="O814" t="s">
        <v>524</v>
      </c>
      <c r="P814" s="616" t="s">
        <v>434</v>
      </c>
      <c r="R814" t="str">
        <f t="shared" si="38"/>
        <v>ZK102</v>
      </c>
      <c r="S814">
        <f t="shared" si="39"/>
        <v>0</v>
      </c>
      <c r="T814">
        <f t="shared" si="39"/>
        <v>0</v>
      </c>
      <c r="U814">
        <f t="shared" si="39"/>
        <v>0</v>
      </c>
    </row>
    <row r="815" spans="1:21" x14ac:dyDescent="0.25">
      <c r="A815" t="s">
        <v>1350</v>
      </c>
      <c r="B815" t="str">
        <f t="shared" si="37"/>
        <v>ZK102.K314.C042</v>
      </c>
      <c r="C815">
        <v>0</v>
      </c>
      <c r="D815">
        <v>0</v>
      </c>
      <c r="E815">
        <v>0</v>
      </c>
      <c r="O815" t="s">
        <v>524</v>
      </c>
      <c r="P815" s="616" t="s">
        <v>435</v>
      </c>
      <c r="R815" t="str">
        <f t="shared" si="38"/>
        <v>ZK102</v>
      </c>
      <c r="S815">
        <f t="shared" si="39"/>
        <v>0</v>
      </c>
      <c r="T815">
        <f t="shared" si="39"/>
        <v>0</v>
      </c>
      <c r="U815">
        <f t="shared" si="39"/>
        <v>0</v>
      </c>
    </row>
    <row r="816" spans="1:21" x14ac:dyDescent="0.25">
      <c r="A816" t="s">
        <v>1351</v>
      </c>
      <c r="B816" t="str">
        <f t="shared" si="37"/>
        <v>ZK102.K315.C042</v>
      </c>
      <c r="C816">
        <v>0</v>
      </c>
      <c r="D816">
        <v>0</v>
      </c>
      <c r="E816">
        <v>0</v>
      </c>
      <c r="O816" t="s">
        <v>524</v>
      </c>
      <c r="P816" s="616" t="s">
        <v>436</v>
      </c>
      <c r="R816" t="str">
        <f t="shared" si="38"/>
        <v>ZK102</v>
      </c>
      <c r="S816">
        <f t="shared" si="39"/>
        <v>0</v>
      </c>
      <c r="T816">
        <f t="shared" si="39"/>
        <v>0</v>
      </c>
      <c r="U816">
        <f t="shared" si="39"/>
        <v>0</v>
      </c>
    </row>
    <row r="817" spans="1:21" x14ac:dyDescent="0.25">
      <c r="A817" t="s">
        <v>1352</v>
      </c>
      <c r="B817" t="str">
        <f t="shared" si="37"/>
        <v>ZK102.K316.C042</v>
      </c>
      <c r="C817">
        <v>0</v>
      </c>
      <c r="D817">
        <v>0</v>
      </c>
      <c r="E817">
        <v>0</v>
      </c>
      <c r="O817" t="s">
        <v>524</v>
      </c>
      <c r="P817" s="616" t="s">
        <v>437</v>
      </c>
      <c r="R817" t="str">
        <f t="shared" si="38"/>
        <v>ZK102</v>
      </c>
      <c r="S817">
        <f t="shared" si="39"/>
        <v>0</v>
      </c>
      <c r="T817">
        <f t="shared" si="39"/>
        <v>0</v>
      </c>
      <c r="U817">
        <f t="shared" si="39"/>
        <v>0</v>
      </c>
    </row>
    <row r="818" spans="1:21" x14ac:dyDescent="0.25">
      <c r="A818" t="s">
        <v>1353</v>
      </c>
      <c r="B818" t="str">
        <f t="shared" si="37"/>
        <v>ZK102.K317.C042</v>
      </c>
      <c r="C818">
        <v>0</v>
      </c>
      <c r="D818">
        <v>0</v>
      </c>
      <c r="E818">
        <v>0</v>
      </c>
      <c r="O818" t="s">
        <v>524</v>
      </c>
      <c r="P818" s="616" t="s">
        <v>438</v>
      </c>
      <c r="R818" t="str">
        <f t="shared" si="38"/>
        <v>ZK102</v>
      </c>
      <c r="S818">
        <f t="shared" si="39"/>
        <v>0</v>
      </c>
      <c r="T818">
        <f t="shared" si="39"/>
        <v>0</v>
      </c>
      <c r="U818">
        <f t="shared" si="39"/>
        <v>0</v>
      </c>
    </row>
    <row r="819" spans="1:21" x14ac:dyDescent="0.25">
      <c r="A819" t="s">
        <v>1354</v>
      </c>
      <c r="B819" t="str">
        <f t="shared" si="37"/>
        <v>ZK102.K318.C042</v>
      </c>
      <c r="C819">
        <v>0</v>
      </c>
      <c r="D819">
        <v>0</v>
      </c>
      <c r="E819">
        <v>0</v>
      </c>
      <c r="O819" t="s">
        <v>524</v>
      </c>
      <c r="P819" s="615" t="s">
        <v>439</v>
      </c>
      <c r="R819" t="str">
        <f t="shared" si="38"/>
        <v>ZK102</v>
      </c>
      <c r="S819">
        <f t="shared" si="39"/>
        <v>0</v>
      </c>
      <c r="T819">
        <f t="shared" si="39"/>
        <v>0</v>
      </c>
      <c r="U819">
        <f t="shared" si="39"/>
        <v>0</v>
      </c>
    </row>
    <row r="820" spans="1:21" x14ac:dyDescent="0.25">
      <c r="A820" t="s">
        <v>1355</v>
      </c>
      <c r="B820" t="str">
        <f t="shared" si="37"/>
        <v>ZK102.K319.C042</v>
      </c>
      <c r="C820">
        <v>0</v>
      </c>
      <c r="D820">
        <v>0</v>
      </c>
      <c r="E820">
        <v>0</v>
      </c>
      <c r="O820" t="s">
        <v>524</v>
      </c>
      <c r="P820" s="615" t="s">
        <v>440</v>
      </c>
      <c r="R820" t="str">
        <f t="shared" si="38"/>
        <v>ZK102</v>
      </c>
      <c r="S820">
        <f t="shared" si="39"/>
        <v>0</v>
      </c>
      <c r="T820">
        <f t="shared" si="39"/>
        <v>0</v>
      </c>
      <c r="U820">
        <f t="shared" si="39"/>
        <v>0</v>
      </c>
    </row>
    <row r="821" spans="1:21" x14ac:dyDescent="0.25">
      <c r="A821" t="s">
        <v>1356</v>
      </c>
      <c r="B821" t="str">
        <f t="shared" si="37"/>
        <v>ZK102.K320.C042</v>
      </c>
      <c r="C821">
        <v>0</v>
      </c>
      <c r="D821">
        <v>0</v>
      </c>
      <c r="E821">
        <v>0</v>
      </c>
      <c r="O821" t="s">
        <v>524</v>
      </c>
      <c r="P821" s="615" t="s">
        <v>441</v>
      </c>
      <c r="R821" t="str">
        <f t="shared" si="38"/>
        <v>ZK102</v>
      </c>
      <c r="S821">
        <f t="shared" si="39"/>
        <v>0</v>
      </c>
      <c r="T821">
        <f t="shared" si="39"/>
        <v>0</v>
      </c>
      <c r="U821">
        <f t="shared" si="39"/>
        <v>0</v>
      </c>
    </row>
    <row r="822" spans="1:21" x14ac:dyDescent="0.25">
      <c r="A822" t="s">
        <v>1357</v>
      </c>
      <c r="B822" t="str">
        <f t="shared" si="37"/>
        <v>ZK102.K321.C042</v>
      </c>
      <c r="C822">
        <v>0</v>
      </c>
      <c r="D822">
        <v>0</v>
      </c>
      <c r="E822">
        <v>0</v>
      </c>
      <c r="O822" t="s">
        <v>524</v>
      </c>
      <c r="P822" s="615" t="s">
        <v>442</v>
      </c>
      <c r="R822" t="str">
        <f t="shared" si="38"/>
        <v>ZK102</v>
      </c>
      <c r="S822">
        <f t="shared" si="39"/>
        <v>0</v>
      </c>
      <c r="T822">
        <f t="shared" si="39"/>
        <v>0</v>
      </c>
      <c r="U822">
        <f t="shared" si="39"/>
        <v>0</v>
      </c>
    </row>
    <row r="823" spans="1:21" x14ac:dyDescent="0.25">
      <c r="A823" t="s">
        <v>1358</v>
      </c>
      <c r="B823" t="str">
        <f t="shared" si="37"/>
        <v>ZK102.K322.C042</v>
      </c>
      <c r="C823">
        <v>0</v>
      </c>
      <c r="D823">
        <v>0</v>
      </c>
      <c r="E823">
        <v>0</v>
      </c>
      <c r="O823" t="s">
        <v>524</v>
      </c>
      <c r="P823" s="616" t="s">
        <v>443</v>
      </c>
      <c r="R823" t="str">
        <f t="shared" si="38"/>
        <v>ZK102</v>
      </c>
      <c r="S823">
        <f t="shared" si="39"/>
        <v>0</v>
      </c>
      <c r="T823">
        <f t="shared" si="39"/>
        <v>0</v>
      </c>
      <c r="U823">
        <f t="shared" si="39"/>
        <v>0</v>
      </c>
    </row>
    <row r="824" spans="1:21" x14ac:dyDescent="0.25">
      <c r="A824" t="s">
        <v>1359</v>
      </c>
      <c r="B824" t="str">
        <f t="shared" si="37"/>
        <v>ZK102.K323.C042</v>
      </c>
      <c r="C824">
        <v>0</v>
      </c>
      <c r="D824">
        <v>0</v>
      </c>
      <c r="E824">
        <v>0</v>
      </c>
      <c r="O824" t="s">
        <v>524</v>
      </c>
      <c r="P824" s="616" t="s">
        <v>444</v>
      </c>
      <c r="R824" t="str">
        <f t="shared" si="38"/>
        <v>ZK102</v>
      </c>
      <c r="S824">
        <f t="shared" si="39"/>
        <v>0</v>
      </c>
      <c r="T824">
        <f t="shared" si="39"/>
        <v>0</v>
      </c>
      <c r="U824">
        <f t="shared" si="39"/>
        <v>0</v>
      </c>
    </row>
    <row r="825" spans="1:21" x14ac:dyDescent="0.25">
      <c r="A825" t="s">
        <v>1360</v>
      </c>
      <c r="B825" t="str">
        <f t="shared" si="37"/>
        <v>ZK102.K324.C042</v>
      </c>
      <c r="C825">
        <v>0</v>
      </c>
      <c r="D825">
        <v>0</v>
      </c>
      <c r="E825">
        <v>0</v>
      </c>
      <c r="O825" t="s">
        <v>524</v>
      </c>
      <c r="P825" s="616" t="s">
        <v>445</v>
      </c>
      <c r="R825" t="str">
        <f t="shared" si="38"/>
        <v>ZK102</v>
      </c>
      <c r="S825">
        <f t="shared" si="39"/>
        <v>0</v>
      </c>
      <c r="T825">
        <f t="shared" si="39"/>
        <v>0</v>
      </c>
      <c r="U825">
        <f t="shared" si="39"/>
        <v>0</v>
      </c>
    </row>
    <row r="826" spans="1:21" x14ac:dyDescent="0.25">
      <c r="A826" t="s">
        <v>1361</v>
      </c>
      <c r="B826" t="str">
        <f t="shared" si="37"/>
        <v>ZK102.K325.C042</v>
      </c>
      <c r="C826">
        <v>0</v>
      </c>
      <c r="D826">
        <v>0</v>
      </c>
      <c r="E826">
        <v>0</v>
      </c>
      <c r="O826" t="s">
        <v>524</v>
      </c>
      <c r="P826" s="616" t="s">
        <v>446</v>
      </c>
      <c r="R826" t="str">
        <f t="shared" si="38"/>
        <v>ZK102</v>
      </c>
      <c r="S826">
        <f t="shared" si="39"/>
        <v>0</v>
      </c>
      <c r="T826">
        <f t="shared" si="39"/>
        <v>0</v>
      </c>
      <c r="U826">
        <f t="shared" si="39"/>
        <v>0</v>
      </c>
    </row>
    <row r="827" spans="1:21" x14ac:dyDescent="0.25">
      <c r="A827" t="s">
        <v>1362</v>
      </c>
      <c r="B827" t="str">
        <f t="shared" si="37"/>
        <v>ZK102.K326.C042</v>
      </c>
      <c r="C827">
        <v>0</v>
      </c>
      <c r="D827">
        <v>0</v>
      </c>
      <c r="E827">
        <v>0</v>
      </c>
      <c r="O827" t="s">
        <v>524</v>
      </c>
      <c r="P827" s="615" t="s">
        <v>447</v>
      </c>
      <c r="R827" t="str">
        <f t="shared" si="38"/>
        <v>ZK102</v>
      </c>
      <c r="S827">
        <f t="shared" si="39"/>
        <v>0</v>
      </c>
      <c r="T827">
        <f t="shared" si="39"/>
        <v>0</v>
      </c>
      <c r="U827">
        <f t="shared" si="39"/>
        <v>0</v>
      </c>
    </row>
    <row r="828" spans="1:21" x14ac:dyDescent="0.25">
      <c r="A828" t="s">
        <v>1363</v>
      </c>
      <c r="B828" t="str">
        <f t="shared" si="37"/>
        <v>ZK102.K327.C042</v>
      </c>
      <c r="C828">
        <v>0</v>
      </c>
      <c r="D828">
        <v>0</v>
      </c>
      <c r="E828">
        <v>0</v>
      </c>
      <c r="O828" t="s">
        <v>524</v>
      </c>
      <c r="P828" s="615" t="s">
        <v>448</v>
      </c>
      <c r="R828" t="str">
        <f t="shared" si="38"/>
        <v>ZK102</v>
      </c>
      <c r="S828">
        <f t="shared" si="39"/>
        <v>0</v>
      </c>
      <c r="T828">
        <f t="shared" si="39"/>
        <v>0</v>
      </c>
      <c r="U828">
        <f t="shared" si="39"/>
        <v>0</v>
      </c>
    </row>
    <row r="829" spans="1:21" x14ac:dyDescent="0.25">
      <c r="A829" t="s">
        <v>1364</v>
      </c>
      <c r="B829" t="str">
        <f t="shared" si="37"/>
        <v>ZK102.K328.C042</v>
      </c>
      <c r="C829">
        <v>0</v>
      </c>
      <c r="D829">
        <v>0</v>
      </c>
      <c r="E829">
        <v>0</v>
      </c>
      <c r="O829" t="s">
        <v>524</v>
      </c>
      <c r="P829" s="615" t="s">
        <v>449</v>
      </c>
      <c r="R829" t="str">
        <f t="shared" si="38"/>
        <v>ZK102</v>
      </c>
      <c r="S829">
        <f t="shared" si="39"/>
        <v>0</v>
      </c>
      <c r="T829">
        <f t="shared" si="39"/>
        <v>0</v>
      </c>
      <c r="U829">
        <f t="shared" si="39"/>
        <v>0</v>
      </c>
    </row>
    <row r="830" spans="1:21" x14ac:dyDescent="0.25">
      <c r="A830" t="s">
        <v>1365</v>
      </c>
      <c r="B830" t="str">
        <f t="shared" si="37"/>
        <v>ZK102.K329.C042</v>
      </c>
      <c r="C830">
        <v>0</v>
      </c>
      <c r="D830">
        <v>0</v>
      </c>
      <c r="E830">
        <v>0</v>
      </c>
      <c r="O830" t="s">
        <v>524</v>
      </c>
      <c r="P830" s="615" t="s">
        <v>450</v>
      </c>
      <c r="R830" t="str">
        <f t="shared" si="38"/>
        <v>ZK102</v>
      </c>
      <c r="S830">
        <f t="shared" si="39"/>
        <v>0</v>
      </c>
      <c r="T830">
        <f t="shared" si="39"/>
        <v>0</v>
      </c>
      <c r="U830">
        <f t="shared" si="39"/>
        <v>0</v>
      </c>
    </row>
    <row r="831" spans="1:21" x14ac:dyDescent="0.25">
      <c r="A831" t="s">
        <v>1366</v>
      </c>
      <c r="B831" t="str">
        <f t="shared" si="37"/>
        <v>ZK102.K330.C042</v>
      </c>
      <c r="C831">
        <v>0</v>
      </c>
      <c r="D831">
        <v>0</v>
      </c>
      <c r="E831">
        <v>0</v>
      </c>
      <c r="O831" t="s">
        <v>524</v>
      </c>
      <c r="P831" s="615" t="s">
        <v>451</v>
      </c>
      <c r="R831" t="str">
        <f t="shared" si="38"/>
        <v>ZK102</v>
      </c>
      <c r="S831">
        <f t="shared" si="39"/>
        <v>0</v>
      </c>
      <c r="T831">
        <f t="shared" si="39"/>
        <v>0</v>
      </c>
      <c r="U831">
        <f t="shared" si="39"/>
        <v>0</v>
      </c>
    </row>
    <row r="832" spans="1:21" x14ac:dyDescent="0.25">
      <c r="A832" t="s">
        <v>1367</v>
      </c>
      <c r="B832" t="str">
        <f t="shared" si="37"/>
        <v>ZK102.K331.C042</v>
      </c>
      <c r="C832">
        <v>0</v>
      </c>
      <c r="D832">
        <v>0</v>
      </c>
      <c r="E832">
        <v>0</v>
      </c>
      <c r="O832" t="s">
        <v>524</v>
      </c>
      <c r="P832" s="615" t="s">
        <v>452</v>
      </c>
      <c r="R832" t="str">
        <f t="shared" si="38"/>
        <v>ZK102</v>
      </c>
      <c r="S832">
        <f t="shared" si="39"/>
        <v>0</v>
      </c>
      <c r="T832">
        <f t="shared" si="39"/>
        <v>0</v>
      </c>
      <c r="U832">
        <f t="shared" si="39"/>
        <v>0</v>
      </c>
    </row>
    <row r="833" spans="1:21" x14ac:dyDescent="0.25">
      <c r="A833" t="s">
        <v>1368</v>
      </c>
      <c r="B833" t="str">
        <f t="shared" si="37"/>
        <v>ZK102.K332.C042</v>
      </c>
      <c r="C833">
        <v>0</v>
      </c>
      <c r="D833">
        <v>0</v>
      </c>
      <c r="E833">
        <v>0</v>
      </c>
      <c r="O833" t="s">
        <v>524</v>
      </c>
      <c r="P833" s="616" t="s">
        <v>453</v>
      </c>
      <c r="R833" t="str">
        <f t="shared" si="38"/>
        <v>ZK102</v>
      </c>
      <c r="S833">
        <f t="shared" si="39"/>
        <v>0</v>
      </c>
      <c r="T833">
        <f t="shared" si="39"/>
        <v>0</v>
      </c>
      <c r="U833">
        <f t="shared" si="39"/>
        <v>0</v>
      </c>
    </row>
    <row r="834" spans="1:21" x14ac:dyDescent="0.25">
      <c r="A834" t="s">
        <v>1369</v>
      </c>
      <c r="B834" t="str">
        <f t="shared" si="37"/>
        <v>ZK102.K333.C042</v>
      </c>
      <c r="C834">
        <v>0</v>
      </c>
      <c r="D834">
        <v>0</v>
      </c>
      <c r="E834">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ZK102.K334.C042</v>
      </c>
      <c r="C835">
        <v>0</v>
      </c>
      <c r="D835">
        <v>0</v>
      </c>
      <c r="E835">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ZK102.K335.C042</v>
      </c>
      <c r="C836">
        <v>0</v>
      </c>
      <c r="D836">
        <v>0</v>
      </c>
      <c r="E836">
        <v>0</v>
      </c>
      <c r="O836" t="s">
        <v>524</v>
      </c>
      <c r="P836" s="616" t="s">
        <v>456</v>
      </c>
      <c r="R836" t="str">
        <f t="shared" si="41"/>
        <v>ZK102</v>
      </c>
      <c r="S836">
        <f t="shared" si="42"/>
        <v>0</v>
      </c>
      <c r="T836">
        <f t="shared" si="42"/>
        <v>0</v>
      </c>
      <c r="U836">
        <f t="shared" si="42"/>
        <v>0</v>
      </c>
    </row>
    <row r="837" spans="1:21" x14ac:dyDescent="0.25">
      <c r="A837" t="s">
        <v>1372</v>
      </c>
      <c r="B837" t="str">
        <f t="shared" si="40"/>
        <v>ZK102.K336.C042</v>
      </c>
      <c r="C837">
        <v>0</v>
      </c>
      <c r="D837">
        <v>0</v>
      </c>
      <c r="E837">
        <v>0</v>
      </c>
      <c r="O837" t="s">
        <v>524</v>
      </c>
      <c r="P837" s="615" t="s">
        <v>457</v>
      </c>
      <c r="R837" t="str">
        <f t="shared" si="41"/>
        <v>ZK102</v>
      </c>
      <c r="S837">
        <f t="shared" si="42"/>
        <v>0</v>
      </c>
      <c r="T837">
        <f t="shared" si="42"/>
        <v>0</v>
      </c>
      <c r="U837">
        <f t="shared" si="42"/>
        <v>0</v>
      </c>
    </row>
    <row r="838" spans="1:21" x14ac:dyDescent="0.25">
      <c r="A838" t="s">
        <v>1373</v>
      </c>
      <c r="B838" t="str">
        <f t="shared" si="40"/>
        <v>ZK102.K337.C042</v>
      </c>
      <c r="C838">
        <v>0</v>
      </c>
      <c r="D838">
        <v>0</v>
      </c>
      <c r="E838">
        <v>0</v>
      </c>
      <c r="O838" t="s">
        <v>524</v>
      </c>
      <c r="P838" s="615" t="s">
        <v>458</v>
      </c>
      <c r="R838" t="str">
        <f t="shared" si="41"/>
        <v>ZK102</v>
      </c>
      <c r="S838">
        <f t="shared" si="42"/>
        <v>0</v>
      </c>
      <c r="T838">
        <f t="shared" si="42"/>
        <v>0</v>
      </c>
      <c r="U838">
        <f t="shared" si="42"/>
        <v>0</v>
      </c>
    </row>
    <row r="839" spans="1:21" x14ac:dyDescent="0.25">
      <c r="A839" t="s">
        <v>1374</v>
      </c>
      <c r="B839" t="str">
        <f t="shared" si="40"/>
        <v>ZK102.K338.C042</v>
      </c>
      <c r="C839">
        <v>0</v>
      </c>
      <c r="D839">
        <v>0</v>
      </c>
      <c r="E839">
        <v>0</v>
      </c>
      <c r="O839" t="s">
        <v>524</v>
      </c>
      <c r="P839" s="615" t="s">
        <v>459</v>
      </c>
      <c r="R839" t="str">
        <f t="shared" si="41"/>
        <v>ZK102</v>
      </c>
      <c r="S839">
        <f t="shared" si="42"/>
        <v>0</v>
      </c>
      <c r="T839">
        <f t="shared" si="42"/>
        <v>0</v>
      </c>
      <c r="U839">
        <f t="shared" si="42"/>
        <v>0</v>
      </c>
    </row>
    <row r="840" spans="1:21" x14ac:dyDescent="0.25">
      <c r="A840" t="s">
        <v>1375</v>
      </c>
      <c r="B840" t="str">
        <f t="shared" si="40"/>
        <v>ZK102.K339.C042</v>
      </c>
      <c r="C840">
        <v>0</v>
      </c>
      <c r="D840">
        <v>0</v>
      </c>
      <c r="E840">
        <v>0</v>
      </c>
      <c r="O840" t="s">
        <v>524</v>
      </c>
      <c r="P840" s="616" t="s">
        <v>460</v>
      </c>
      <c r="R840" t="str">
        <f t="shared" si="41"/>
        <v>ZK102</v>
      </c>
      <c r="S840">
        <f t="shared" si="42"/>
        <v>0</v>
      </c>
      <c r="T840">
        <f t="shared" si="42"/>
        <v>0</v>
      </c>
      <c r="U840">
        <f t="shared" si="42"/>
        <v>0</v>
      </c>
    </row>
    <row r="841" spans="1:21" x14ac:dyDescent="0.25">
      <c r="A841" t="s">
        <v>1376</v>
      </c>
      <c r="B841" t="str">
        <f t="shared" si="40"/>
        <v>ZK102.K340.C042</v>
      </c>
      <c r="C841">
        <v>0</v>
      </c>
      <c r="D841">
        <v>0</v>
      </c>
      <c r="E841">
        <v>0</v>
      </c>
      <c r="O841" t="s">
        <v>524</v>
      </c>
      <c r="P841" s="616" t="s">
        <v>461</v>
      </c>
      <c r="R841" t="str">
        <f t="shared" si="41"/>
        <v>ZK102</v>
      </c>
      <c r="S841">
        <f t="shared" si="42"/>
        <v>0</v>
      </c>
      <c r="T841">
        <f t="shared" si="42"/>
        <v>0</v>
      </c>
      <c r="U841">
        <f t="shared" si="42"/>
        <v>0</v>
      </c>
    </row>
    <row r="842" spans="1:21" x14ac:dyDescent="0.25">
      <c r="A842" t="s">
        <v>1377</v>
      </c>
      <c r="B842" t="str">
        <f t="shared" si="40"/>
        <v>ZK102.K341.C042</v>
      </c>
      <c r="C842">
        <v>0</v>
      </c>
      <c r="D842">
        <v>0</v>
      </c>
      <c r="E842">
        <v>0</v>
      </c>
      <c r="O842" t="s">
        <v>524</v>
      </c>
      <c r="P842" s="616" t="s">
        <v>462</v>
      </c>
      <c r="R842" t="str">
        <f t="shared" si="41"/>
        <v>ZK102</v>
      </c>
      <c r="S842">
        <f t="shared" si="42"/>
        <v>0</v>
      </c>
      <c r="T842">
        <f t="shared" si="42"/>
        <v>0</v>
      </c>
      <c r="U842">
        <f t="shared" si="42"/>
        <v>0</v>
      </c>
    </row>
    <row r="843" spans="1:21" x14ac:dyDescent="0.25">
      <c r="A843" t="s">
        <v>1378</v>
      </c>
      <c r="B843" t="str">
        <f t="shared" si="40"/>
        <v>ZK102.K342.C042</v>
      </c>
      <c r="C843">
        <v>0</v>
      </c>
      <c r="D843">
        <v>0</v>
      </c>
      <c r="E843">
        <v>0</v>
      </c>
      <c r="O843" t="s">
        <v>524</v>
      </c>
      <c r="P843" s="616" t="s">
        <v>463</v>
      </c>
      <c r="R843" t="str">
        <f t="shared" si="41"/>
        <v>ZK102</v>
      </c>
      <c r="S843">
        <f t="shared" si="42"/>
        <v>0</v>
      </c>
      <c r="T843">
        <f t="shared" si="42"/>
        <v>0</v>
      </c>
      <c r="U843">
        <f t="shared" si="42"/>
        <v>0</v>
      </c>
    </row>
    <row r="844" spans="1:21" x14ac:dyDescent="0.25">
      <c r="A844" t="s">
        <v>1379</v>
      </c>
      <c r="B844" t="str">
        <f t="shared" si="40"/>
        <v>ZK102.K343.C042</v>
      </c>
      <c r="C844">
        <v>0</v>
      </c>
      <c r="D844">
        <v>0</v>
      </c>
      <c r="E844">
        <v>0</v>
      </c>
      <c r="O844" t="s">
        <v>524</v>
      </c>
      <c r="P844" s="615" t="s">
        <v>464</v>
      </c>
      <c r="R844" t="str">
        <f t="shared" si="41"/>
        <v>ZK102</v>
      </c>
      <c r="S844">
        <f t="shared" si="42"/>
        <v>0</v>
      </c>
      <c r="T844">
        <f t="shared" si="42"/>
        <v>0</v>
      </c>
      <c r="U844">
        <f t="shared" si="42"/>
        <v>0</v>
      </c>
    </row>
    <row r="845" spans="1:21" x14ac:dyDescent="0.25">
      <c r="A845" t="s">
        <v>1380</v>
      </c>
      <c r="B845" t="str">
        <f t="shared" si="40"/>
        <v>ZK102.K344.C042</v>
      </c>
      <c r="C845">
        <v>0</v>
      </c>
      <c r="D845">
        <v>0</v>
      </c>
      <c r="E845">
        <v>0</v>
      </c>
      <c r="O845" t="s">
        <v>524</v>
      </c>
      <c r="P845" s="615" t="s">
        <v>465</v>
      </c>
      <c r="R845" t="str">
        <f t="shared" si="41"/>
        <v>ZK102</v>
      </c>
      <c r="S845">
        <f t="shared" si="42"/>
        <v>0</v>
      </c>
      <c r="T845">
        <f t="shared" si="42"/>
        <v>0</v>
      </c>
      <c r="U845">
        <f t="shared" si="42"/>
        <v>0</v>
      </c>
    </row>
    <row r="846" spans="1:21" x14ac:dyDescent="0.25">
      <c r="A846" t="s">
        <v>1381</v>
      </c>
      <c r="B846" t="str">
        <f t="shared" si="40"/>
        <v>ZK102.K345.C042</v>
      </c>
      <c r="C846">
        <v>0</v>
      </c>
      <c r="D846">
        <v>0</v>
      </c>
      <c r="E846">
        <v>0</v>
      </c>
      <c r="O846" t="s">
        <v>524</v>
      </c>
      <c r="P846" s="615" t="s">
        <v>466</v>
      </c>
      <c r="R846" t="str">
        <f t="shared" si="41"/>
        <v>ZK102</v>
      </c>
      <c r="S846">
        <f t="shared" si="42"/>
        <v>0</v>
      </c>
      <c r="T846">
        <f t="shared" si="42"/>
        <v>0</v>
      </c>
      <c r="U846">
        <f t="shared" si="42"/>
        <v>0</v>
      </c>
    </row>
    <row r="847" spans="1:21" x14ac:dyDescent="0.25">
      <c r="A847" t="s">
        <v>1382</v>
      </c>
      <c r="B847" t="str">
        <f t="shared" si="40"/>
        <v>ZK102.K346.C042</v>
      </c>
      <c r="C847">
        <v>0</v>
      </c>
      <c r="D847">
        <v>0</v>
      </c>
      <c r="E847">
        <v>0</v>
      </c>
      <c r="O847" t="s">
        <v>524</v>
      </c>
      <c r="P847" s="615" t="s">
        <v>467</v>
      </c>
      <c r="R847" t="str">
        <f t="shared" si="41"/>
        <v>ZK102</v>
      </c>
      <c r="S847">
        <f t="shared" si="42"/>
        <v>0</v>
      </c>
      <c r="T847">
        <f t="shared" si="42"/>
        <v>0</v>
      </c>
      <c r="U847">
        <f t="shared" si="42"/>
        <v>0</v>
      </c>
    </row>
    <row r="848" spans="1:21" x14ac:dyDescent="0.25">
      <c r="A848" t="s">
        <v>1383</v>
      </c>
      <c r="B848" t="str">
        <f t="shared" si="40"/>
        <v>ZK102.K347.C042</v>
      </c>
      <c r="C848">
        <v>0</v>
      </c>
      <c r="D848">
        <v>0</v>
      </c>
      <c r="E848">
        <v>0</v>
      </c>
      <c r="O848" t="s">
        <v>524</v>
      </c>
      <c r="P848" s="616" t="s">
        <v>468</v>
      </c>
      <c r="R848" t="str">
        <f t="shared" si="41"/>
        <v>ZK102</v>
      </c>
      <c r="S848">
        <f t="shared" si="42"/>
        <v>0</v>
      </c>
      <c r="T848">
        <f t="shared" si="42"/>
        <v>0</v>
      </c>
      <c r="U848">
        <f t="shared" si="42"/>
        <v>0</v>
      </c>
    </row>
    <row r="849" spans="1:21" x14ac:dyDescent="0.25">
      <c r="A849" t="s">
        <v>1384</v>
      </c>
      <c r="B849" t="str">
        <f t="shared" si="40"/>
        <v>ZK102.K348.C042</v>
      </c>
      <c r="C849">
        <v>0</v>
      </c>
      <c r="D849">
        <v>0</v>
      </c>
      <c r="E849">
        <v>0</v>
      </c>
      <c r="O849" t="s">
        <v>524</v>
      </c>
      <c r="P849" s="616" t="s">
        <v>469</v>
      </c>
      <c r="R849" t="str">
        <f t="shared" si="41"/>
        <v>ZK102</v>
      </c>
      <c r="S849">
        <f t="shared" si="42"/>
        <v>0</v>
      </c>
      <c r="T849">
        <f t="shared" si="42"/>
        <v>0</v>
      </c>
      <c r="U849">
        <f t="shared" si="42"/>
        <v>0</v>
      </c>
    </row>
    <row r="850" spans="1:21" x14ac:dyDescent="0.25">
      <c r="A850" t="s">
        <v>1385</v>
      </c>
      <c r="B850" t="str">
        <f t="shared" si="40"/>
        <v>ZK102.K349.C042</v>
      </c>
      <c r="C850">
        <v>0</v>
      </c>
      <c r="D850">
        <v>0</v>
      </c>
      <c r="E850">
        <v>0</v>
      </c>
      <c r="O850" t="s">
        <v>524</v>
      </c>
      <c r="P850" s="616" t="s">
        <v>470</v>
      </c>
      <c r="R850" t="str">
        <f t="shared" si="41"/>
        <v>ZK102</v>
      </c>
      <c r="S850">
        <f t="shared" si="42"/>
        <v>0</v>
      </c>
      <c r="T850">
        <f t="shared" si="42"/>
        <v>0</v>
      </c>
      <c r="U850">
        <f t="shared" si="42"/>
        <v>0</v>
      </c>
    </row>
    <row r="851" spans="1:21" x14ac:dyDescent="0.25">
      <c r="A851" t="s">
        <v>1386</v>
      </c>
      <c r="B851" t="str">
        <f t="shared" si="40"/>
        <v>ZK102.K350.C042</v>
      </c>
      <c r="C851">
        <v>0</v>
      </c>
      <c r="D851">
        <v>0</v>
      </c>
      <c r="E851">
        <v>0</v>
      </c>
      <c r="O851" t="s">
        <v>524</v>
      </c>
      <c r="P851" s="616" t="s">
        <v>471</v>
      </c>
      <c r="R851" t="str">
        <f t="shared" si="41"/>
        <v>ZK102</v>
      </c>
      <c r="S851">
        <f t="shared" si="42"/>
        <v>0</v>
      </c>
      <c r="T851">
        <f t="shared" si="42"/>
        <v>0</v>
      </c>
      <c r="U851">
        <f t="shared" si="42"/>
        <v>0</v>
      </c>
    </row>
    <row r="852" spans="1:21" x14ac:dyDescent="0.25">
      <c r="A852" t="s">
        <v>1387</v>
      </c>
      <c r="B852" t="str">
        <f t="shared" si="40"/>
        <v>ZK102.K351.C042</v>
      </c>
      <c r="C852">
        <v>0</v>
      </c>
      <c r="D852">
        <v>0</v>
      </c>
      <c r="E852">
        <v>0</v>
      </c>
      <c r="O852" t="s">
        <v>524</v>
      </c>
      <c r="P852" s="615" t="s">
        <v>472</v>
      </c>
      <c r="R852" t="str">
        <f t="shared" si="41"/>
        <v>ZK102</v>
      </c>
      <c r="S852">
        <f t="shared" si="42"/>
        <v>0</v>
      </c>
      <c r="T852">
        <f t="shared" si="42"/>
        <v>0</v>
      </c>
      <c r="U852">
        <f t="shared" si="42"/>
        <v>0</v>
      </c>
    </row>
    <row r="853" spans="1:21" x14ac:dyDescent="0.25">
      <c r="A853" t="s">
        <v>1388</v>
      </c>
      <c r="B853" t="str">
        <f t="shared" si="40"/>
        <v>ZK102.K352.C042</v>
      </c>
      <c r="C853">
        <v>0</v>
      </c>
      <c r="D853">
        <v>0</v>
      </c>
      <c r="E853">
        <v>0</v>
      </c>
      <c r="O853" t="s">
        <v>524</v>
      </c>
      <c r="P853" s="615" t="s">
        <v>473</v>
      </c>
      <c r="R853" t="str">
        <f t="shared" si="41"/>
        <v>ZK102</v>
      </c>
      <c r="S853">
        <f t="shared" si="42"/>
        <v>0</v>
      </c>
      <c r="T853">
        <f t="shared" si="42"/>
        <v>0</v>
      </c>
      <c r="U853">
        <f t="shared" si="42"/>
        <v>0</v>
      </c>
    </row>
    <row r="854" spans="1:21" x14ac:dyDescent="0.25">
      <c r="A854" t="s">
        <v>1389</v>
      </c>
      <c r="B854" t="str">
        <f t="shared" si="40"/>
        <v>ZK102.K353.C042</v>
      </c>
      <c r="C854">
        <v>0</v>
      </c>
      <c r="D854">
        <v>0</v>
      </c>
      <c r="E854">
        <v>0</v>
      </c>
      <c r="O854" t="s">
        <v>524</v>
      </c>
      <c r="P854" s="615" t="s">
        <v>474</v>
      </c>
      <c r="R854" t="str">
        <f t="shared" si="41"/>
        <v>ZK102</v>
      </c>
      <c r="S854">
        <f t="shared" si="42"/>
        <v>0</v>
      </c>
      <c r="T854">
        <f t="shared" si="42"/>
        <v>0</v>
      </c>
      <c r="U854">
        <f t="shared" si="42"/>
        <v>0</v>
      </c>
    </row>
    <row r="855" spans="1:21" x14ac:dyDescent="0.25">
      <c r="A855" t="s">
        <v>1390</v>
      </c>
      <c r="B855" t="str">
        <f t="shared" si="40"/>
        <v>ZK102.K354.C042</v>
      </c>
      <c r="C855">
        <v>0</v>
      </c>
      <c r="D855">
        <v>0</v>
      </c>
      <c r="E855">
        <v>0</v>
      </c>
      <c r="O855" t="s">
        <v>524</v>
      </c>
      <c r="P855" s="615" t="s">
        <v>475</v>
      </c>
      <c r="R855" t="str">
        <f t="shared" si="41"/>
        <v>ZK102</v>
      </c>
      <c r="S855">
        <f t="shared" si="42"/>
        <v>0</v>
      </c>
      <c r="T855">
        <f t="shared" si="42"/>
        <v>0</v>
      </c>
      <c r="U855">
        <f t="shared" si="42"/>
        <v>0</v>
      </c>
    </row>
    <row r="856" spans="1:21" x14ac:dyDescent="0.25">
      <c r="A856" t="s">
        <v>1391</v>
      </c>
      <c r="B856" t="str">
        <f t="shared" si="40"/>
        <v>ZK102.K355.C042</v>
      </c>
      <c r="C856">
        <v>0</v>
      </c>
      <c r="D856">
        <v>0</v>
      </c>
      <c r="E856">
        <v>0</v>
      </c>
      <c r="O856" t="s">
        <v>524</v>
      </c>
      <c r="P856" s="615" t="s">
        <v>476</v>
      </c>
      <c r="R856" t="str">
        <f t="shared" si="41"/>
        <v>ZK102</v>
      </c>
      <c r="S856">
        <f t="shared" si="42"/>
        <v>0</v>
      </c>
      <c r="T856">
        <f t="shared" si="42"/>
        <v>0</v>
      </c>
      <c r="U856">
        <f t="shared" si="42"/>
        <v>0</v>
      </c>
    </row>
    <row r="857" spans="1:21" x14ac:dyDescent="0.25">
      <c r="A857" t="s">
        <v>1392</v>
      </c>
      <c r="B857" t="str">
        <f t="shared" si="40"/>
        <v>ZK102.K356.C042</v>
      </c>
      <c r="C857">
        <v>0</v>
      </c>
      <c r="D857">
        <v>0</v>
      </c>
      <c r="E857">
        <v>0</v>
      </c>
      <c r="O857" t="s">
        <v>524</v>
      </c>
      <c r="P857" s="615" t="s">
        <v>477</v>
      </c>
      <c r="R857" t="str">
        <f t="shared" si="41"/>
        <v>ZK102</v>
      </c>
      <c r="S857">
        <f t="shared" si="42"/>
        <v>0</v>
      </c>
      <c r="T857">
        <f t="shared" si="42"/>
        <v>0</v>
      </c>
      <c r="U857">
        <f t="shared" si="42"/>
        <v>0</v>
      </c>
    </row>
    <row r="858" spans="1:21" x14ac:dyDescent="0.25">
      <c r="A858" t="s">
        <v>1393</v>
      </c>
      <c r="B858" t="str">
        <f t="shared" si="40"/>
        <v>ZK102.K357.C042</v>
      </c>
      <c r="C858">
        <v>0</v>
      </c>
      <c r="D858">
        <v>0</v>
      </c>
      <c r="E858">
        <v>0</v>
      </c>
      <c r="O858" t="s">
        <v>524</v>
      </c>
      <c r="P858" s="615" t="s">
        <v>478</v>
      </c>
      <c r="R858" t="str">
        <f t="shared" si="41"/>
        <v>ZK102</v>
      </c>
      <c r="S858">
        <f t="shared" si="42"/>
        <v>0</v>
      </c>
      <c r="T858">
        <f t="shared" si="42"/>
        <v>0</v>
      </c>
      <c r="U858">
        <f t="shared" si="42"/>
        <v>0</v>
      </c>
    </row>
    <row r="859" spans="1:21" x14ac:dyDescent="0.25">
      <c r="A859" t="s">
        <v>1394</v>
      </c>
      <c r="B859" t="str">
        <f t="shared" si="40"/>
        <v>ZK102.K358.C042</v>
      </c>
      <c r="C859">
        <v>0</v>
      </c>
      <c r="D859">
        <v>0</v>
      </c>
      <c r="E859">
        <v>0</v>
      </c>
      <c r="O859" t="s">
        <v>524</v>
      </c>
      <c r="P859" s="615" t="s">
        <v>479</v>
      </c>
      <c r="R859" t="str">
        <f t="shared" si="41"/>
        <v>ZK102</v>
      </c>
      <c r="S859">
        <f t="shared" si="42"/>
        <v>0</v>
      </c>
      <c r="T859">
        <f t="shared" si="42"/>
        <v>0</v>
      </c>
      <c r="U859">
        <f t="shared" si="42"/>
        <v>0</v>
      </c>
    </row>
    <row r="860" spans="1:21" x14ac:dyDescent="0.25">
      <c r="A860" t="s">
        <v>1395</v>
      </c>
      <c r="B860" t="str">
        <f t="shared" si="40"/>
        <v>ZK102.K359.C042</v>
      </c>
      <c r="C860">
        <v>0</v>
      </c>
      <c r="D860">
        <v>0</v>
      </c>
      <c r="E860">
        <v>0</v>
      </c>
      <c r="O860" t="s">
        <v>524</v>
      </c>
      <c r="P860" s="616" t="s">
        <v>480</v>
      </c>
      <c r="R860" t="str">
        <f t="shared" si="41"/>
        <v>ZK102</v>
      </c>
      <c r="S860">
        <f t="shared" si="42"/>
        <v>0</v>
      </c>
      <c r="T860">
        <f t="shared" si="42"/>
        <v>0</v>
      </c>
      <c r="U860">
        <f t="shared" si="42"/>
        <v>0</v>
      </c>
    </row>
    <row r="861" spans="1:21" x14ac:dyDescent="0.25">
      <c r="A861" t="s">
        <v>1396</v>
      </c>
      <c r="B861" t="str">
        <f t="shared" si="40"/>
        <v>ZK102.K360.C042</v>
      </c>
      <c r="C861">
        <v>0</v>
      </c>
      <c r="D861">
        <v>0</v>
      </c>
      <c r="E861">
        <v>0</v>
      </c>
      <c r="O861" t="s">
        <v>524</v>
      </c>
      <c r="P861" s="616" t="s">
        <v>481</v>
      </c>
      <c r="R861" t="str">
        <f t="shared" si="41"/>
        <v>ZK102</v>
      </c>
      <c r="S861">
        <f t="shared" si="42"/>
        <v>0</v>
      </c>
      <c r="T861">
        <f t="shared" si="42"/>
        <v>0</v>
      </c>
      <c r="U861">
        <f t="shared" si="42"/>
        <v>0</v>
      </c>
    </row>
    <row r="862" spans="1:21" x14ac:dyDescent="0.25">
      <c r="A862" t="s">
        <v>1397</v>
      </c>
      <c r="B862" t="str">
        <f t="shared" si="40"/>
        <v>ZK102.K361.C042</v>
      </c>
      <c r="C862">
        <v>0</v>
      </c>
      <c r="D862">
        <v>0</v>
      </c>
      <c r="E862">
        <v>0</v>
      </c>
      <c r="O862" t="s">
        <v>524</v>
      </c>
      <c r="P862" s="616" t="s">
        <v>482</v>
      </c>
      <c r="R862" t="str">
        <f t="shared" si="41"/>
        <v>ZK102</v>
      </c>
      <c r="S862">
        <f t="shared" si="42"/>
        <v>0</v>
      </c>
      <c r="T862">
        <f t="shared" si="42"/>
        <v>0</v>
      </c>
      <c r="U862">
        <f t="shared" si="42"/>
        <v>0</v>
      </c>
    </row>
    <row r="863" spans="1:21" x14ac:dyDescent="0.25">
      <c r="A863" t="s">
        <v>1398</v>
      </c>
      <c r="B863" t="str">
        <f t="shared" si="40"/>
        <v>ZK102.K362.C042</v>
      </c>
      <c r="C863">
        <v>0</v>
      </c>
      <c r="D863">
        <v>0</v>
      </c>
      <c r="E863">
        <v>0</v>
      </c>
      <c r="O863" t="s">
        <v>524</v>
      </c>
      <c r="P863" s="616" t="s">
        <v>483</v>
      </c>
      <c r="R863" t="str">
        <f t="shared" si="41"/>
        <v>ZK102</v>
      </c>
      <c r="S863">
        <f t="shared" si="42"/>
        <v>0</v>
      </c>
      <c r="T863">
        <f t="shared" si="42"/>
        <v>0</v>
      </c>
      <c r="U863">
        <f t="shared" si="42"/>
        <v>0</v>
      </c>
    </row>
    <row r="864" spans="1:21" x14ac:dyDescent="0.25">
      <c r="A864" t="s">
        <v>1399</v>
      </c>
      <c r="B864" t="str">
        <f t="shared" si="40"/>
        <v>ZK102.K363.C042</v>
      </c>
      <c r="C864">
        <v>0</v>
      </c>
      <c r="D864">
        <v>0</v>
      </c>
      <c r="E864">
        <v>0</v>
      </c>
      <c r="O864" t="s">
        <v>524</v>
      </c>
      <c r="P864" s="616" t="s">
        <v>484</v>
      </c>
      <c r="R864" t="str">
        <f t="shared" si="41"/>
        <v>ZK102</v>
      </c>
      <c r="S864">
        <f t="shared" si="42"/>
        <v>0</v>
      </c>
      <c r="T864">
        <f t="shared" si="42"/>
        <v>0</v>
      </c>
      <c r="U864">
        <f t="shared" si="42"/>
        <v>0</v>
      </c>
    </row>
    <row r="865" spans="1:21" x14ac:dyDescent="0.25">
      <c r="A865" t="s">
        <v>1400</v>
      </c>
      <c r="B865" t="str">
        <f t="shared" si="40"/>
        <v>ZK102.K364.C042</v>
      </c>
      <c r="C865">
        <v>0</v>
      </c>
      <c r="D865">
        <v>0</v>
      </c>
      <c r="E865">
        <v>0</v>
      </c>
      <c r="O865" t="s">
        <v>524</v>
      </c>
      <c r="P865" s="616" t="s">
        <v>485</v>
      </c>
      <c r="R865" t="str">
        <f t="shared" si="41"/>
        <v>ZK102</v>
      </c>
      <c r="S865">
        <f t="shared" si="42"/>
        <v>0</v>
      </c>
      <c r="T865">
        <f t="shared" si="42"/>
        <v>0</v>
      </c>
      <c r="U865">
        <f t="shared" si="42"/>
        <v>0</v>
      </c>
    </row>
    <row r="866" spans="1:21" x14ac:dyDescent="0.25">
      <c r="A866" t="s">
        <v>1401</v>
      </c>
      <c r="B866" t="str">
        <f t="shared" si="40"/>
        <v>ZK102.K365.C042</v>
      </c>
      <c r="C866">
        <v>0</v>
      </c>
      <c r="D866">
        <v>0</v>
      </c>
      <c r="E866">
        <v>0</v>
      </c>
      <c r="O866" t="s">
        <v>524</v>
      </c>
      <c r="P866" s="616" t="s">
        <v>486</v>
      </c>
      <c r="R866" t="str">
        <f t="shared" si="41"/>
        <v>ZK102</v>
      </c>
      <c r="S866">
        <f t="shared" si="42"/>
        <v>0</v>
      </c>
      <c r="T866">
        <f t="shared" si="42"/>
        <v>0</v>
      </c>
      <c r="U866">
        <f t="shared" si="42"/>
        <v>0</v>
      </c>
    </row>
    <row r="867" spans="1:21" x14ac:dyDescent="0.25">
      <c r="A867" t="s">
        <v>1402</v>
      </c>
      <c r="B867" t="str">
        <f t="shared" si="40"/>
        <v>ZK102.K366.C042</v>
      </c>
      <c r="C867">
        <v>0</v>
      </c>
      <c r="D867">
        <v>0</v>
      </c>
      <c r="E867">
        <v>0</v>
      </c>
      <c r="O867" t="s">
        <v>524</v>
      </c>
      <c r="P867" s="616" t="s">
        <v>487</v>
      </c>
      <c r="R867" t="str">
        <f t="shared" si="41"/>
        <v>ZK102</v>
      </c>
      <c r="S867">
        <f t="shared" si="42"/>
        <v>0</v>
      </c>
      <c r="T867">
        <f t="shared" si="42"/>
        <v>0</v>
      </c>
      <c r="U867">
        <f t="shared" si="42"/>
        <v>0</v>
      </c>
    </row>
    <row r="868" spans="1:21" x14ac:dyDescent="0.25">
      <c r="A868" t="s">
        <v>1403</v>
      </c>
      <c r="B868" t="str">
        <f t="shared" si="40"/>
        <v>ZK102.K367.C042</v>
      </c>
      <c r="C868">
        <v>0</v>
      </c>
      <c r="D868">
        <v>0</v>
      </c>
      <c r="E868">
        <v>0</v>
      </c>
      <c r="O868" t="s">
        <v>524</v>
      </c>
      <c r="P868" s="616" t="s">
        <v>488</v>
      </c>
      <c r="R868" t="str">
        <f t="shared" si="41"/>
        <v>ZK102</v>
      </c>
      <c r="S868">
        <f t="shared" si="42"/>
        <v>0</v>
      </c>
      <c r="T868">
        <f t="shared" si="42"/>
        <v>0</v>
      </c>
      <c r="U868">
        <f t="shared" si="42"/>
        <v>0</v>
      </c>
    </row>
    <row r="869" spans="1:21" x14ac:dyDescent="0.25">
      <c r="A869" t="s">
        <v>1404</v>
      </c>
      <c r="B869" t="str">
        <f t="shared" si="40"/>
        <v>ZK102.K368.C042</v>
      </c>
      <c r="C869">
        <v>0</v>
      </c>
      <c r="D869">
        <v>0</v>
      </c>
      <c r="E869">
        <v>0</v>
      </c>
      <c r="O869" t="s">
        <v>524</v>
      </c>
      <c r="P869" s="616" t="s">
        <v>489</v>
      </c>
      <c r="R869" t="str">
        <f t="shared" si="41"/>
        <v>ZK102</v>
      </c>
      <c r="S869">
        <f t="shared" si="42"/>
        <v>0</v>
      </c>
      <c r="T869">
        <f t="shared" si="42"/>
        <v>0</v>
      </c>
      <c r="U869">
        <f t="shared" si="42"/>
        <v>0</v>
      </c>
    </row>
    <row r="870" spans="1:21" x14ac:dyDescent="0.25">
      <c r="A870" t="s">
        <v>1405</v>
      </c>
      <c r="B870" t="str">
        <f t="shared" si="40"/>
        <v>ZK102.K369.C042</v>
      </c>
      <c r="C870">
        <v>0</v>
      </c>
      <c r="D870">
        <v>0</v>
      </c>
      <c r="E870">
        <v>0</v>
      </c>
      <c r="O870" t="s">
        <v>524</v>
      </c>
      <c r="P870" s="616" t="s">
        <v>490</v>
      </c>
      <c r="R870" t="str">
        <f t="shared" si="41"/>
        <v>ZK102</v>
      </c>
      <c r="S870">
        <f t="shared" si="42"/>
        <v>0</v>
      </c>
      <c r="T870">
        <f t="shared" si="42"/>
        <v>0</v>
      </c>
      <c r="U870">
        <f t="shared" si="42"/>
        <v>0</v>
      </c>
    </row>
    <row r="871" spans="1:21" x14ac:dyDescent="0.25">
      <c r="A871" t="s">
        <v>1406</v>
      </c>
      <c r="B871" t="str">
        <f t="shared" si="40"/>
        <v>ZK102.K370.C042</v>
      </c>
      <c r="C871">
        <v>0</v>
      </c>
      <c r="D871">
        <v>0</v>
      </c>
      <c r="E871">
        <v>0</v>
      </c>
      <c r="O871" t="s">
        <v>524</v>
      </c>
      <c r="P871" s="616" t="s">
        <v>491</v>
      </c>
      <c r="R871" t="str">
        <f t="shared" si="41"/>
        <v>ZK102</v>
      </c>
      <c r="S871">
        <f t="shared" si="42"/>
        <v>0</v>
      </c>
      <c r="T871">
        <f t="shared" si="42"/>
        <v>0</v>
      </c>
      <c r="U871">
        <f t="shared" si="42"/>
        <v>0</v>
      </c>
    </row>
    <row r="872" spans="1:21" x14ac:dyDescent="0.25">
      <c r="A872" t="s">
        <v>1407</v>
      </c>
      <c r="B872" t="str">
        <f t="shared" si="40"/>
        <v>ZK102.K371.C042</v>
      </c>
      <c r="C872">
        <v>0</v>
      </c>
      <c r="D872">
        <v>0</v>
      </c>
      <c r="E872">
        <v>0</v>
      </c>
      <c r="O872" t="s">
        <v>524</v>
      </c>
      <c r="P872" s="616" t="s">
        <v>492</v>
      </c>
      <c r="R872" t="str">
        <f t="shared" si="41"/>
        <v>ZK102</v>
      </c>
      <c r="S872">
        <f t="shared" si="42"/>
        <v>0</v>
      </c>
      <c r="T872">
        <f t="shared" si="42"/>
        <v>0</v>
      </c>
      <c r="U872">
        <f t="shared" si="42"/>
        <v>0</v>
      </c>
    </row>
    <row r="873" spans="1:21" x14ac:dyDescent="0.25">
      <c r="A873" t="s">
        <v>1408</v>
      </c>
      <c r="B873" t="str">
        <f t="shared" si="40"/>
        <v>ZK102.K372.C042</v>
      </c>
      <c r="C873">
        <v>0</v>
      </c>
      <c r="D873">
        <v>0</v>
      </c>
      <c r="E873">
        <v>0</v>
      </c>
      <c r="O873" t="s">
        <v>524</v>
      </c>
      <c r="P873" s="616" t="s">
        <v>493</v>
      </c>
      <c r="R873" t="str">
        <f t="shared" si="41"/>
        <v>ZK102</v>
      </c>
      <c r="S873">
        <f t="shared" si="42"/>
        <v>0</v>
      </c>
      <c r="T873">
        <f t="shared" si="42"/>
        <v>0</v>
      </c>
      <c r="U873">
        <f t="shared" si="42"/>
        <v>0</v>
      </c>
    </row>
    <row r="874" spans="1:21" x14ac:dyDescent="0.25">
      <c r="A874" t="s">
        <v>1409</v>
      </c>
      <c r="B874" t="str">
        <f t="shared" si="40"/>
        <v>ZK102.K373.C042</v>
      </c>
      <c r="C874">
        <v>0</v>
      </c>
      <c r="D874">
        <v>0</v>
      </c>
      <c r="E874">
        <v>0</v>
      </c>
      <c r="O874" t="s">
        <v>524</v>
      </c>
      <c r="P874" s="616" t="s">
        <v>494</v>
      </c>
      <c r="R874" t="str">
        <f t="shared" si="41"/>
        <v>ZK102</v>
      </c>
      <c r="S874">
        <f t="shared" si="42"/>
        <v>0</v>
      </c>
      <c r="T874">
        <f t="shared" si="42"/>
        <v>0</v>
      </c>
      <c r="U874">
        <f t="shared" si="42"/>
        <v>0</v>
      </c>
    </row>
    <row r="875" spans="1:21" x14ac:dyDescent="0.25">
      <c r="A875" t="s">
        <v>1410</v>
      </c>
      <c r="B875" t="str">
        <f t="shared" si="40"/>
        <v>ZK102.K374.C042</v>
      </c>
      <c r="C875">
        <v>0</v>
      </c>
      <c r="D875">
        <v>0</v>
      </c>
      <c r="E875">
        <v>0</v>
      </c>
      <c r="O875" t="s">
        <v>524</v>
      </c>
      <c r="P875" s="616" t="s">
        <v>495</v>
      </c>
      <c r="R875" t="str">
        <f t="shared" si="41"/>
        <v>ZK102</v>
      </c>
      <c r="S875">
        <f t="shared" si="42"/>
        <v>0</v>
      </c>
      <c r="T875">
        <f t="shared" si="42"/>
        <v>0</v>
      </c>
      <c r="U875">
        <f t="shared" si="42"/>
        <v>0</v>
      </c>
    </row>
    <row r="876" spans="1:21" x14ac:dyDescent="0.25">
      <c r="A876" t="s">
        <v>1411</v>
      </c>
      <c r="B876" t="str">
        <f t="shared" si="40"/>
        <v>ZK102.K375.C042</v>
      </c>
      <c r="C876">
        <v>0</v>
      </c>
      <c r="D876">
        <v>0</v>
      </c>
      <c r="E876">
        <v>0</v>
      </c>
      <c r="O876" t="s">
        <v>524</v>
      </c>
      <c r="P876" s="616" t="s">
        <v>496</v>
      </c>
      <c r="R876" t="str">
        <f t="shared" si="41"/>
        <v>ZK102</v>
      </c>
      <c r="S876">
        <f t="shared" si="42"/>
        <v>0</v>
      </c>
      <c r="T876">
        <f t="shared" si="42"/>
        <v>0</v>
      </c>
      <c r="U876">
        <f t="shared" si="42"/>
        <v>0</v>
      </c>
    </row>
    <row r="877" spans="1:21" x14ac:dyDescent="0.25">
      <c r="A877" t="s">
        <v>1412</v>
      </c>
      <c r="B877" t="str">
        <f t="shared" si="40"/>
        <v>ZK102.K376.C042</v>
      </c>
      <c r="C877">
        <v>0</v>
      </c>
      <c r="D877">
        <v>0</v>
      </c>
      <c r="E877">
        <v>0</v>
      </c>
      <c r="O877" t="s">
        <v>524</v>
      </c>
      <c r="P877" s="616" t="s">
        <v>497</v>
      </c>
      <c r="R877" t="str">
        <f t="shared" si="41"/>
        <v>ZK102</v>
      </c>
      <c r="S877">
        <f t="shared" si="42"/>
        <v>0</v>
      </c>
      <c r="T877">
        <f t="shared" si="42"/>
        <v>0</v>
      </c>
      <c r="U877">
        <f t="shared" si="42"/>
        <v>0</v>
      </c>
    </row>
    <row r="878" spans="1:21" x14ac:dyDescent="0.25">
      <c r="A878" t="s">
        <v>1413</v>
      </c>
      <c r="B878" t="str">
        <f t="shared" si="40"/>
        <v>ZK102.K377.C042</v>
      </c>
      <c r="C878">
        <v>0</v>
      </c>
      <c r="D878">
        <v>0</v>
      </c>
      <c r="E878">
        <v>0</v>
      </c>
      <c r="O878" t="s">
        <v>524</v>
      </c>
      <c r="P878" s="616" t="s">
        <v>498</v>
      </c>
      <c r="R878" t="str">
        <f t="shared" si="41"/>
        <v>ZK102</v>
      </c>
      <c r="S878">
        <f t="shared" si="42"/>
        <v>0</v>
      </c>
      <c r="T878">
        <f t="shared" si="42"/>
        <v>0</v>
      </c>
      <c r="U878">
        <f t="shared" si="42"/>
        <v>0</v>
      </c>
    </row>
    <row r="879" spans="1:21" x14ac:dyDescent="0.25">
      <c r="A879" t="s">
        <v>1414</v>
      </c>
      <c r="B879" t="str">
        <f t="shared" si="40"/>
        <v>ZK102.K378.C042</v>
      </c>
      <c r="C879">
        <v>0</v>
      </c>
      <c r="D879">
        <v>0</v>
      </c>
      <c r="E879">
        <v>0</v>
      </c>
      <c r="O879" t="s">
        <v>524</v>
      </c>
      <c r="P879" s="616" t="s">
        <v>499</v>
      </c>
      <c r="R879" t="str">
        <f t="shared" si="41"/>
        <v>ZK102</v>
      </c>
      <c r="S879">
        <f t="shared" si="42"/>
        <v>0</v>
      </c>
      <c r="T879">
        <f t="shared" si="42"/>
        <v>0</v>
      </c>
      <c r="U879">
        <f t="shared" si="42"/>
        <v>0</v>
      </c>
    </row>
    <row r="880" spans="1:21" x14ac:dyDescent="0.25">
      <c r="A880" t="s">
        <v>1415</v>
      </c>
      <c r="B880" t="str">
        <f t="shared" si="40"/>
        <v>ZK102.K379.C042</v>
      </c>
      <c r="C880">
        <v>0</v>
      </c>
      <c r="D880">
        <v>0</v>
      </c>
      <c r="E880">
        <v>0</v>
      </c>
      <c r="O880" t="s">
        <v>524</v>
      </c>
      <c r="P880" s="616" t="s">
        <v>500</v>
      </c>
      <c r="R880" t="str">
        <f t="shared" si="41"/>
        <v>ZK102</v>
      </c>
      <c r="S880">
        <f t="shared" si="42"/>
        <v>0</v>
      </c>
      <c r="T880">
        <f t="shared" si="42"/>
        <v>0</v>
      </c>
      <c r="U880">
        <f t="shared" si="42"/>
        <v>0</v>
      </c>
    </row>
    <row r="881" spans="1:21" x14ac:dyDescent="0.25">
      <c r="A881" t="s">
        <v>1416</v>
      </c>
      <c r="B881" t="str">
        <f t="shared" si="40"/>
        <v>ZK102.K380.C042</v>
      </c>
      <c r="C881">
        <v>0</v>
      </c>
      <c r="D881">
        <v>0</v>
      </c>
      <c r="E881">
        <v>0</v>
      </c>
      <c r="O881" t="s">
        <v>524</v>
      </c>
      <c r="P881" s="616" t="s">
        <v>501</v>
      </c>
      <c r="R881" t="str">
        <f t="shared" si="41"/>
        <v>ZK102</v>
      </c>
      <c r="S881">
        <f t="shared" si="42"/>
        <v>0</v>
      </c>
      <c r="T881">
        <f t="shared" si="42"/>
        <v>0</v>
      </c>
      <c r="U881">
        <f t="shared" si="42"/>
        <v>0</v>
      </c>
    </row>
    <row r="882" spans="1:21" x14ac:dyDescent="0.25">
      <c r="A882" t="s">
        <v>1417</v>
      </c>
      <c r="B882" t="str">
        <f t="shared" si="40"/>
        <v>ZK102.K381.C042</v>
      </c>
      <c r="C882">
        <v>0</v>
      </c>
      <c r="D882">
        <v>0</v>
      </c>
      <c r="E882">
        <v>0</v>
      </c>
      <c r="O882" t="s">
        <v>524</v>
      </c>
      <c r="P882" s="616" t="s">
        <v>502</v>
      </c>
      <c r="R882" t="str">
        <f t="shared" si="41"/>
        <v>ZK102</v>
      </c>
      <c r="S882">
        <f t="shared" si="42"/>
        <v>0</v>
      </c>
      <c r="T882">
        <f t="shared" si="42"/>
        <v>0</v>
      </c>
      <c r="U882">
        <f t="shared" si="42"/>
        <v>0</v>
      </c>
    </row>
    <row r="883" spans="1:21" x14ac:dyDescent="0.25">
      <c r="A883" t="s">
        <v>1418</v>
      </c>
      <c r="B883" t="str">
        <f t="shared" si="40"/>
        <v>ZK102.K382.C042</v>
      </c>
      <c r="C883">
        <v>0</v>
      </c>
      <c r="D883">
        <v>0</v>
      </c>
      <c r="E883">
        <v>0</v>
      </c>
      <c r="O883" t="s">
        <v>524</v>
      </c>
      <c r="P883" s="616" t="s">
        <v>503</v>
      </c>
      <c r="R883" t="str">
        <f t="shared" si="41"/>
        <v>ZK102</v>
      </c>
      <c r="S883">
        <f t="shared" si="42"/>
        <v>0</v>
      </c>
      <c r="T883">
        <f t="shared" si="42"/>
        <v>0</v>
      </c>
      <c r="U883">
        <f t="shared" si="42"/>
        <v>0</v>
      </c>
    </row>
    <row r="884" spans="1:21" x14ac:dyDescent="0.25">
      <c r="A884" t="s">
        <v>1419</v>
      </c>
      <c r="B884" t="str">
        <f t="shared" si="40"/>
        <v>ZK102.K383.C042</v>
      </c>
      <c r="C884">
        <v>0</v>
      </c>
      <c r="D884">
        <v>0</v>
      </c>
      <c r="E884">
        <v>0</v>
      </c>
      <c r="O884" t="s">
        <v>524</v>
      </c>
      <c r="P884" s="616" t="s">
        <v>504</v>
      </c>
      <c r="R884" t="str">
        <f t="shared" si="41"/>
        <v>ZK102</v>
      </c>
      <c r="S884">
        <f t="shared" si="42"/>
        <v>0</v>
      </c>
      <c r="T884">
        <f t="shared" si="42"/>
        <v>0</v>
      </c>
      <c r="U884">
        <f t="shared" si="42"/>
        <v>0</v>
      </c>
    </row>
    <row r="885" spans="1:21" x14ac:dyDescent="0.25">
      <c r="A885" t="s">
        <v>1420</v>
      </c>
      <c r="B885" t="str">
        <f t="shared" si="40"/>
        <v>ZK102.K384.C042</v>
      </c>
      <c r="C885">
        <v>0</v>
      </c>
      <c r="D885">
        <v>0</v>
      </c>
      <c r="E885">
        <v>0</v>
      </c>
      <c r="O885" t="s">
        <v>524</v>
      </c>
      <c r="P885" s="616" t="s">
        <v>505</v>
      </c>
      <c r="R885" t="str">
        <f t="shared" si="41"/>
        <v>ZK102</v>
      </c>
      <c r="S885">
        <f t="shared" si="42"/>
        <v>0</v>
      </c>
      <c r="T885">
        <f t="shared" si="42"/>
        <v>0</v>
      </c>
      <c r="U885">
        <f t="shared" si="42"/>
        <v>0</v>
      </c>
    </row>
    <row r="886" spans="1:21" x14ac:dyDescent="0.25">
      <c r="A886" t="s">
        <v>1421</v>
      </c>
      <c r="B886" t="str">
        <f t="shared" si="40"/>
        <v>ZK102.K385.C042</v>
      </c>
      <c r="C886">
        <v>0</v>
      </c>
      <c r="D886">
        <v>0</v>
      </c>
      <c r="E886">
        <v>0</v>
      </c>
      <c r="O886" t="s">
        <v>524</v>
      </c>
      <c r="P886" s="616" t="s">
        <v>506</v>
      </c>
      <c r="R886" t="str">
        <f t="shared" si="41"/>
        <v>ZK102</v>
      </c>
      <c r="S886">
        <f t="shared" si="42"/>
        <v>0</v>
      </c>
      <c r="T886">
        <f t="shared" si="42"/>
        <v>0</v>
      </c>
      <c r="U886">
        <f t="shared" si="42"/>
        <v>0</v>
      </c>
    </row>
    <row r="887" spans="1:21" x14ac:dyDescent="0.25">
      <c r="A887" t="s">
        <v>1422</v>
      </c>
      <c r="B887" t="str">
        <f t="shared" si="40"/>
        <v>ZK102.K386.C042</v>
      </c>
      <c r="C887">
        <v>0</v>
      </c>
      <c r="D887">
        <v>0</v>
      </c>
      <c r="E887">
        <v>0</v>
      </c>
      <c r="O887" t="s">
        <v>524</v>
      </c>
      <c r="P887" s="616" t="s">
        <v>507</v>
      </c>
      <c r="R887" t="str">
        <f t="shared" si="41"/>
        <v>ZK102</v>
      </c>
      <c r="S887">
        <f t="shared" si="42"/>
        <v>0</v>
      </c>
      <c r="T887">
        <f t="shared" si="42"/>
        <v>0</v>
      </c>
      <c r="U887">
        <f t="shared" si="42"/>
        <v>0</v>
      </c>
    </row>
    <row r="888" spans="1:21" x14ac:dyDescent="0.25">
      <c r="A888" t="s">
        <v>1423</v>
      </c>
      <c r="B888" t="str">
        <f t="shared" si="40"/>
        <v>ZK102.K387.C042</v>
      </c>
      <c r="C888">
        <v>0</v>
      </c>
      <c r="D888">
        <v>0</v>
      </c>
      <c r="E888">
        <v>0</v>
      </c>
      <c r="O888" t="s">
        <v>524</v>
      </c>
      <c r="P888" s="616" t="s">
        <v>508</v>
      </c>
      <c r="R888" t="str">
        <f t="shared" si="41"/>
        <v>ZK102</v>
      </c>
      <c r="S888">
        <f t="shared" si="42"/>
        <v>0</v>
      </c>
      <c r="T888">
        <f t="shared" si="42"/>
        <v>0</v>
      </c>
      <c r="U888">
        <f t="shared" si="42"/>
        <v>0</v>
      </c>
    </row>
    <row r="889" spans="1:21" x14ac:dyDescent="0.25">
      <c r="A889" t="s">
        <v>1424</v>
      </c>
      <c r="B889" t="str">
        <f t="shared" si="40"/>
        <v>ZK102.K388.C042</v>
      </c>
      <c r="C889">
        <v>0</v>
      </c>
      <c r="D889">
        <v>0</v>
      </c>
      <c r="E889">
        <v>0</v>
      </c>
      <c r="O889" t="s">
        <v>524</v>
      </c>
      <c r="P889" s="616" t="s">
        <v>509</v>
      </c>
      <c r="R889" t="str">
        <f t="shared" si="41"/>
        <v>ZK102</v>
      </c>
      <c r="S889">
        <f t="shared" si="42"/>
        <v>0</v>
      </c>
      <c r="T889">
        <f t="shared" si="42"/>
        <v>0</v>
      </c>
      <c r="U889">
        <f t="shared" si="42"/>
        <v>0</v>
      </c>
    </row>
    <row r="890" spans="1:21" x14ac:dyDescent="0.25">
      <c r="A890" t="s">
        <v>1425</v>
      </c>
      <c r="B890" t="str">
        <f t="shared" si="40"/>
        <v>ZK102.K389.C042</v>
      </c>
      <c r="C890">
        <v>0</v>
      </c>
      <c r="D890">
        <v>0</v>
      </c>
      <c r="E890">
        <v>0</v>
      </c>
      <c r="O890" t="s">
        <v>524</v>
      </c>
      <c r="P890" s="616" t="s">
        <v>510</v>
      </c>
      <c r="R890" t="str">
        <f t="shared" si="41"/>
        <v>ZK102</v>
      </c>
      <c r="S890">
        <f t="shared" si="42"/>
        <v>0</v>
      </c>
      <c r="T890">
        <f t="shared" si="42"/>
        <v>0</v>
      </c>
      <c r="U890">
        <f t="shared" si="42"/>
        <v>0</v>
      </c>
    </row>
    <row r="891" spans="1:21" x14ac:dyDescent="0.25">
      <c r="A891" t="s">
        <v>1426</v>
      </c>
      <c r="B891" t="str">
        <f t="shared" si="40"/>
        <v>ZK102.K390.C042</v>
      </c>
      <c r="C891">
        <v>0</v>
      </c>
      <c r="D891">
        <v>0</v>
      </c>
      <c r="E891">
        <v>0</v>
      </c>
      <c r="O891" t="s">
        <v>524</v>
      </c>
      <c r="P891" s="616" t="s">
        <v>511</v>
      </c>
      <c r="R891" t="str">
        <f t="shared" si="41"/>
        <v>ZK102</v>
      </c>
      <c r="S891">
        <f t="shared" si="42"/>
        <v>0</v>
      </c>
      <c r="T891">
        <f t="shared" si="42"/>
        <v>0</v>
      </c>
      <c r="U891">
        <f t="shared" si="42"/>
        <v>0</v>
      </c>
    </row>
    <row r="892" spans="1:21" x14ac:dyDescent="0.25">
      <c r="A892" t="s">
        <v>1427</v>
      </c>
      <c r="B892" t="str">
        <f t="shared" si="40"/>
        <v>ZK102.K391.C042</v>
      </c>
      <c r="C892">
        <v>0</v>
      </c>
      <c r="D892">
        <v>0</v>
      </c>
      <c r="E892">
        <v>0</v>
      </c>
      <c r="O892" t="s">
        <v>524</v>
      </c>
      <c r="P892" s="616" t="s">
        <v>512</v>
      </c>
      <c r="R892" t="str">
        <f t="shared" si="41"/>
        <v>ZK102</v>
      </c>
      <c r="S892">
        <f t="shared" si="42"/>
        <v>0</v>
      </c>
      <c r="T892">
        <f t="shared" si="42"/>
        <v>0</v>
      </c>
      <c r="U892">
        <f t="shared" si="42"/>
        <v>0</v>
      </c>
    </row>
    <row r="893" spans="1:21" x14ac:dyDescent="0.25">
      <c r="A893" t="s">
        <v>1428</v>
      </c>
      <c r="B893" t="str">
        <f t="shared" si="40"/>
        <v>ZK102.K392.C042</v>
      </c>
      <c r="C893">
        <v>0</v>
      </c>
      <c r="D893">
        <v>0</v>
      </c>
      <c r="E893">
        <v>0</v>
      </c>
      <c r="O893" t="s">
        <v>524</v>
      </c>
      <c r="P893" s="616" t="s">
        <v>513</v>
      </c>
      <c r="R893" t="str">
        <f t="shared" si="41"/>
        <v>ZK102</v>
      </c>
      <c r="S893">
        <f t="shared" si="42"/>
        <v>0</v>
      </c>
      <c r="T893">
        <f t="shared" si="42"/>
        <v>0</v>
      </c>
      <c r="U893">
        <f t="shared" si="42"/>
        <v>0</v>
      </c>
    </row>
    <row r="894" spans="1:21" x14ac:dyDescent="0.25">
      <c r="A894" t="s">
        <v>1429</v>
      </c>
      <c r="B894" t="str">
        <f t="shared" si="40"/>
        <v>ZK102.K393.C042</v>
      </c>
      <c r="C894">
        <v>0</v>
      </c>
      <c r="D894">
        <v>0</v>
      </c>
      <c r="E894">
        <v>0</v>
      </c>
      <c r="O894" t="s">
        <v>524</v>
      </c>
      <c r="P894" s="616" t="s">
        <v>514</v>
      </c>
      <c r="R894" t="str">
        <f t="shared" si="41"/>
        <v>ZK102</v>
      </c>
      <c r="S894">
        <f t="shared" si="42"/>
        <v>0</v>
      </c>
      <c r="T894">
        <f t="shared" si="42"/>
        <v>0</v>
      </c>
      <c r="U894">
        <f t="shared" si="42"/>
        <v>0</v>
      </c>
    </row>
    <row r="895" spans="1:21" x14ac:dyDescent="0.25">
      <c r="A895" t="s">
        <v>1430</v>
      </c>
      <c r="B895" t="str">
        <f t="shared" si="40"/>
        <v>ZK102.K394.C042</v>
      </c>
      <c r="C895">
        <v>0</v>
      </c>
      <c r="D895">
        <v>0</v>
      </c>
      <c r="E895">
        <v>0</v>
      </c>
      <c r="O895" t="s">
        <v>524</v>
      </c>
      <c r="P895" s="616" t="s">
        <v>515</v>
      </c>
      <c r="R895" t="str">
        <f t="shared" si="41"/>
        <v>ZK102</v>
      </c>
      <c r="S895">
        <f t="shared" si="42"/>
        <v>0</v>
      </c>
      <c r="T895">
        <f t="shared" si="42"/>
        <v>0</v>
      </c>
      <c r="U895">
        <f t="shared" si="42"/>
        <v>0</v>
      </c>
    </row>
    <row r="896" spans="1:21" x14ac:dyDescent="0.25">
      <c r="A896" t="s">
        <v>1431</v>
      </c>
      <c r="B896" t="str">
        <f t="shared" si="40"/>
        <v>ZK102.K395.C042</v>
      </c>
      <c r="C896">
        <v>0</v>
      </c>
      <c r="D896">
        <v>0</v>
      </c>
      <c r="E896">
        <v>0</v>
      </c>
      <c r="O896" t="s">
        <v>524</v>
      </c>
      <c r="P896" s="616" t="s">
        <v>516</v>
      </c>
      <c r="R896" t="str">
        <f t="shared" si="41"/>
        <v>ZK102</v>
      </c>
      <c r="S896">
        <f t="shared" si="42"/>
        <v>0</v>
      </c>
      <c r="T896">
        <f t="shared" si="42"/>
        <v>0</v>
      </c>
      <c r="U896">
        <f t="shared" si="42"/>
        <v>0</v>
      </c>
    </row>
    <row r="897" spans="1:21" x14ac:dyDescent="0.25">
      <c r="A897" t="s">
        <v>1432</v>
      </c>
      <c r="B897" t="str">
        <f t="shared" si="40"/>
        <v>ZK102.K396.C042</v>
      </c>
      <c r="C897">
        <v>0</v>
      </c>
      <c r="D897">
        <v>0</v>
      </c>
      <c r="E897">
        <v>0</v>
      </c>
      <c r="O897" t="s">
        <v>524</v>
      </c>
      <c r="P897" s="616" t="s">
        <v>517</v>
      </c>
      <c r="R897" t="str">
        <f t="shared" si="41"/>
        <v>ZK102</v>
      </c>
      <c r="S897">
        <f t="shared" si="42"/>
        <v>0</v>
      </c>
      <c r="T897">
        <f t="shared" si="42"/>
        <v>0</v>
      </c>
      <c r="U897">
        <f t="shared" si="42"/>
        <v>0</v>
      </c>
    </row>
    <row r="898" spans="1:21" x14ac:dyDescent="0.25">
      <c r="A898" t="s">
        <v>1433</v>
      </c>
      <c r="B898" t="str">
        <f t="shared" si="40"/>
        <v>ZK102.K397.C042</v>
      </c>
      <c r="C898">
        <v>0</v>
      </c>
      <c r="D898">
        <v>0</v>
      </c>
      <c r="E898">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ZK102.K398.C042</v>
      </c>
      <c r="C899">
        <v>0</v>
      </c>
      <c r="D899">
        <v>0</v>
      </c>
      <c r="E899">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ZK102.K399.C042</v>
      </c>
      <c r="C900">
        <v>0</v>
      </c>
      <c r="D900">
        <v>0</v>
      </c>
      <c r="E900">
        <v>0</v>
      </c>
      <c r="O900" t="s">
        <v>524</v>
      </c>
      <c r="P900" s="616" t="s">
        <v>520</v>
      </c>
      <c r="R900" t="str">
        <f t="shared" si="44"/>
        <v>ZK102</v>
      </c>
      <c r="S900">
        <f t="shared" si="45"/>
        <v>0</v>
      </c>
      <c r="T900">
        <f t="shared" si="45"/>
        <v>0</v>
      </c>
      <c r="U900">
        <f t="shared" si="45"/>
        <v>0</v>
      </c>
    </row>
    <row r="901" spans="1:21" x14ac:dyDescent="0.25">
      <c r="A901" t="s">
        <v>1436</v>
      </c>
      <c r="B901" t="str">
        <f t="shared" si="43"/>
        <v>ZK103.K100.C042</v>
      </c>
      <c r="C901">
        <v>0</v>
      </c>
      <c r="D901">
        <v>0</v>
      </c>
      <c r="E901">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ZK103.K101.C042</v>
      </c>
      <c r="C902">
        <v>0</v>
      </c>
      <c r="D902">
        <v>0</v>
      </c>
      <c r="E902">
        <v>0</v>
      </c>
      <c r="O902" t="s">
        <v>524</v>
      </c>
      <c r="P902" s="618" t="s">
        <v>522</v>
      </c>
      <c r="R902" t="str">
        <f t="shared" si="44"/>
        <v>ZK103</v>
      </c>
      <c r="S902">
        <f t="shared" si="45"/>
        <v>0</v>
      </c>
      <c r="T902">
        <f t="shared" si="45"/>
        <v>0</v>
      </c>
      <c r="U902">
        <f t="shared" si="45"/>
        <v>0</v>
      </c>
    </row>
    <row r="903" spans="1:21" x14ac:dyDescent="0.25">
      <c r="A903" t="s">
        <v>1438</v>
      </c>
      <c r="B903" t="str">
        <f t="shared" si="43"/>
        <v>ZK103.K102.C042</v>
      </c>
      <c r="C903">
        <v>0</v>
      </c>
      <c r="D903">
        <v>0</v>
      </c>
      <c r="E903">
        <v>0</v>
      </c>
      <c r="O903" t="s">
        <v>525</v>
      </c>
      <c r="P903" s="614" t="s">
        <v>304</v>
      </c>
      <c r="R903" t="str">
        <f t="shared" si="44"/>
        <v>ZK103</v>
      </c>
      <c r="S903">
        <f t="shared" si="45"/>
        <v>0</v>
      </c>
      <c r="T903">
        <f t="shared" si="45"/>
        <v>0</v>
      </c>
      <c r="U903">
        <f t="shared" si="45"/>
        <v>0</v>
      </c>
    </row>
    <row r="904" spans="1:21" x14ac:dyDescent="0.25">
      <c r="A904" t="s">
        <v>1439</v>
      </c>
      <c r="B904" t="str">
        <f t="shared" si="43"/>
        <v>ZK103.K103.C042</v>
      </c>
      <c r="C904">
        <v>0</v>
      </c>
      <c r="D904">
        <v>0</v>
      </c>
      <c r="E904">
        <v>0</v>
      </c>
      <c r="O904" t="s">
        <v>525</v>
      </c>
      <c r="P904" s="615" t="s">
        <v>305</v>
      </c>
      <c r="R904" t="str">
        <f t="shared" si="44"/>
        <v>ZK103</v>
      </c>
      <c r="S904">
        <f t="shared" si="45"/>
        <v>0</v>
      </c>
      <c r="T904">
        <f t="shared" si="45"/>
        <v>0</v>
      </c>
      <c r="U904">
        <f t="shared" si="45"/>
        <v>0</v>
      </c>
    </row>
    <row r="905" spans="1:21" x14ac:dyDescent="0.25">
      <c r="A905" t="s">
        <v>1440</v>
      </c>
      <c r="B905" t="str">
        <f t="shared" si="43"/>
        <v>ZK103.K104.C042</v>
      </c>
      <c r="C905">
        <v>0</v>
      </c>
      <c r="D905">
        <v>0</v>
      </c>
      <c r="E905">
        <v>0</v>
      </c>
      <c r="O905" t="s">
        <v>525</v>
      </c>
      <c r="P905" s="615" t="s">
        <v>306</v>
      </c>
      <c r="R905" t="str">
        <f t="shared" si="44"/>
        <v>ZK103</v>
      </c>
      <c r="S905">
        <f t="shared" si="45"/>
        <v>0</v>
      </c>
      <c r="T905">
        <f t="shared" si="45"/>
        <v>0</v>
      </c>
      <c r="U905">
        <f t="shared" si="45"/>
        <v>0</v>
      </c>
    </row>
    <row r="906" spans="1:21" x14ac:dyDescent="0.25">
      <c r="A906" t="s">
        <v>1441</v>
      </c>
      <c r="B906" t="str">
        <f t="shared" si="43"/>
        <v>ZK103.K105.C042</v>
      </c>
      <c r="C906">
        <v>0</v>
      </c>
      <c r="D906">
        <v>0</v>
      </c>
      <c r="E906">
        <v>0</v>
      </c>
      <c r="O906" t="s">
        <v>525</v>
      </c>
      <c r="P906" s="615" t="s">
        <v>307</v>
      </c>
      <c r="R906" t="str">
        <f t="shared" si="44"/>
        <v>ZK103</v>
      </c>
      <c r="S906">
        <f t="shared" si="45"/>
        <v>0</v>
      </c>
      <c r="T906">
        <f t="shared" si="45"/>
        <v>0</v>
      </c>
      <c r="U906">
        <f t="shared" si="45"/>
        <v>0</v>
      </c>
    </row>
    <row r="907" spans="1:21" x14ac:dyDescent="0.25">
      <c r="A907" t="s">
        <v>1442</v>
      </c>
      <c r="B907" t="str">
        <f t="shared" si="43"/>
        <v>ZK103.K106.C042</v>
      </c>
      <c r="C907">
        <v>0</v>
      </c>
      <c r="D907">
        <v>0</v>
      </c>
      <c r="E907">
        <v>0</v>
      </c>
      <c r="O907" t="s">
        <v>525</v>
      </c>
      <c r="P907" s="615" t="s">
        <v>308</v>
      </c>
      <c r="R907" t="str">
        <f t="shared" si="44"/>
        <v>ZK103</v>
      </c>
      <c r="S907">
        <f t="shared" si="45"/>
        <v>0</v>
      </c>
      <c r="T907">
        <f t="shared" si="45"/>
        <v>0</v>
      </c>
      <c r="U907">
        <f t="shared" si="45"/>
        <v>0</v>
      </c>
    </row>
    <row r="908" spans="1:21" x14ac:dyDescent="0.25">
      <c r="A908" t="s">
        <v>1443</v>
      </c>
      <c r="B908" t="str">
        <f t="shared" si="43"/>
        <v>ZK103.K107.C042</v>
      </c>
      <c r="C908">
        <v>0</v>
      </c>
      <c r="D908">
        <v>0</v>
      </c>
      <c r="E908">
        <v>0</v>
      </c>
      <c r="O908" t="s">
        <v>525</v>
      </c>
      <c r="P908" s="615" t="s">
        <v>219</v>
      </c>
      <c r="R908" t="str">
        <f t="shared" si="44"/>
        <v>ZK103</v>
      </c>
      <c r="S908">
        <f t="shared" si="45"/>
        <v>0</v>
      </c>
      <c r="T908">
        <f t="shared" si="45"/>
        <v>0</v>
      </c>
      <c r="U908">
        <f t="shared" si="45"/>
        <v>0</v>
      </c>
    </row>
    <row r="909" spans="1:21" x14ac:dyDescent="0.25">
      <c r="A909" t="s">
        <v>1444</v>
      </c>
      <c r="B909" t="str">
        <f t="shared" si="43"/>
        <v>ZK103.K108.C042</v>
      </c>
      <c r="C909">
        <v>0</v>
      </c>
      <c r="D909">
        <v>0</v>
      </c>
      <c r="E909">
        <v>0</v>
      </c>
      <c r="O909" t="s">
        <v>525</v>
      </c>
      <c r="P909" s="615" t="s">
        <v>215</v>
      </c>
      <c r="R909" t="str">
        <f t="shared" si="44"/>
        <v>ZK103</v>
      </c>
      <c r="S909">
        <f t="shared" si="45"/>
        <v>0</v>
      </c>
      <c r="T909">
        <f t="shared" si="45"/>
        <v>0</v>
      </c>
      <c r="U909">
        <f t="shared" si="45"/>
        <v>0</v>
      </c>
    </row>
    <row r="910" spans="1:21" x14ac:dyDescent="0.25">
      <c r="A910" t="s">
        <v>1445</v>
      </c>
      <c r="B910" t="str">
        <f t="shared" si="43"/>
        <v>ZK103.K109.C042</v>
      </c>
      <c r="C910">
        <v>0</v>
      </c>
      <c r="D910">
        <v>0</v>
      </c>
      <c r="E910">
        <v>0</v>
      </c>
      <c r="O910" t="s">
        <v>525</v>
      </c>
      <c r="P910" s="615" t="s">
        <v>309</v>
      </c>
      <c r="R910" t="str">
        <f t="shared" si="44"/>
        <v>ZK103</v>
      </c>
      <c r="S910">
        <f t="shared" si="45"/>
        <v>0</v>
      </c>
      <c r="T910">
        <f t="shared" si="45"/>
        <v>0</v>
      </c>
      <c r="U910">
        <f t="shared" si="45"/>
        <v>0</v>
      </c>
    </row>
    <row r="911" spans="1:21" x14ac:dyDescent="0.25">
      <c r="A911" t="s">
        <v>1446</v>
      </c>
      <c r="B911" t="str">
        <f t="shared" si="43"/>
        <v>ZK103.K110.C042</v>
      </c>
      <c r="C911">
        <v>0</v>
      </c>
      <c r="D911">
        <v>0</v>
      </c>
      <c r="E911">
        <v>0</v>
      </c>
      <c r="O911" t="s">
        <v>525</v>
      </c>
      <c r="P911" s="616" t="s">
        <v>310</v>
      </c>
      <c r="R911" t="str">
        <f t="shared" si="44"/>
        <v>ZK103</v>
      </c>
      <c r="S911">
        <f t="shared" si="45"/>
        <v>0</v>
      </c>
      <c r="T911">
        <f t="shared" si="45"/>
        <v>0</v>
      </c>
      <c r="U911">
        <f t="shared" si="45"/>
        <v>0</v>
      </c>
    </row>
    <row r="912" spans="1:21" x14ac:dyDescent="0.25">
      <c r="A912" t="s">
        <v>1447</v>
      </c>
      <c r="B912" t="str">
        <f t="shared" si="43"/>
        <v>ZK103.K111.C042</v>
      </c>
      <c r="C912">
        <v>0</v>
      </c>
      <c r="D912">
        <v>0</v>
      </c>
      <c r="E912">
        <v>0</v>
      </c>
      <c r="O912" t="s">
        <v>525</v>
      </c>
      <c r="P912" s="617" t="s">
        <v>311</v>
      </c>
      <c r="R912" t="str">
        <f t="shared" si="44"/>
        <v>ZK103</v>
      </c>
      <c r="S912">
        <f t="shared" si="45"/>
        <v>0</v>
      </c>
      <c r="T912">
        <f t="shared" si="45"/>
        <v>0</v>
      </c>
      <c r="U912">
        <f t="shared" si="45"/>
        <v>0</v>
      </c>
    </row>
    <row r="913" spans="1:21" x14ac:dyDescent="0.25">
      <c r="A913" t="s">
        <v>1448</v>
      </c>
      <c r="B913" t="str">
        <f t="shared" si="43"/>
        <v>ZK103.K112.C042</v>
      </c>
      <c r="C913">
        <v>0</v>
      </c>
      <c r="D913">
        <v>0</v>
      </c>
      <c r="E913">
        <v>0</v>
      </c>
      <c r="O913" t="s">
        <v>525</v>
      </c>
      <c r="P913" s="616" t="s">
        <v>312</v>
      </c>
      <c r="R913" t="str">
        <f t="shared" si="44"/>
        <v>ZK103</v>
      </c>
      <c r="S913">
        <f t="shared" si="45"/>
        <v>0</v>
      </c>
      <c r="T913">
        <f t="shared" si="45"/>
        <v>0</v>
      </c>
      <c r="U913">
        <f t="shared" si="45"/>
        <v>0</v>
      </c>
    </row>
    <row r="914" spans="1:21" x14ac:dyDescent="0.25">
      <c r="A914" t="s">
        <v>1449</v>
      </c>
      <c r="B914" t="str">
        <f t="shared" si="43"/>
        <v>ZK103.K113.C042</v>
      </c>
      <c r="C914">
        <v>0</v>
      </c>
      <c r="D914">
        <v>0</v>
      </c>
      <c r="E914">
        <v>0</v>
      </c>
      <c r="O914" t="s">
        <v>525</v>
      </c>
      <c r="P914" s="616" t="s">
        <v>313</v>
      </c>
      <c r="R914" t="str">
        <f t="shared" si="44"/>
        <v>ZK103</v>
      </c>
      <c r="S914">
        <f t="shared" si="45"/>
        <v>0</v>
      </c>
      <c r="T914">
        <f t="shared" si="45"/>
        <v>0</v>
      </c>
      <c r="U914">
        <f t="shared" si="45"/>
        <v>0</v>
      </c>
    </row>
    <row r="915" spans="1:21" x14ac:dyDescent="0.25">
      <c r="A915" t="s">
        <v>1450</v>
      </c>
      <c r="B915" t="str">
        <f t="shared" si="43"/>
        <v>ZK103.K114.C042</v>
      </c>
      <c r="C915">
        <v>0</v>
      </c>
      <c r="D915">
        <v>0</v>
      </c>
      <c r="E915">
        <v>0</v>
      </c>
      <c r="O915" t="s">
        <v>525</v>
      </c>
      <c r="P915" s="616" t="s">
        <v>314</v>
      </c>
      <c r="R915" t="str">
        <f t="shared" si="44"/>
        <v>ZK103</v>
      </c>
      <c r="S915">
        <f t="shared" si="45"/>
        <v>0</v>
      </c>
      <c r="T915">
        <f t="shared" si="45"/>
        <v>0</v>
      </c>
      <c r="U915">
        <f t="shared" si="45"/>
        <v>0</v>
      </c>
    </row>
    <row r="916" spans="1:21" x14ac:dyDescent="0.25">
      <c r="A916" t="s">
        <v>1451</v>
      </c>
      <c r="B916" t="str">
        <f t="shared" si="43"/>
        <v>ZK103.K115.C042</v>
      </c>
      <c r="C916">
        <v>0</v>
      </c>
      <c r="D916">
        <v>0</v>
      </c>
      <c r="E916">
        <v>0</v>
      </c>
      <c r="O916" t="s">
        <v>525</v>
      </c>
      <c r="P916" s="616" t="s">
        <v>315</v>
      </c>
      <c r="R916" t="str">
        <f t="shared" si="44"/>
        <v>ZK103</v>
      </c>
      <c r="S916">
        <f t="shared" si="45"/>
        <v>0</v>
      </c>
      <c r="T916">
        <f t="shared" si="45"/>
        <v>0</v>
      </c>
      <c r="U916">
        <f t="shared" si="45"/>
        <v>0</v>
      </c>
    </row>
    <row r="917" spans="1:21" x14ac:dyDescent="0.25">
      <c r="A917" t="s">
        <v>1452</v>
      </c>
      <c r="B917" t="str">
        <f t="shared" si="43"/>
        <v>ZK103.K116.C042</v>
      </c>
      <c r="C917">
        <v>0</v>
      </c>
      <c r="D917">
        <v>0</v>
      </c>
      <c r="E917">
        <v>0</v>
      </c>
      <c r="O917" t="s">
        <v>525</v>
      </c>
      <c r="P917" s="615" t="s">
        <v>316</v>
      </c>
      <c r="R917" t="str">
        <f t="shared" si="44"/>
        <v>ZK103</v>
      </c>
      <c r="S917">
        <f t="shared" si="45"/>
        <v>0</v>
      </c>
      <c r="T917">
        <f t="shared" si="45"/>
        <v>0</v>
      </c>
      <c r="U917">
        <f t="shared" si="45"/>
        <v>0</v>
      </c>
    </row>
    <row r="918" spans="1:21" x14ac:dyDescent="0.25">
      <c r="A918" t="s">
        <v>1453</v>
      </c>
      <c r="B918" t="str">
        <f t="shared" si="43"/>
        <v>ZK103.K117.C042</v>
      </c>
      <c r="C918">
        <v>0</v>
      </c>
      <c r="D918">
        <v>0</v>
      </c>
      <c r="E918">
        <v>0</v>
      </c>
      <c r="O918" t="s">
        <v>525</v>
      </c>
      <c r="P918" s="615" t="s">
        <v>112</v>
      </c>
      <c r="R918" t="str">
        <f t="shared" si="44"/>
        <v>ZK103</v>
      </c>
      <c r="S918">
        <f t="shared" si="45"/>
        <v>0</v>
      </c>
      <c r="T918">
        <f t="shared" si="45"/>
        <v>0</v>
      </c>
      <c r="U918">
        <f t="shared" si="45"/>
        <v>0</v>
      </c>
    </row>
    <row r="919" spans="1:21" x14ac:dyDescent="0.25">
      <c r="A919" t="s">
        <v>1454</v>
      </c>
      <c r="B919" t="str">
        <f t="shared" si="43"/>
        <v>ZK103.K118.C042</v>
      </c>
      <c r="C919">
        <v>0</v>
      </c>
      <c r="D919">
        <v>0</v>
      </c>
      <c r="E919">
        <v>0</v>
      </c>
      <c r="O919" t="s">
        <v>525</v>
      </c>
      <c r="P919" s="615" t="s">
        <v>110</v>
      </c>
      <c r="R919" t="str">
        <f t="shared" si="44"/>
        <v>ZK103</v>
      </c>
      <c r="S919">
        <f t="shared" si="45"/>
        <v>0</v>
      </c>
      <c r="T919">
        <f t="shared" si="45"/>
        <v>0</v>
      </c>
      <c r="U919">
        <f t="shared" si="45"/>
        <v>0</v>
      </c>
    </row>
    <row r="920" spans="1:21" x14ac:dyDescent="0.25">
      <c r="A920" t="s">
        <v>1455</v>
      </c>
      <c r="B920" t="str">
        <f t="shared" si="43"/>
        <v>ZK103.K119.C042</v>
      </c>
      <c r="C920">
        <v>0</v>
      </c>
      <c r="D920">
        <v>0</v>
      </c>
      <c r="E920">
        <v>0</v>
      </c>
      <c r="O920" t="s">
        <v>525</v>
      </c>
      <c r="P920" s="615" t="s">
        <v>317</v>
      </c>
      <c r="R920" t="str">
        <f t="shared" si="44"/>
        <v>ZK103</v>
      </c>
      <c r="S920">
        <f t="shared" si="45"/>
        <v>0</v>
      </c>
      <c r="T920">
        <f t="shared" si="45"/>
        <v>0</v>
      </c>
      <c r="U920">
        <f t="shared" si="45"/>
        <v>0</v>
      </c>
    </row>
    <row r="921" spans="1:21" x14ac:dyDescent="0.25">
      <c r="A921" t="s">
        <v>1456</v>
      </c>
      <c r="B921" t="str">
        <f t="shared" si="43"/>
        <v>ZK103.K120.C042</v>
      </c>
      <c r="C921">
        <v>0</v>
      </c>
      <c r="D921">
        <v>0</v>
      </c>
      <c r="E921">
        <v>0</v>
      </c>
      <c r="O921" t="s">
        <v>525</v>
      </c>
      <c r="P921" s="615" t="s">
        <v>318</v>
      </c>
      <c r="R921" t="str">
        <f t="shared" si="44"/>
        <v>ZK103</v>
      </c>
      <c r="S921">
        <f t="shared" si="45"/>
        <v>0</v>
      </c>
      <c r="T921">
        <f t="shared" si="45"/>
        <v>0</v>
      </c>
      <c r="U921">
        <f t="shared" si="45"/>
        <v>0</v>
      </c>
    </row>
    <row r="922" spans="1:21" x14ac:dyDescent="0.25">
      <c r="A922" t="s">
        <v>1457</v>
      </c>
      <c r="B922" t="str">
        <f t="shared" si="43"/>
        <v>ZK103.K121.C042</v>
      </c>
      <c r="C922">
        <v>0</v>
      </c>
      <c r="D922">
        <v>0</v>
      </c>
      <c r="E922">
        <v>0</v>
      </c>
      <c r="O922" t="s">
        <v>525</v>
      </c>
      <c r="P922" s="615" t="s">
        <v>319</v>
      </c>
      <c r="R922" t="str">
        <f t="shared" si="44"/>
        <v>ZK103</v>
      </c>
      <c r="S922">
        <f t="shared" si="45"/>
        <v>0</v>
      </c>
      <c r="T922">
        <f t="shared" si="45"/>
        <v>0</v>
      </c>
      <c r="U922">
        <f t="shared" si="45"/>
        <v>0</v>
      </c>
    </row>
    <row r="923" spans="1:21" x14ac:dyDescent="0.25">
      <c r="A923" t="s">
        <v>1458</v>
      </c>
      <c r="B923" t="str">
        <f t="shared" si="43"/>
        <v>ZK103.K122.C042</v>
      </c>
      <c r="C923">
        <v>0</v>
      </c>
      <c r="D923">
        <v>0</v>
      </c>
      <c r="E923">
        <v>0</v>
      </c>
      <c r="O923" t="s">
        <v>525</v>
      </c>
      <c r="P923" s="615" t="s">
        <v>227</v>
      </c>
      <c r="R923" t="str">
        <f t="shared" si="44"/>
        <v>ZK103</v>
      </c>
      <c r="S923">
        <f t="shared" si="45"/>
        <v>0</v>
      </c>
      <c r="T923">
        <f t="shared" si="45"/>
        <v>0</v>
      </c>
      <c r="U923">
        <f t="shared" si="45"/>
        <v>0</v>
      </c>
    </row>
    <row r="924" spans="1:21" x14ac:dyDescent="0.25">
      <c r="A924" t="s">
        <v>1459</v>
      </c>
      <c r="B924" t="str">
        <f t="shared" si="43"/>
        <v>ZK103.K123.C042</v>
      </c>
      <c r="C924">
        <v>0</v>
      </c>
      <c r="D924">
        <v>0</v>
      </c>
      <c r="E924">
        <v>0</v>
      </c>
      <c r="O924" t="s">
        <v>525</v>
      </c>
      <c r="P924" s="615" t="s">
        <v>320</v>
      </c>
      <c r="R924" t="str">
        <f t="shared" si="44"/>
        <v>ZK103</v>
      </c>
      <c r="S924">
        <f t="shared" si="45"/>
        <v>0</v>
      </c>
      <c r="T924">
        <f t="shared" si="45"/>
        <v>0</v>
      </c>
      <c r="U924">
        <f t="shared" si="45"/>
        <v>0</v>
      </c>
    </row>
    <row r="925" spans="1:21" x14ac:dyDescent="0.25">
      <c r="A925" t="s">
        <v>1460</v>
      </c>
      <c r="B925" t="str">
        <f t="shared" si="43"/>
        <v>ZK103.K124.C042</v>
      </c>
      <c r="C925">
        <v>0</v>
      </c>
      <c r="D925">
        <v>0</v>
      </c>
      <c r="E925">
        <v>0</v>
      </c>
      <c r="O925" t="s">
        <v>525</v>
      </c>
      <c r="P925" s="615" t="s">
        <v>321</v>
      </c>
      <c r="R925" t="str">
        <f t="shared" si="44"/>
        <v>ZK103</v>
      </c>
      <c r="S925">
        <f t="shared" si="45"/>
        <v>0</v>
      </c>
      <c r="T925">
        <f t="shared" si="45"/>
        <v>0</v>
      </c>
      <c r="U925">
        <f t="shared" si="45"/>
        <v>0</v>
      </c>
    </row>
    <row r="926" spans="1:21" x14ac:dyDescent="0.25">
      <c r="A926" t="s">
        <v>1461</v>
      </c>
      <c r="B926" t="str">
        <f t="shared" si="43"/>
        <v>ZK103.K125.C042</v>
      </c>
      <c r="C926">
        <v>0</v>
      </c>
      <c r="D926">
        <v>0</v>
      </c>
      <c r="E926">
        <v>0</v>
      </c>
      <c r="O926" t="s">
        <v>525</v>
      </c>
      <c r="P926" s="616" t="s">
        <v>322</v>
      </c>
      <c r="R926" t="str">
        <f t="shared" si="44"/>
        <v>ZK103</v>
      </c>
      <c r="S926">
        <f t="shared" si="45"/>
        <v>0</v>
      </c>
      <c r="T926">
        <f t="shared" si="45"/>
        <v>0</v>
      </c>
      <c r="U926">
        <f t="shared" si="45"/>
        <v>0</v>
      </c>
    </row>
    <row r="927" spans="1:21" x14ac:dyDescent="0.25">
      <c r="A927" t="s">
        <v>1462</v>
      </c>
      <c r="B927" t="str">
        <f t="shared" si="43"/>
        <v>ZK103.K126.C042</v>
      </c>
      <c r="C927">
        <v>0</v>
      </c>
      <c r="D927">
        <v>0</v>
      </c>
      <c r="E927">
        <v>0</v>
      </c>
      <c r="O927" t="s">
        <v>525</v>
      </c>
      <c r="P927" s="616" t="s">
        <v>323</v>
      </c>
      <c r="R927" t="str">
        <f t="shared" si="44"/>
        <v>ZK103</v>
      </c>
      <c r="S927">
        <f t="shared" si="45"/>
        <v>0</v>
      </c>
      <c r="T927">
        <f t="shared" si="45"/>
        <v>0</v>
      </c>
      <c r="U927">
        <f t="shared" si="45"/>
        <v>0</v>
      </c>
    </row>
    <row r="928" spans="1:21" x14ac:dyDescent="0.25">
      <c r="A928" t="s">
        <v>1463</v>
      </c>
      <c r="B928" t="str">
        <f t="shared" si="43"/>
        <v>ZK103.K127.C042</v>
      </c>
      <c r="C928">
        <v>0</v>
      </c>
      <c r="D928">
        <v>0</v>
      </c>
      <c r="E928">
        <v>0</v>
      </c>
      <c r="O928" t="s">
        <v>525</v>
      </c>
      <c r="P928" s="616" t="s">
        <v>324</v>
      </c>
      <c r="R928" t="str">
        <f t="shared" si="44"/>
        <v>ZK103</v>
      </c>
      <c r="S928">
        <f t="shared" si="45"/>
        <v>0</v>
      </c>
      <c r="T928">
        <f t="shared" si="45"/>
        <v>0</v>
      </c>
      <c r="U928">
        <f t="shared" si="45"/>
        <v>0</v>
      </c>
    </row>
    <row r="929" spans="1:21" x14ac:dyDescent="0.25">
      <c r="A929" t="s">
        <v>1464</v>
      </c>
      <c r="B929" t="str">
        <f t="shared" si="43"/>
        <v>ZK103.K128.C042</v>
      </c>
      <c r="C929">
        <v>0</v>
      </c>
      <c r="D929">
        <v>0</v>
      </c>
      <c r="E929">
        <v>0</v>
      </c>
      <c r="O929" t="s">
        <v>525</v>
      </c>
      <c r="P929" s="616" t="s">
        <v>325</v>
      </c>
      <c r="R929" t="str">
        <f t="shared" si="44"/>
        <v>ZK103</v>
      </c>
      <c r="S929">
        <f t="shared" si="45"/>
        <v>0</v>
      </c>
      <c r="T929">
        <f t="shared" si="45"/>
        <v>0</v>
      </c>
      <c r="U929">
        <f t="shared" si="45"/>
        <v>0</v>
      </c>
    </row>
    <row r="930" spans="1:21" x14ac:dyDescent="0.25">
      <c r="A930" t="s">
        <v>1465</v>
      </c>
      <c r="B930" t="str">
        <f t="shared" si="43"/>
        <v>ZK103.K129.C042</v>
      </c>
      <c r="C930">
        <v>0</v>
      </c>
      <c r="D930">
        <v>0</v>
      </c>
      <c r="E930">
        <v>0</v>
      </c>
      <c r="O930" t="s">
        <v>525</v>
      </c>
      <c r="P930" s="616" t="s">
        <v>326</v>
      </c>
      <c r="R930" t="str">
        <f t="shared" si="44"/>
        <v>ZK103</v>
      </c>
      <c r="S930">
        <f t="shared" si="45"/>
        <v>0</v>
      </c>
      <c r="T930">
        <f t="shared" si="45"/>
        <v>0</v>
      </c>
      <c r="U930">
        <f t="shared" si="45"/>
        <v>0</v>
      </c>
    </row>
    <row r="931" spans="1:21" x14ac:dyDescent="0.25">
      <c r="A931" t="s">
        <v>1466</v>
      </c>
      <c r="B931" t="str">
        <f t="shared" si="43"/>
        <v>ZK103.K130.C042</v>
      </c>
      <c r="C931">
        <v>0</v>
      </c>
      <c r="D931">
        <v>0</v>
      </c>
      <c r="E931">
        <v>0</v>
      </c>
      <c r="O931" t="s">
        <v>525</v>
      </c>
      <c r="P931" s="615" t="s">
        <v>152</v>
      </c>
      <c r="R931" t="str">
        <f t="shared" si="44"/>
        <v>ZK103</v>
      </c>
      <c r="S931">
        <f t="shared" si="45"/>
        <v>0</v>
      </c>
      <c r="T931">
        <f t="shared" si="45"/>
        <v>0</v>
      </c>
      <c r="U931">
        <f t="shared" si="45"/>
        <v>0</v>
      </c>
    </row>
    <row r="932" spans="1:21" x14ac:dyDescent="0.25">
      <c r="A932" t="s">
        <v>1467</v>
      </c>
      <c r="B932" t="str">
        <f t="shared" si="43"/>
        <v>ZK103.K131.C042</v>
      </c>
      <c r="C932">
        <v>0</v>
      </c>
      <c r="D932">
        <v>0</v>
      </c>
      <c r="E932">
        <v>0</v>
      </c>
      <c r="O932" t="s">
        <v>525</v>
      </c>
      <c r="P932" s="615" t="s">
        <v>214</v>
      </c>
      <c r="R932" t="str">
        <f t="shared" si="44"/>
        <v>ZK103</v>
      </c>
      <c r="S932">
        <f t="shared" si="45"/>
        <v>0</v>
      </c>
      <c r="T932">
        <f t="shared" si="45"/>
        <v>0</v>
      </c>
      <c r="U932">
        <f t="shared" si="45"/>
        <v>0</v>
      </c>
    </row>
    <row r="933" spans="1:21" x14ac:dyDescent="0.25">
      <c r="A933" t="s">
        <v>1468</v>
      </c>
      <c r="B933" t="str">
        <f t="shared" si="43"/>
        <v>ZK103.K132.C042</v>
      </c>
      <c r="C933">
        <v>0</v>
      </c>
      <c r="D933">
        <v>0</v>
      </c>
      <c r="E933">
        <v>0</v>
      </c>
      <c r="O933" t="s">
        <v>525</v>
      </c>
      <c r="P933" s="615" t="s">
        <v>239</v>
      </c>
      <c r="R933" t="str">
        <f t="shared" si="44"/>
        <v>ZK103</v>
      </c>
      <c r="S933">
        <f t="shared" si="45"/>
        <v>0</v>
      </c>
      <c r="T933">
        <f t="shared" si="45"/>
        <v>0</v>
      </c>
      <c r="U933">
        <f t="shared" si="45"/>
        <v>0</v>
      </c>
    </row>
    <row r="934" spans="1:21" x14ac:dyDescent="0.25">
      <c r="A934" t="s">
        <v>1469</v>
      </c>
      <c r="B934" t="str">
        <f t="shared" si="43"/>
        <v>ZK103.K133.C042</v>
      </c>
      <c r="C934">
        <v>0</v>
      </c>
      <c r="D934">
        <v>0</v>
      </c>
      <c r="E934">
        <v>0</v>
      </c>
      <c r="O934" t="s">
        <v>525</v>
      </c>
      <c r="P934" s="615" t="s">
        <v>327</v>
      </c>
      <c r="R934" t="str">
        <f t="shared" si="44"/>
        <v>ZK103</v>
      </c>
      <c r="S934">
        <f t="shared" si="45"/>
        <v>0</v>
      </c>
      <c r="T934">
        <f t="shared" si="45"/>
        <v>0</v>
      </c>
      <c r="U934">
        <f t="shared" si="45"/>
        <v>0</v>
      </c>
    </row>
    <row r="935" spans="1:21" x14ac:dyDescent="0.25">
      <c r="A935" t="s">
        <v>1470</v>
      </c>
      <c r="B935" t="str">
        <f t="shared" si="43"/>
        <v>ZK103.K134.C042</v>
      </c>
      <c r="C935">
        <v>0</v>
      </c>
      <c r="D935">
        <v>0</v>
      </c>
      <c r="E935">
        <v>0</v>
      </c>
      <c r="O935" t="s">
        <v>525</v>
      </c>
      <c r="P935" s="615" t="s">
        <v>328</v>
      </c>
      <c r="R935" t="str">
        <f t="shared" si="44"/>
        <v>ZK103</v>
      </c>
      <c r="S935">
        <f t="shared" si="45"/>
        <v>0</v>
      </c>
      <c r="T935">
        <f t="shared" si="45"/>
        <v>0</v>
      </c>
      <c r="U935">
        <f t="shared" si="45"/>
        <v>0</v>
      </c>
    </row>
    <row r="936" spans="1:21" x14ac:dyDescent="0.25">
      <c r="A936" t="s">
        <v>1471</v>
      </c>
      <c r="B936" t="str">
        <f t="shared" si="43"/>
        <v>ZK103.K135.C042</v>
      </c>
      <c r="C936">
        <v>0</v>
      </c>
      <c r="D936">
        <v>0</v>
      </c>
      <c r="E936">
        <v>0</v>
      </c>
      <c r="O936" t="s">
        <v>525</v>
      </c>
      <c r="P936" s="615" t="s">
        <v>329</v>
      </c>
      <c r="R936" t="str">
        <f t="shared" si="44"/>
        <v>ZK103</v>
      </c>
      <c r="S936">
        <f t="shared" si="45"/>
        <v>0</v>
      </c>
      <c r="T936">
        <f t="shared" si="45"/>
        <v>0</v>
      </c>
      <c r="U936">
        <f t="shared" si="45"/>
        <v>0</v>
      </c>
    </row>
    <row r="937" spans="1:21" x14ac:dyDescent="0.25">
      <c r="A937" t="s">
        <v>1472</v>
      </c>
      <c r="B937" t="str">
        <f t="shared" si="43"/>
        <v>ZK103.K136.C042</v>
      </c>
      <c r="C937">
        <v>0</v>
      </c>
      <c r="D937">
        <v>0</v>
      </c>
      <c r="E937">
        <v>0</v>
      </c>
      <c r="O937" t="s">
        <v>525</v>
      </c>
      <c r="P937" s="615" t="s">
        <v>330</v>
      </c>
      <c r="R937" t="str">
        <f t="shared" si="44"/>
        <v>ZK103</v>
      </c>
      <c r="S937">
        <f t="shared" si="45"/>
        <v>0</v>
      </c>
      <c r="T937">
        <f t="shared" si="45"/>
        <v>0</v>
      </c>
      <c r="U937">
        <f t="shared" si="45"/>
        <v>0</v>
      </c>
    </row>
    <row r="938" spans="1:21" x14ac:dyDescent="0.25">
      <c r="A938" t="s">
        <v>1473</v>
      </c>
      <c r="B938" t="str">
        <f t="shared" si="43"/>
        <v>ZK103.K137.C042</v>
      </c>
      <c r="C938">
        <v>0</v>
      </c>
      <c r="D938">
        <v>0</v>
      </c>
      <c r="E938">
        <v>0</v>
      </c>
      <c r="O938" t="s">
        <v>525</v>
      </c>
      <c r="P938" s="615" t="s">
        <v>331</v>
      </c>
      <c r="R938" t="str">
        <f t="shared" si="44"/>
        <v>ZK103</v>
      </c>
      <c r="S938">
        <f t="shared" si="45"/>
        <v>0</v>
      </c>
      <c r="T938">
        <f t="shared" si="45"/>
        <v>0</v>
      </c>
      <c r="U938">
        <f t="shared" si="45"/>
        <v>0</v>
      </c>
    </row>
    <row r="939" spans="1:21" x14ac:dyDescent="0.25">
      <c r="A939" t="s">
        <v>1474</v>
      </c>
      <c r="B939" t="str">
        <f t="shared" si="43"/>
        <v>ZK103.K138.C042</v>
      </c>
      <c r="C939">
        <v>0</v>
      </c>
      <c r="D939">
        <v>0</v>
      </c>
      <c r="E939">
        <v>0</v>
      </c>
      <c r="O939" t="s">
        <v>525</v>
      </c>
      <c r="P939" s="615" t="s">
        <v>165</v>
      </c>
      <c r="R939" t="str">
        <f t="shared" si="44"/>
        <v>ZK103</v>
      </c>
      <c r="S939">
        <f t="shared" si="45"/>
        <v>0</v>
      </c>
      <c r="T939">
        <f t="shared" si="45"/>
        <v>0</v>
      </c>
      <c r="U939">
        <f t="shared" si="45"/>
        <v>0</v>
      </c>
    </row>
    <row r="940" spans="1:21" x14ac:dyDescent="0.25">
      <c r="A940" t="s">
        <v>1475</v>
      </c>
      <c r="B940" t="str">
        <f t="shared" si="43"/>
        <v>ZK103.K139.C042</v>
      </c>
      <c r="C940">
        <v>0</v>
      </c>
      <c r="D940">
        <v>0</v>
      </c>
      <c r="E940">
        <v>0</v>
      </c>
      <c r="O940" t="s">
        <v>525</v>
      </c>
      <c r="P940" s="615" t="s">
        <v>180</v>
      </c>
      <c r="R940" t="str">
        <f t="shared" si="44"/>
        <v>ZK103</v>
      </c>
      <c r="S940">
        <f t="shared" si="45"/>
        <v>0</v>
      </c>
      <c r="T940">
        <f t="shared" si="45"/>
        <v>0</v>
      </c>
      <c r="U940">
        <f t="shared" si="45"/>
        <v>0</v>
      </c>
    </row>
    <row r="941" spans="1:21" x14ac:dyDescent="0.25">
      <c r="A941" t="s">
        <v>1476</v>
      </c>
      <c r="B941" t="str">
        <f t="shared" si="43"/>
        <v>ZK103.K140.C042</v>
      </c>
      <c r="C941">
        <v>0</v>
      </c>
      <c r="D941">
        <v>0</v>
      </c>
      <c r="E941">
        <v>0</v>
      </c>
      <c r="O941" t="s">
        <v>525</v>
      </c>
      <c r="P941" s="615" t="s">
        <v>192</v>
      </c>
      <c r="R941" t="str">
        <f t="shared" si="44"/>
        <v>ZK103</v>
      </c>
      <c r="S941">
        <f t="shared" si="45"/>
        <v>0</v>
      </c>
      <c r="T941">
        <f t="shared" si="45"/>
        <v>0</v>
      </c>
      <c r="U941">
        <f t="shared" si="45"/>
        <v>0</v>
      </c>
    </row>
    <row r="942" spans="1:21" x14ac:dyDescent="0.25">
      <c r="A942" t="s">
        <v>1477</v>
      </c>
      <c r="B942" t="str">
        <f t="shared" si="43"/>
        <v>ZK103.K141.C042</v>
      </c>
      <c r="C942">
        <v>0</v>
      </c>
      <c r="D942">
        <v>0</v>
      </c>
      <c r="E942">
        <v>0</v>
      </c>
      <c r="O942" t="s">
        <v>525</v>
      </c>
      <c r="P942" s="616" t="s">
        <v>332</v>
      </c>
      <c r="R942" t="str">
        <f t="shared" si="44"/>
        <v>ZK103</v>
      </c>
      <c r="S942">
        <f t="shared" si="45"/>
        <v>0</v>
      </c>
      <c r="T942">
        <f t="shared" si="45"/>
        <v>0</v>
      </c>
      <c r="U942">
        <f t="shared" si="45"/>
        <v>0</v>
      </c>
    </row>
    <row r="943" spans="1:21" x14ac:dyDescent="0.25">
      <c r="A943" t="s">
        <v>1478</v>
      </c>
      <c r="B943" t="str">
        <f t="shared" si="43"/>
        <v>ZK103.K142.C042</v>
      </c>
      <c r="C943">
        <v>0</v>
      </c>
      <c r="D943">
        <v>0</v>
      </c>
      <c r="E943">
        <v>0</v>
      </c>
      <c r="O943" t="s">
        <v>525</v>
      </c>
      <c r="P943" s="616" t="s">
        <v>333</v>
      </c>
      <c r="R943" t="str">
        <f t="shared" si="44"/>
        <v>ZK103</v>
      </c>
      <c r="S943">
        <f t="shared" si="45"/>
        <v>0</v>
      </c>
      <c r="T943">
        <f t="shared" si="45"/>
        <v>0</v>
      </c>
      <c r="U943">
        <f t="shared" si="45"/>
        <v>0</v>
      </c>
    </row>
    <row r="944" spans="1:21" x14ac:dyDescent="0.25">
      <c r="A944" t="s">
        <v>1479</v>
      </c>
      <c r="B944" t="str">
        <f t="shared" si="43"/>
        <v>ZK103.K143.C042</v>
      </c>
      <c r="C944">
        <v>0</v>
      </c>
      <c r="D944">
        <v>0</v>
      </c>
      <c r="E944">
        <v>0</v>
      </c>
      <c r="O944" t="s">
        <v>525</v>
      </c>
      <c r="P944" s="616" t="s">
        <v>334</v>
      </c>
      <c r="R944" t="str">
        <f t="shared" si="44"/>
        <v>ZK103</v>
      </c>
      <c r="S944">
        <f t="shared" si="45"/>
        <v>0</v>
      </c>
      <c r="T944">
        <f t="shared" si="45"/>
        <v>0</v>
      </c>
      <c r="U944">
        <f t="shared" si="45"/>
        <v>0</v>
      </c>
    </row>
    <row r="945" spans="1:21" x14ac:dyDescent="0.25">
      <c r="A945" t="s">
        <v>1480</v>
      </c>
      <c r="B945" t="str">
        <f t="shared" si="43"/>
        <v>ZK103.K144.C042</v>
      </c>
      <c r="C945">
        <v>0</v>
      </c>
      <c r="D945">
        <v>0</v>
      </c>
      <c r="E945">
        <v>0</v>
      </c>
      <c r="O945" t="s">
        <v>525</v>
      </c>
      <c r="P945" s="616" t="s">
        <v>335</v>
      </c>
      <c r="R945" t="str">
        <f t="shared" si="44"/>
        <v>ZK103</v>
      </c>
      <c r="S945">
        <f t="shared" si="45"/>
        <v>0</v>
      </c>
      <c r="T945">
        <f t="shared" si="45"/>
        <v>0</v>
      </c>
      <c r="U945">
        <f t="shared" si="45"/>
        <v>0</v>
      </c>
    </row>
    <row r="946" spans="1:21" x14ac:dyDescent="0.25">
      <c r="A946" t="s">
        <v>1481</v>
      </c>
      <c r="B946" t="str">
        <f t="shared" si="43"/>
        <v>ZK103.K145.C042</v>
      </c>
      <c r="C946">
        <v>0</v>
      </c>
      <c r="D946">
        <v>0</v>
      </c>
      <c r="E946">
        <v>0</v>
      </c>
      <c r="O946" t="s">
        <v>525</v>
      </c>
      <c r="P946" s="616" t="s">
        <v>336</v>
      </c>
      <c r="R946" t="str">
        <f t="shared" si="44"/>
        <v>ZK103</v>
      </c>
      <c r="S946">
        <f t="shared" si="45"/>
        <v>0</v>
      </c>
      <c r="T946">
        <f t="shared" si="45"/>
        <v>0</v>
      </c>
      <c r="U946">
        <f t="shared" si="45"/>
        <v>0</v>
      </c>
    </row>
    <row r="947" spans="1:21" x14ac:dyDescent="0.25">
      <c r="A947" t="s">
        <v>1482</v>
      </c>
      <c r="B947" t="str">
        <f t="shared" si="43"/>
        <v>ZK103.K146.C042</v>
      </c>
      <c r="C947">
        <v>0</v>
      </c>
      <c r="D947">
        <v>0</v>
      </c>
      <c r="E947">
        <v>0</v>
      </c>
      <c r="O947" t="s">
        <v>525</v>
      </c>
      <c r="P947" s="616" t="s">
        <v>337</v>
      </c>
      <c r="R947" t="str">
        <f t="shared" si="44"/>
        <v>ZK103</v>
      </c>
      <c r="S947">
        <f t="shared" si="45"/>
        <v>0</v>
      </c>
      <c r="T947">
        <f t="shared" si="45"/>
        <v>0</v>
      </c>
      <c r="U947">
        <f t="shared" si="45"/>
        <v>0</v>
      </c>
    </row>
    <row r="948" spans="1:21" x14ac:dyDescent="0.25">
      <c r="A948" t="s">
        <v>1483</v>
      </c>
      <c r="B948" t="str">
        <f t="shared" si="43"/>
        <v>ZK103.K147.C042</v>
      </c>
      <c r="C948">
        <v>0</v>
      </c>
      <c r="D948">
        <v>0</v>
      </c>
      <c r="E948">
        <v>0</v>
      </c>
      <c r="O948" t="s">
        <v>525</v>
      </c>
      <c r="P948" s="615" t="s">
        <v>178</v>
      </c>
      <c r="R948" t="str">
        <f t="shared" si="44"/>
        <v>ZK103</v>
      </c>
      <c r="S948">
        <f t="shared" si="45"/>
        <v>0</v>
      </c>
      <c r="T948">
        <f t="shared" si="45"/>
        <v>0</v>
      </c>
      <c r="U948">
        <f t="shared" si="45"/>
        <v>0</v>
      </c>
    </row>
    <row r="949" spans="1:21" x14ac:dyDescent="0.25">
      <c r="A949" t="s">
        <v>1484</v>
      </c>
      <c r="B949" t="str">
        <f t="shared" si="43"/>
        <v>ZK103.K148.C042</v>
      </c>
      <c r="C949">
        <v>0</v>
      </c>
      <c r="D949">
        <v>0</v>
      </c>
      <c r="E949">
        <v>0</v>
      </c>
      <c r="O949" t="s">
        <v>525</v>
      </c>
      <c r="P949" s="615" t="s">
        <v>338</v>
      </c>
      <c r="R949" t="str">
        <f t="shared" si="44"/>
        <v>ZK103</v>
      </c>
      <c r="S949">
        <f t="shared" si="45"/>
        <v>0</v>
      </c>
      <c r="T949">
        <f t="shared" si="45"/>
        <v>0</v>
      </c>
      <c r="U949">
        <f t="shared" si="45"/>
        <v>0</v>
      </c>
    </row>
    <row r="950" spans="1:21" x14ac:dyDescent="0.25">
      <c r="A950" t="s">
        <v>1485</v>
      </c>
      <c r="B950" t="str">
        <f t="shared" si="43"/>
        <v>ZK103.K149.C042</v>
      </c>
      <c r="C950">
        <v>0</v>
      </c>
      <c r="D950">
        <v>0</v>
      </c>
      <c r="E950">
        <v>0</v>
      </c>
      <c r="O950" t="s">
        <v>525</v>
      </c>
      <c r="P950" s="615" t="s">
        <v>339</v>
      </c>
      <c r="R950" t="str">
        <f t="shared" si="44"/>
        <v>ZK103</v>
      </c>
      <c r="S950">
        <f t="shared" si="45"/>
        <v>0</v>
      </c>
      <c r="T950">
        <f t="shared" si="45"/>
        <v>0</v>
      </c>
      <c r="U950">
        <f t="shared" si="45"/>
        <v>0</v>
      </c>
    </row>
    <row r="951" spans="1:21" x14ac:dyDescent="0.25">
      <c r="A951" t="s">
        <v>1486</v>
      </c>
      <c r="B951" t="str">
        <f t="shared" si="43"/>
        <v>ZK103.K150.C042</v>
      </c>
      <c r="C951">
        <v>0</v>
      </c>
      <c r="D951">
        <v>0</v>
      </c>
      <c r="E951">
        <v>0</v>
      </c>
      <c r="O951" t="s">
        <v>525</v>
      </c>
      <c r="P951" s="616" t="s">
        <v>340</v>
      </c>
      <c r="R951" t="str">
        <f t="shared" si="44"/>
        <v>ZK103</v>
      </c>
      <c r="S951">
        <f t="shared" si="45"/>
        <v>0</v>
      </c>
      <c r="T951">
        <f t="shared" si="45"/>
        <v>0</v>
      </c>
      <c r="U951">
        <f t="shared" si="45"/>
        <v>0</v>
      </c>
    </row>
    <row r="952" spans="1:21" x14ac:dyDescent="0.25">
      <c r="A952" t="s">
        <v>1487</v>
      </c>
      <c r="B952" t="str">
        <f t="shared" si="43"/>
        <v>ZK103.K151.C042</v>
      </c>
      <c r="C952">
        <v>0</v>
      </c>
      <c r="D952">
        <v>0</v>
      </c>
      <c r="E952">
        <v>0</v>
      </c>
      <c r="O952" t="s">
        <v>525</v>
      </c>
      <c r="P952" s="616" t="s">
        <v>341</v>
      </c>
      <c r="R952" t="str">
        <f t="shared" si="44"/>
        <v>ZK103</v>
      </c>
      <c r="S952">
        <f t="shared" si="45"/>
        <v>0</v>
      </c>
      <c r="T952">
        <f t="shared" si="45"/>
        <v>0</v>
      </c>
      <c r="U952">
        <f t="shared" si="45"/>
        <v>0</v>
      </c>
    </row>
    <row r="953" spans="1:21" x14ac:dyDescent="0.25">
      <c r="A953" t="s">
        <v>1488</v>
      </c>
      <c r="B953" t="str">
        <f t="shared" si="43"/>
        <v>ZK103.K152.C042</v>
      </c>
      <c r="C953">
        <v>0</v>
      </c>
      <c r="D953">
        <v>0</v>
      </c>
      <c r="E953">
        <v>0</v>
      </c>
      <c r="O953" t="s">
        <v>525</v>
      </c>
      <c r="P953" s="616" t="s">
        <v>342</v>
      </c>
      <c r="R953" t="str">
        <f t="shared" si="44"/>
        <v>ZK103</v>
      </c>
      <c r="S953">
        <f t="shared" si="45"/>
        <v>0</v>
      </c>
      <c r="T953">
        <f t="shared" si="45"/>
        <v>0</v>
      </c>
      <c r="U953">
        <f t="shared" si="45"/>
        <v>0</v>
      </c>
    </row>
    <row r="954" spans="1:21" x14ac:dyDescent="0.25">
      <c r="A954" t="s">
        <v>1489</v>
      </c>
      <c r="B954" t="str">
        <f t="shared" si="43"/>
        <v>ZK103.K153.C042</v>
      </c>
      <c r="C954">
        <v>0</v>
      </c>
      <c r="D954">
        <v>0</v>
      </c>
      <c r="E954">
        <v>0</v>
      </c>
      <c r="O954" t="s">
        <v>525</v>
      </c>
      <c r="P954" s="616" t="s">
        <v>343</v>
      </c>
      <c r="R954" t="str">
        <f t="shared" si="44"/>
        <v>ZK103</v>
      </c>
      <c r="S954">
        <f t="shared" si="45"/>
        <v>0</v>
      </c>
      <c r="T954">
        <f t="shared" si="45"/>
        <v>0</v>
      </c>
      <c r="U954">
        <f t="shared" si="45"/>
        <v>0</v>
      </c>
    </row>
    <row r="955" spans="1:21" x14ac:dyDescent="0.25">
      <c r="A955" t="s">
        <v>1490</v>
      </c>
      <c r="B955" t="str">
        <f t="shared" si="43"/>
        <v>ZK103.K154.C042</v>
      </c>
      <c r="C955">
        <v>0</v>
      </c>
      <c r="D955">
        <v>0</v>
      </c>
      <c r="E955">
        <v>0</v>
      </c>
      <c r="O955" t="s">
        <v>525</v>
      </c>
      <c r="P955" s="616" t="s">
        <v>344</v>
      </c>
      <c r="R955" t="str">
        <f t="shared" si="44"/>
        <v>ZK103</v>
      </c>
      <c r="S955">
        <f t="shared" si="45"/>
        <v>0</v>
      </c>
      <c r="T955">
        <f t="shared" si="45"/>
        <v>0</v>
      </c>
      <c r="U955">
        <f t="shared" si="45"/>
        <v>0</v>
      </c>
    </row>
    <row r="956" spans="1:21" x14ac:dyDescent="0.25">
      <c r="A956" t="s">
        <v>1491</v>
      </c>
      <c r="B956" t="str">
        <f t="shared" si="43"/>
        <v>ZK103.K155.C042</v>
      </c>
      <c r="C956">
        <v>0</v>
      </c>
      <c r="D956">
        <v>0</v>
      </c>
      <c r="E956">
        <v>0</v>
      </c>
      <c r="O956" t="s">
        <v>525</v>
      </c>
      <c r="P956" s="616" t="s">
        <v>345</v>
      </c>
      <c r="R956" t="str">
        <f t="shared" si="44"/>
        <v>ZK103</v>
      </c>
      <c r="S956">
        <f t="shared" si="45"/>
        <v>0</v>
      </c>
      <c r="T956">
        <f t="shared" si="45"/>
        <v>0</v>
      </c>
      <c r="U956">
        <f t="shared" si="45"/>
        <v>0</v>
      </c>
    </row>
    <row r="957" spans="1:21" x14ac:dyDescent="0.25">
      <c r="A957" t="s">
        <v>1492</v>
      </c>
      <c r="B957" t="str">
        <f t="shared" si="43"/>
        <v>ZK103.K156.C042</v>
      </c>
      <c r="C957">
        <v>0</v>
      </c>
      <c r="D957">
        <v>0</v>
      </c>
      <c r="E957">
        <v>0</v>
      </c>
      <c r="O957" t="s">
        <v>525</v>
      </c>
      <c r="P957" s="616" t="s">
        <v>346</v>
      </c>
      <c r="R957" t="str">
        <f t="shared" si="44"/>
        <v>ZK103</v>
      </c>
      <c r="S957">
        <f t="shared" si="45"/>
        <v>0</v>
      </c>
      <c r="T957">
        <f t="shared" si="45"/>
        <v>0</v>
      </c>
      <c r="U957">
        <f t="shared" si="45"/>
        <v>0</v>
      </c>
    </row>
    <row r="958" spans="1:21" x14ac:dyDescent="0.25">
      <c r="A958" t="s">
        <v>1493</v>
      </c>
      <c r="B958" t="str">
        <f t="shared" si="43"/>
        <v>ZK103.K157.C042</v>
      </c>
      <c r="C958">
        <v>0</v>
      </c>
      <c r="D958">
        <v>0</v>
      </c>
      <c r="E958">
        <v>0</v>
      </c>
      <c r="O958" t="s">
        <v>525</v>
      </c>
      <c r="P958" s="616" t="s">
        <v>347</v>
      </c>
      <c r="R958" t="str">
        <f t="shared" si="44"/>
        <v>ZK103</v>
      </c>
      <c r="S958">
        <f t="shared" si="45"/>
        <v>0</v>
      </c>
      <c r="T958">
        <f t="shared" si="45"/>
        <v>0</v>
      </c>
      <c r="U958">
        <f t="shared" si="45"/>
        <v>0</v>
      </c>
    </row>
    <row r="959" spans="1:21" x14ac:dyDescent="0.25">
      <c r="A959" t="s">
        <v>1494</v>
      </c>
      <c r="B959" t="str">
        <f t="shared" si="43"/>
        <v>ZK103.K158.C042</v>
      </c>
      <c r="C959">
        <v>0</v>
      </c>
      <c r="D959">
        <v>0</v>
      </c>
      <c r="E959">
        <v>0</v>
      </c>
      <c r="O959" t="s">
        <v>525</v>
      </c>
      <c r="P959" s="616" t="s">
        <v>348</v>
      </c>
      <c r="R959" t="str">
        <f t="shared" si="44"/>
        <v>ZK103</v>
      </c>
      <c r="S959">
        <f t="shared" si="45"/>
        <v>0</v>
      </c>
      <c r="T959">
        <f t="shared" si="45"/>
        <v>0</v>
      </c>
      <c r="U959">
        <f t="shared" si="45"/>
        <v>0</v>
      </c>
    </row>
    <row r="960" spans="1:21" x14ac:dyDescent="0.25">
      <c r="A960" t="s">
        <v>1495</v>
      </c>
      <c r="B960" t="str">
        <f t="shared" si="43"/>
        <v>ZK103.K159.C042</v>
      </c>
      <c r="C960">
        <v>0</v>
      </c>
      <c r="D960">
        <v>0</v>
      </c>
      <c r="E960">
        <v>0</v>
      </c>
      <c r="O960" t="s">
        <v>525</v>
      </c>
      <c r="P960" s="616" t="s">
        <v>349</v>
      </c>
      <c r="R960" t="str">
        <f t="shared" si="44"/>
        <v>ZK103</v>
      </c>
      <c r="S960">
        <f t="shared" si="45"/>
        <v>0</v>
      </c>
      <c r="T960">
        <f t="shared" si="45"/>
        <v>0</v>
      </c>
      <c r="U960">
        <f t="shared" si="45"/>
        <v>0</v>
      </c>
    </row>
    <row r="961" spans="1:21" x14ac:dyDescent="0.25">
      <c r="A961" t="s">
        <v>1496</v>
      </c>
      <c r="B961" t="str">
        <f t="shared" si="43"/>
        <v>ZK103.K160.C042</v>
      </c>
      <c r="C961">
        <v>0</v>
      </c>
      <c r="D961">
        <v>0</v>
      </c>
      <c r="E961">
        <v>0</v>
      </c>
      <c r="O961" t="s">
        <v>525</v>
      </c>
      <c r="P961" s="615" t="s">
        <v>194</v>
      </c>
      <c r="R961" t="str">
        <f t="shared" si="44"/>
        <v>ZK103</v>
      </c>
      <c r="S961">
        <f t="shared" si="45"/>
        <v>0</v>
      </c>
      <c r="T961">
        <f t="shared" si="45"/>
        <v>0</v>
      </c>
      <c r="U961">
        <f t="shared" si="45"/>
        <v>0</v>
      </c>
    </row>
    <row r="962" spans="1:21" x14ac:dyDescent="0.25">
      <c r="A962" t="s">
        <v>1497</v>
      </c>
      <c r="B962" t="str">
        <f t="shared" si="43"/>
        <v>ZK103.K161.C042</v>
      </c>
      <c r="C962">
        <v>0</v>
      </c>
      <c r="D962">
        <v>0</v>
      </c>
      <c r="E962">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ZK103.K162.C042</v>
      </c>
      <c r="C963">
        <v>0</v>
      </c>
      <c r="D963">
        <v>0</v>
      </c>
      <c r="E963">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ZK103.K163.C042</v>
      </c>
      <c r="C964">
        <v>0</v>
      </c>
      <c r="D964">
        <v>0</v>
      </c>
      <c r="E964">
        <v>0</v>
      </c>
      <c r="O964" t="s">
        <v>525</v>
      </c>
      <c r="P964" s="615" t="s">
        <v>118</v>
      </c>
      <c r="R964" t="str">
        <f t="shared" si="47"/>
        <v>ZK103</v>
      </c>
      <c r="S964">
        <f t="shared" si="48"/>
        <v>0</v>
      </c>
      <c r="T964">
        <f t="shared" si="48"/>
        <v>0</v>
      </c>
      <c r="U964">
        <f t="shared" si="48"/>
        <v>0</v>
      </c>
    </row>
    <row r="965" spans="1:21" x14ac:dyDescent="0.25">
      <c r="A965" t="s">
        <v>1500</v>
      </c>
      <c r="B965" t="str">
        <f t="shared" si="46"/>
        <v>ZK103.K164.C042</v>
      </c>
      <c r="C965">
        <v>0</v>
      </c>
      <c r="D965">
        <v>0</v>
      </c>
      <c r="E965">
        <v>0</v>
      </c>
      <c r="O965" t="s">
        <v>525</v>
      </c>
      <c r="P965" s="615" t="s">
        <v>184</v>
      </c>
      <c r="R965" t="str">
        <f t="shared" si="47"/>
        <v>ZK103</v>
      </c>
      <c r="S965">
        <f t="shared" si="48"/>
        <v>0</v>
      </c>
      <c r="T965">
        <f t="shared" si="48"/>
        <v>0</v>
      </c>
      <c r="U965">
        <f t="shared" si="48"/>
        <v>0</v>
      </c>
    </row>
    <row r="966" spans="1:21" x14ac:dyDescent="0.25">
      <c r="A966" t="s">
        <v>1501</v>
      </c>
      <c r="B966" t="str">
        <f t="shared" si="46"/>
        <v>ZK103.K165.C042</v>
      </c>
      <c r="C966">
        <v>0</v>
      </c>
      <c r="D966">
        <v>0</v>
      </c>
      <c r="E966">
        <v>0</v>
      </c>
      <c r="O966" t="s">
        <v>525</v>
      </c>
      <c r="P966" s="615" t="s">
        <v>351</v>
      </c>
      <c r="R966" t="str">
        <f t="shared" si="47"/>
        <v>ZK103</v>
      </c>
      <c r="S966">
        <f t="shared" si="48"/>
        <v>0</v>
      </c>
      <c r="T966">
        <f t="shared" si="48"/>
        <v>0</v>
      </c>
      <c r="U966">
        <f t="shared" si="48"/>
        <v>0</v>
      </c>
    </row>
    <row r="967" spans="1:21" x14ac:dyDescent="0.25">
      <c r="A967" t="s">
        <v>1502</v>
      </c>
      <c r="B967" t="str">
        <f t="shared" si="46"/>
        <v>ZK103.K166.C042</v>
      </c>
      <c r="C967">
        <v>0</v>
      </c>
      <c r="D967">
        <v>0</v>
      </c>
      <c r="E967">
        <v>0</v>
      </c>
      <c r="O967" t="s">
        <v>525</v>
      </c>
      <c r="P967" s="616" t="s">
        <v>352</v>
      </c>
      <c r="R967" t="str">
        <f t="shared" si="47"/>
        <v>ZK103</v>
      </c>
      <c r="S967">
        <f t="shared" si="48"/>
        <v>0</v>
      </c>
      <c r="T967">
        <f t="shared" si="48"/>
        <v>0</v>
      </c>
      <c r="U967">
        <f t="shared" si="48"/>
        <v>0</v>
      </c>
    </row>
    <row r="968" spans="1:21" x14ac:dyDescent="0.25">
      <c r="A968" t="s">
        <v>1503</v>
      </c>
      <c r="B968" t="str">
        <f t="shared" si="46"/>
        <v>ZK103.K167.C042</v>
      </c>
      <c r="C968">
        <v>0</v>
      </c>
      <c r="D968">
        <v>0</v>
      </c>
      <c r="E968">
        <v>0</v>
      </c>
      <c r="O968" t="s">
        <v>525</v>
      </c>
      <c r="P968" s="616" t="s">
        <v>353</v>
      </c>
      <c r="R968" t="str">
        <f t="shared" si="47"/>
        <v>ZK103</v>
      </c>
      <c r="S968">
        <f t="shared" si="48"/>
        <v>0</v>
      </c>
      <c r="T968">
        <f t="shared" si="48"/>
        <v>0</v>
      </c>
      <c r="U968">
        <f t="shared" si="48"/>
        <v>0</v>
      </c>
    </row>
    <row r="969" spans="1:21" x14ac:dyDescent="0.25">
      <c r="A969" t="s">
        <v>1504</v>
      </c>
      <c r="B969" t="str">
        <f t="shared" si="46"/>
        <v>ZK103.K168.C042</v>
      </c>
      <c r="C969">
        <v>0</v>
      </c>
      <c r="D969">
        <v>0</v>
      </c>
      <c r="E969">
        <v>0</v>
      </c>
      <c r="O969" t="s">
        <v>525</v>
      </c>
      <c r="P969" s="616" t="s">
        <v>354</v>
      </c>
      <c r="R969" t="str">
        <f t="shared" si="47"/>
        <v>ZK103</v>
      </c>
      <c r="S969">
        <f t="shared" si="48"/>
        <v>0</v>
      </c>
      <c r="T969">
        <f t="shared" si="48"/>
        <v>0</v>
      </c>
      <c r="U969">
        <f t="shared" si="48"/>
        <v>0</v>
      </c>
    </row>
    <row r="970" spans="1:21" x14ac:dyDescent="0.25">
      <c r="A970" t="s">
        <v>1505</v>
      </c>
      <c r="B970" t="str">
        <f t="shared" si="46"/>
        <v>ZK103.K169.C042</v>
      </c>
      <c r="C970">
        <v>0</v>
      </c>
      <c r="D970">
        <v>0</v>
      </c>
      <c r="E970">
        <v>0</v>
      </c>
      <c r="O970" t="s">
        <v>525</v>
      </c>
      <c r="P970" s="616" t="s">
        <v>355</v>
      </c>
      <c r="R970" t="str">
        <f t="shared" si="47"/>
        <v>ZK103</v>
      </c>
      <c r="S970">
        <f t="shared" si="48"/>
        <v>0</v>
      </c>
      <c r="T970">
        <f t="shared" si="48"/>
        <v>0</v>
      </c>
      <c r="U970">
        <f t="shared" si="48"/>
        <v>0</v>
      </c>
    </row>
    <row r="971" spans="1:21" x14ac:dyDescent="0.25">
      <c r="A971" t="s">
        <v>1506</v>
      </c>
      <c r="B971" t="str">
        <f t="shared" si="46"/>
        <v>ZK103.K170.C042</v>
      </c>
      <c r="C971">
        <v>0</v>
      </c>
      <c r="D971">
        <v>0</v>
      </c>
      <c r="E971">
        <v>0</v>
      </c>
      <c r="O971" t="s">
        <v>525</v>
      </c>
      <c r="P971" s="616" t="s">
        <v>356</v>
      </c>
      <c r="R971" t="str">
        <f t="shared" si="47"/>
        <v>ZK103</v>
      </c>
      <c r="S971">
        <f t="shared" si="48"/>
        <v>0</v>
      </c>
      <c r="T971">
        <f t="shared" si="48"/>
        <v>0</v>
      </c>
      <c r="U971">
        <f t="shared" si="48"/>
        <v>0</v>
      </c>
    </row>
    <row r="972" spans="1:21" x14ac:dyDescent="0.25">
      <c r="A972" t="s">
        <v>1507</v>
      </c>
      <c r="B972" t="str">
        <f t="shared" si="46"/>
        <v>ZK103.K171.C042</v>
      </c>
      <c r="C972">
        <v>0</v>
      </c>
      <c r="D972">
        <v>0</v>
      </c>
      <c r="E972">
        <v>0</v>
      </c>
      <c r="O972" t="s">
        <v>525</v>
      </c>
      <c r="P972" s="616" t="s">
        <v>357</v>
      </c>
      <c r="R972" t="str">
        <f t="shared" si="47"/>
        <v>ZK103</v>
      </c>
      <c r="S972">
        <f t="shared" si="48"/>
        <v>0</v>
      </c>
      <c r="T972">
        <f t="shared" si="48"/>
        <v>0</v>
      </c>
      <c r="U972">
        <f t="shared" si="48"/>
        <v>0</v>
      </c>
    </row>
    <row r="973" spans="1:21" x14ac:dyDescent="0.25">
      <c r="A973" t="s">
        <v>1508</v>
      </c>
      <c r="B973" t="str">
        <f t="shared" si="46"/>
        <v>ZK103.K172.C042</v>
      </c>
      <c r="C973">
        <v>0</v>
      </c>
      <c r="D973">
        <v>0</v>
      </c>
      <c r="E973">
        <v>0</v>
      </c>
      <c r="O973" t="s">
        <v>525</v>
      </c>
      <c r="P973" s="615" t="s">
        <v>221</v>
      </c>
      <c r="R973" t="str">
        <f t="shared" si="47"/>
        <v>ZK103</v>
      </c>
      <c r="S973">
        <f t="shared" si="48"/>
        <v>0</v>
      </c>
      <c r="T973">
        <f t="shared" si="48"/>
        <v>0</v>
      </c>
      <c r="U973">
        <f t="shared" si="48"/>
        <v>0</v>
      </c>
    </row>
    <row r="974" spans="1:21" x14ac:dyDescent="0.25">
      <c r="A974" t="s">
        <v>1509</v>
      </c>
      <c r="B974" t="str">
        <f t="shared" si="46"/>
        <v>ZK103.K173.C042</v>
      </c>
      <c r="C974">
        <v>0</v>
      </c>
      <c r="D974">
        <v>0</v>
      </c>
      <c r="E974">
        <v>0</v>
      </c>
      <c r="O974" t="s">
        <v>525</v>
      </c>
      <c r="P974" s="615" t="s">
        <v>358</v>
      </c>
      <c r="R974" t="str">
        <f t="shared" si="47"/>
        <v>ZK103</v>
      </c>
      <c r="S974">
        <f t="shared" si="48"/>
        <v>0</v>
      </c>
      <c r="T974">
        <f t="shared" si="48"/>
        <v>0</v>
      </c>
      <c r="U974">
        <f t="shared" si="48"/>
        <v>0</v>
      </c>
    </row>
    <row r="975" spans="1:21" x14ac:dyDescent="0.25">
      <c r="A975" t="s">
        <v>1510</v>
      </c>
      <c r="B975" t="str">
        <f t="shared" si="46"/>
        <v>ZK103.K174.C042</v>
      </c>
      <c r="C975">
        <v>0</v>
      </c>
      <c r="D975">
        <v>0</v>
      </c>
      <c r="E975">
        <v>0</v>
      </c>
      <c r="O975" t="s">
        <v>525</v>
      </c>
      <c r="P975" s="616" t="s">
        <v>359</v>
      </c>
      <c r="R975" t="str">
        <f t="shared" si="47"/>
        <v>ZK103</v>
      </c>
      <c r="S975">
        <f t="shared" si="48"/>
        <v>0</v>
      </c>
      <c r="T975">
        <f t="shared" si="48"/>
        <v>0</v>
      </c>
      <c r="U975">
        <f t="shared" si="48"/>
        <v>0</v>
      </c>
    </row>
    <row r="976" spans="1:21" x14ac:dyDescent="0.25">
      <c r="A976" t="s">
        <v>1511</v>
      </c>
      <c r="B976" t="str">
        <f t="shared" si="46"/>
        <v>ZK103.K175.C042</v>
      </c>
      <c r="C976">
        <v>0</v>
      </c>
      <c r="D976">
        <v>0</v>
      </c>
      <c r="E976">
        <v>0</v>
      </c>
      <c r="O976" t="s">
        <v>525</v>
      </c>
      <c r="P976" s="616" t="s">
        <v>360</v>
      </c>
      <c r="R976" t="str">
        <f t="shared" si="47"/>
        <v>ZK103</v>
      </c>
      <c r="S976">
        <f t="shared" si="48"/>
        <v>0</v>
      </c>
      <c r="T976">
        <f t="shared" si="48"/>
        <v>0</v>
      </c>
      <c r="U976">
        <f t="shared" si="48"/>
        <v>0</v>
      </c>
    </row>
    <row r="977" spans="1:21" x14ac:dyDescent="0.25">
      <c r="A977" t="s">
        <v>1512</v>
      </c>
      <c r="B977" t="str">
        <f t="shared" si="46"/>
        <v>ZK103.K176.C042</v>
      </c>
      <c r="C977">
        <v>0</v>
      </c>
      <c r="D977">
        <v>0</v>
      </c>
      <c r="E977">
        <v>0</v>
      </c>
      <c r="O977" t="s">
        <v>525</v>
      </c>
      <c r="P977" s="616" t="s">
        <v>361</v>
      </c>
      <c r="R977" t="str">
        <f t="shared" si="47"/>
        <v>ZK103</v>
      </c>
      <c r="S977">
        <f t="shared" si="48"/>
        <v>0</v>
      </c>
      <c r="T977">
        <f t="shared" si="48"/>
        <v>0</v>
      </c>
      <c r="U977">
        <f t="shared" si="48"/>
        <v>0</v>
      </c>
    </row>
    <row r="978" spans="1:21" x14ac:dyDescent="0.25">
      <c r="A978" t="s">
        <v>1513</v>
      </c>
      <c r="B978" t="str">
        <f t="shared" si="46"/>
        <v>ZK103.K177.C042</v>
      </c>
      <c r="C978">
        <v>0</v>
      </c>
      <c r="D978">
        <v>0</v>
      </c>
      <c r="E978">
        <v>0</v>
      </c>
      <c r="O978" t="s">
        <v>525</v>
      </c>
      <c r="P978" s="615" t="s">
        <v>362</v>
      </c>
      <c r="R978" t="str">
        <f t="shared" si="47"/>
        <v>ZK103</v>
      </c>
      <c r="S978">
        <f t="shared" si="48"/>
        <v>0</v>
      </c>
      <c r="T978">
        <f t="shared" si="48"/>
        <v>0</v>
      </c>
      <c r="U978">
        <f t="shared" si="48"/>
        <v>0</v>
      </c>
    </row>
    <row r="979" spans="1:21" x14ac:dyDescent="0.25">
      <c r="A979" t="s">
        <v>1514</v>
      </c>
      <c r="B979" t="str">
        <f t="shared" si="46"/>
        <v>ZK103.K178.C042</v>
      </c>
      <c r="C979">
        <v>0</v>
      </c>
      <c r="D979">
        <v>0</v>
      </c>
      <c r="E979">
        <v>0</v>
      </c>
      <c r="O979" t="s">
        <v>525</v>
      </c>
      <c r="P979" s="615" t="s">
        <v>363</v>
      </c>
      <c r="R979" t="str">
        <f t="shared" si="47"/>
        <v>ZK103</v>
      </c>
      <c r="S979">
        <f t="shared" si="48"/>
        <v>0</v>
      </c>
      <c r="T979">
        <f t="shared" si="48"/>
        <v>0</v>
      </c>
      <c r="U979">
        <f t="shared" si="48"/>
        <v>0</v>
      </c>
    </row>
    <row r="980" spans="1:21" x14ac:dyDescent="0.25">
      <c r="A980" t="s">
        <v>1515</v>
      </c>
      <c r="B980" t="str">
        <f t="shared" si="46"/>
        <v>ZK103.K179.C042</v>
      </c>
      <c r="C980">
        <v>0</v>
      </c>
      <c r="D980">
        <v>0</v>
      </c>
      <c r="E980">
        <v>0</v>
      </c>
      <c r="O980" t="s">
        <v>525</v>
      </c>
      <c r="P980" s="615" t="s">
        <v>364</v>
      </c>
      <c r="R980" t="str">
        <f t="shared" si="47"/>
        <v>ZK103</v>
      </c>
      <c r="S980">
        <f t="shared" si="48"/>
        <v>0</v>
      </c>
      <c r="T980">
        <f t="shared" si="48"/>
        <v>0</v>
      </c>
      <c r="U980">
        <f t="shared" si="48"/>
        <v>0</v>
      </c>
    </row>
    <row r="981" spans="1:21" x14ac:dyDescent="0.25">
      <c r="A981" t="s">
        <v>1516</v>
      </c>
      <c r="B981" t="str">
        <f t="shared" si="46"/>
        <v>ZK103.K180.C042</v>
      </c>
      <c r="C981">
        <v>0</v>
      </c>
      <c r="D981">
        <v>0</v>
      </c>
      <c r="E981">
        <v>0</v>
      </c>
      <c r="O981" t="s">
        <v>525</v>
      </c>
      <c r="P981" s="615" t="s">
        <v>365</v>
      </c>
      <c r="R981" t="str">
        <f t="shared" si="47"/>
        <v>ZK103</v>
      </c>
      <c r="S981">
        <f t="shared" si="48"/>
        <v>0</v>
      </c>
      <c r="T981">
        <f t="shared" si="48"/>
        <v>0</v>
      </c>
      <c r="U981">
        <f t="shared" si="48"/>
        <v>0</v>
      </c>
    </row>
    <row r="982" spans="1:21" x14ac:dyDescent="0.25">
      <c r="A982" t="s">
        <v>1517</v>
      </c>
      <c r="B982" t="str">
        <f t="shared" si="46"/>
        <v>ZK103.K181.C042</v>
      </c>
      <c r="C982">
        <v>0</v>
      </c>
      <c r="D982">
        <v>0</v>
      </c>
      <c r="E982">
        <v>0</v>
      </c>
      <c r="O982" t="s">
        <v>525</v>
      </c>
      <c r="P982" s="616" t="s">
        <v>366</v>
      </c>
      <c r="R982" t="str">
        <f t="shared" si="47"/>
        <v>ZK103</v>
      </c>
      <c r="S982">
        <f t="shared" si="48"/>
        <v>0</v>
      </c>
      <c r="T982">
        <f t="shared" si="48"/>
        <v>0</v>
      </c>
      <c r="U982">
        <f t="shared" si="48"/>
        <v>0</v>
      </c>
    </row>
    <row r="983" spans="1:21" x14ac:dyDescent="0.25">
      <c r="A983" t="s">
        <v>1518</v>
      </c>
      <c r="B983" t="str">
        <f t="shared" si="46"/>
        <v>ZK103.K182.C042</v>
      </c>
      <c r="C983">
        <v>0</v>
      </c>
      <c r="D983">
        <v>0</v>
      </c>
      <c r="E983">
        <v>0</v>
      </c>
      <c r="O983" t="s">
        <v>525</v>
      </c>
      <c r="P983" s="616" t="s">
        <v>367</v>
      </c>
      <c r="R983" t="str">
        <f t="shared" si="47"/>
        <v>ZK103</v>
      </c>
      <c r="S983">
        <f t="shared" si="48"/>
        <v>0</v>
      </c>
      <c r="T983">
        <f t="shared" si="48"/>
        <v>0</v>
      </c>
      <c r="U983">
        <f t="shared" si="48"/>
        <v>0</v>
      </c>
    </row>
    <row r="984" spans="1:21" x14ac:dyDescent="0.25">
      <c r="A984" t="s">
        <v>1519</v>
      </c>
      <c r="B984" t="str">
        <f t="shared" si="46"/>
        <v>ZK103.K183.C042</v>
      </c>
      <c r="C984">
        <v>0</v>
      </c>
      <c r="D984">
        <v>0</v>
      </c>
      <c r="E984">
        <v>0</v>
      </c>
      <c r="O984" t="s">
        <v>525</v>
      </c>
      <c r="P984" s="615" t="s">
        <v>368</v>
      </c>
      <c r="R984" t="str">
        <f t="shared" si="47"/>
        <v>ZK103</v>
      </c>
      <c r="S984">
        <f t="shared" si="48"/>
        <v>0</v>
      </c>
      <c r="T984">
        <f t="shared" si="48"/>
        <v>0</v>
      </c>
      <c r="U984">
        <f t="shared" si="48"/>
        <v>0</v>
      </c>
    </row>
    <row r="985" spans="1:21" x14ac:dyDescent="0.25">
      <c r="A985" t="s">
        <v>1520</v>
      </c>
      <c r="B985" t="str">
        <f t="shared" si="46"/>
        <v>ZK103.K184.C042</v>
      </c>
      <c r="C985">
        <v>0</v>
      </c>
      <c r="D985">
        <v>0</v>
      </c>
      <c r="E985">
        <v>0</v>
      </c>
      <c r="O985" t="s">
        <v>525</v>
      </c>
      <c r="P985" s="615" t="s">
        <v>369</v>
      </c>
      <c r="R985" t="str">
        <f t="shared" si="47"/>
        <v>ZK103</v>
      </c>
      <c r="S985">
        <f t="shared" si="48"/>
        <v>0</v>
      </c>
      <c r="T985">
        <f t="shared" si="48"/>
        <v>0</v>
      </c>
      <c r="U985">
        <f t="shared" si="48"/>
        <v>0</v>
      </c>
    </row>
    <row r="986" spans="1:21" x14ac:dyDescent="0.25">
      <c r="A986" t="s">
        <v>1521</v>
      </c>
      <c r="B986" t="str">
        <f t="shared" si="46"/>
        <v>ZK103.K185.C042</v>
      </c>
      <c r="C986">
        <v>0</v>
      </c>
      <c r="D986">
        <v>0</v>
      </c>
      <c r="E986">
        <v>0</v>
      </c>
      <c r="O986" t="s">
        <v>525</v>
      </c>
      <c r="P986" s="616" t="s">
        <v>370</v>
      </c>
      <c r="R986" t="str">
        <f t="shared" si="47"/>
        <v>ZK103</v>
      </c>
      <c r="S986">
        <f t="shared" si="48"/>
        <v>0</v>
      </c>
      <c r="T986">
        <f t="shared" si="48"/>
        <v>0</v>
      </c>
      <c r="U986">
        <f t="shared" si="48"/>
        <v>0</v>
      </c>
    </row>
    <row r="987" spans="1:21" x14ac:dyDescent="0.25">
      <c r="A987" t="s">
        <v>1522</v>
      </c>
      <c r="B987" t="str">
        <f t="shared" si="46"/>
        <v>ZK103.K186.C042</v>
      </c>
      <c r="C987">
        <v>0</v>
      </c>
      <c r="D987">
        <v>0</v>
      </c>
      <c r="E987">
        <v>0</v>
      </c>
      <c r="O987" t="s">
        <v>525</v>
      </c>
      <c r="P987" s="616" t="s">
        <v>371</v>
      </c>
      <c r="R987" t="str">
        <f t="shared" si="47"/>
        <v>ZK103</v>
      </c>
      <c r="S987">
        <f t="shared" si="48"/>
        <v>0</v>
      </c>
      <c r="T987">
        <f t="shared" si="48"/>
        <v>0</v>
      </c>
      <c r="U987">
        <f t="shared" si="48"/>
        <v>0</v>
      </c>
    </row>
    <row r="988" spans="1:21" x14ac:dyDescent="0.25">
      <c r="A988" t="s">
        <v>1523</v>
      </c>
      <c r="B988" t="str">
        <f t="shared" si="46"/>
        <v>ZK103.K187.C042</v>
      </c>
      <c r="C988">
        <v>0</v>
      </c>
      <c r="D988">
        <v>0</v>
      </c>
      <c r="E988">
        <v>0</v>
      </c>
      <c r="O988" t="s">
        <v>525</v>
      </c>
      <c r="P988" s="615" t="s">
        <v>372</v>
      </c>
      <c r="R988" t="str">
        <f t="shared" si="47"/>
        <v>ZK103</v>
      </c>
      <c r="S988">
        <f t="shared" si="48"/>
        <v>0</v>
      </c>
      <c r="T988">
        <f t="shared" si="48"/>
        <v>0</v>
      </c>
      <c r="U988">
        <f t="shared" si="48"/>
        <v>0</v>
      </c>
    </row>
    <row r="989" spans="1:21" x14ac:dyDescent="0.25">
      <c r="A989" t="s">
        <v>1524</v>
      </c>
      <c r="B989" t="str">
        <f t="shared" si="46"/>
        <v>ZK103.K188.C042</v>
      </c>
      <c r="C989">
        <v>0</v>
      </c>
      <c r="D989">
        <v>0</v>
      </c>
      <c r="E989">
        <v>0</v>
      </c>
      <c r="O989" t="s">
        <v>525</v>
      </c>
      <c r="P989" s="615" t="s">
        <v>373</v>
      </c>
      <c r="R989" t="str">
        <f t="shared" si="47"/>
        <v>ZK103</v>
      </c>
      <c r="S989">
        <f t="shared" si="48"/>
        <v>0</v>
      </c>
      <c r="T989">
        <f t="shared" si="48"/>
        <v>0</v>
      </c>
      <c r="U989">
        <f t="shared" si="48"/>
        <v>0</v>
      </c>
    </row>
    <row r="990" spans="1:21" x14ac:dyDescent="0.25">
      <c r="A990" t="s">
        <v>1525</v>
      </c>
      <c r="B990" t="str">
        <f t="shared" si="46"/>
        <v>ZK103.K189.C042</v>
      </c>
      <c r="C990">
        <v>0</v>
      </c>
      <c r="D990">
        <v>0</v>
      </c>
      <c r="E990">
        <v>0</v>
      </c>
      <c r="O990" t="s">
        <v>525</v>
      </c>
      <c r="P990" s="615" t="s">
        <v>374</v>
      </c>
      <c r="R990" t="str">
        <f t="shared" si="47"/>
        <v>ZK103</v>
      </c>
      <c r="S990">
        <f t="shared" si="48"/>
        <v>0</v>
      </c>
      <c r="T990">
        <f t="shared" si="48"/>
        <v>0</v>
      </c>
      <c r="U990">
        <f t="shared" si="48"/>
        <v>0</v>
      </c>
    </row>
    <row r="991" spans="1:21" x14ac:dyDescent="0.25">
      <c r="A991" t="s">
        <v>1526</v>
      </c>
      <c r="B991" t="str">
        <f t="shared" si="46"/>
        <v>ZK103.K190.C042</v>
      </c>
      <c r="C991">
        <v>0</v>
      </c>
      <c r="D991">
        <v>0</v>
      </c>
      <c r="E991">
        <v>0</v>
      </c>
      <c r="O991" t="s">
        <v>525</v>
      </c>
      <c r="P991" s="616" t="s">
        <v>375</v>
      </c>
      <c r="R991" t="str">
        <f t="shared" si="47"/>
        <v>ZK103</v>
      </c>
      <c r="S991">
        <f t="shared" si="48"/>
        <v>0</v>
      </c>
      <c r="T991">
        <f t="shared" si="48"/>
        <v>0</v>
      </c>
      <c r="U991">
        <f t="shared" si="48"/>
        <v>0</v>
      </c>
    </row>
    <row r="992" spans="1:21" x14ac:dyDescent="0.25">
      <c r="A992" t="s">
        <v>1527</v>
      </c>
      <c r="B992" t="str">
        <f t="shared" si="46"/>
        <v>ZK103.K191.C042</v>
      </c>
      <c r="C992">
        <v>0</v>
      </c>
      <c r="D992">
        <v>0</v>
      </c>
      <c r="E992">
        <v>0</v>
      </c>
      <c r="O992" t="s">
        <v>525</v>
      </c>
      <c r="P992" s="616" t="s">
        <v>376</v>
      </c>
      <c r="R992" t="str">
        <f t="shared" si="47"/>
        <v>ZK103</v>
      </c>
      <c r="S992">
        <f t="shared" si="48"/>
        <v>0</v>
      </c>
      <c r="T992">
        <f t="shared" si="48"/>
        <v>0</v>
      </c>
      <c r="U992">
        <f t="shared" si="48"/>
        <v>0</v>
      </c>
    </row>
    <row r="993" spans="1:21" x14ac:dyDescent="0.25">
      <c r="A993" t="s">
        <v>1528</v>
      </c>
      <c r="B993" t="str">
        <f t="shared" si="46"/>
        <v>ZK103.K192.C042</v>
      </c>
      <c r="C993">
        <v>0</v>
      </c>
      <c r="D993">
        <v>0</v>
      </c>
      <c r="E993">
        <v>0</v>
      </c>
      <c r="O993" t="s">
        <v>525</v>
      </c>
      <c r="P993" s="616" t="s">
        <v>377</v>
      </c>
      <c r="R993" t="str">
        <f t="shared" si="47"/>
        <v>ZK103</v>
      </c>
      <c r="S993">
        <f t="shared" si="48"/>
        <v>0</v>
      </c>
      <c r="T993">
        <f t="shared" si="48"/>
        <v>0</v>
      </c>
      <c r="U993">
        <f t="shared" si="48"/>
        <v>0</v>
      </c>
    </row>
    <row r="994" spans="1:21" x14ac:dyDescent="0.25">
      <c r="A994" t="s">
        <v>1529</v>
      </c>
      <c r="B994" t="str">
        <f t="shared" si="46"/>
        <v>ZK103.K193.C042</v>
      </c>
      <c r="C994">
        <v>0</v>
      </c>
      <c r="D994">
        <v>0</v>
      </c>
      <c r="E994">
        <v>0</v>
      </c>
      <c r="O994" t="s">
        <v>525</v>
      </c>
      <c r="P994" s="616" t="s">
        <v>378</v>
      </c>
      <c r="R994" t="str">
        <f t="shared" si="47"/>
        <v>ZK103</v>
      </c>
      <c r="S994">
        <f t="shared" si="48"/>
        <v>0</v>
      </c>
      <c r="T994">
        <f t="shared" si="48"/>
        <v>0</v>
      </c>
      <c r="U994">
        <f t="shared" si="48"/>
        <v>0</v>
      </c>
    </row>
    <row r="995" spans="1:21" x14ac:dyDescent="0.25">
      <c r="A995" t="s">
        <v>1530</v>
      </c>
      <c r="B995" t="str">
        <f t="shared" si="46"/>
        <v>ZK103.K194.C042</v>
      </c>
      <c r="C995">
        <v>0</v>
      </c>
      <c r="D995">
        <v>0</v>
      </c>
      <c r="E995">
        <v>0</v>
      </c>
      <c r="O995" t="s">
        <v>525</v>
      </c>
      <c r="P995" s="616" t="s">
        <v>379</v>
      </c>
      <c r="R995" t="str">
        <f t="shared" si="47"/>
        <v>ZK103</v>
      </c>
      <c r="S995">
        <f t="shared" si="48"/>
        <v>0</v>
      </c>
      <c r="T995">
        <f t="shared" si="48"/>
        <v>0</v>
      </c>
      <c r="U995">
        <f t="shared" si="48"/>
        <v>0</v>
      </c>
    </row>
    <row r="996" spans="1:21" x14ac:dyDescent="0.25">
      <c r="A996" t="s">
        <v>1531</v>
      </c>
      <c r="B996" t="str">
        <f t="shared" si="46"/>
        <v>ZK103.K195.C042</v>
      </c>
      <c r="C996">
        <v>0</v>
      </c>
      <c r="D996">
        <v>0</v>
      </c>
      <c r="E996">
        <v>0</v>
      </c>
      <c r="O996" t="s">
        <v>525</v>
      </c>
      <c r="P996" s="616" t="s">
        <v>380</v>
      </c>
      <c r="R996" t="str">
        <f t="shared" si="47"/>
        <v>ZK103</v>
      </c>
      <c r="S996">
        <f t="shared" si="48"/>
        <v>0</v>
      </c>
      <c r="T996">
        <f t="shared" si="48"/>
        <v>0</v>
      </c>
      <c r="U996">
        <f t="shared" si="48"/>
        <v>0</v>
      </c>
    </row>
    <row r="997" spans="1:21" x14ac:dyDescent="0.25">
      <c r="A997" t="s">
        <v>1532</v>
      </c>
      <c r="B997" t="str">
        <f t="shared" si="46"/>
        <v>ZK103.K196.C042</v>
      </c>
      <c r="C997">
        <v>0</v>
      </c>
      <c r="D997">
        <v>0</v>
      </c>
      <c r="E997">
        <v>0</v>
      </c>
      <c r="O997" t="s">
        <v>525</v>
      </c>
      <c r="P997" s="616" t="s">
        <v>381</v>
      </c>
      <c r="R997" t="str">
        <f t="shared" si="47"/>
        <v>ZK103</v>
      </c>
      <c r="S997">
        <f t="shared" si="48"/>
        <v>0</v>
      </c>
      <c r="T997">
        <f t="shared" si="48"/>
        <v>0</v>
      </c>
      <c r="U997">
        <f t="shared" si="48"/>
        <v>0</v>
      </c>
    </row>
    <row r="998" spans="1:21" x14ac:dyDescent="0.25">
      <c r="A998" t="s">
        <v>1533</v>
      </c>
      <c r="B998" t="str">
        <f t="shared" si="46"/>
        <v>ZK103.K197.C042</v>
      </c>
      <c r="C998">
        <v>0</v>
      </c>
      <c r="D998">
        <v>0</v>
      </c>
      <c r="E998">
        <v>0</v>
      </c>
      <c r="O998" t="s">
        <v>525</v>
      </c>
      <c r="P998" s="616" t="s">
        <v>382</v>
      </c>
      <c r="R998" t="str">
        <f t="shared" si="47"/>
        <v>ZK103</v>
      </c>
      <c r="S998">
        <f t="shared" si="48"/>
        <v>0</v>
      </c>
      <c r="T998">
        <f t="shared" si="48"/>
        <v>0</v>
      </c>
      <c r="U998">
        <f t="shared" si="48"/>
        <v>0</v>
      </c>
    </row>
    <row r="999" spans="1:21" x14ac:dyDescent="0.25">
      <c r="A999" t="s">
        <v>1534</v>
      </c>
      <c r="B999" t="str">
        <f t="shared" si="46"/>
        <v>ZK103.K198.C042</v>
      </c>
      <c r="C999">
        <v>0</v>
      </c>
      <c r="D999">
        <v>0</v>
      </c>
      <c r="E999">
        <v>0</v>
      </c>
      <c r="O999" t="s">
        <v>525</v>
      </c>
      <c r="P999" s="616" t="s">
        <v>383</v>
      </c>
      <c r="R999" t="str">
        <f t="shared" si="47"/>
        <v>ZK103</v>
      </c>
      <c r="S999">
        <f t="shared" si="48"/>
        <v>0</v>
      </c>
      <c r="T999">
        <f t="shared" si="48"/>
        <v>0</v>
      </c>
      <c r="U999">
        <f t="shared" si="48"/>
        <v>0</v>
      </c>
    </row>
    <row r="1000" spans="1:21" x14ac:dyDescent="0.25">
      <c r="A1000" t="s">
        <v>1535</v>
      </c>
      <c r="B1000" t="str">
        <f t="shared" si="46"/>
        <v>ZK103.K199.C042</v>
      </c>
      <c r="C1000">
        <v>0</v>
      </c>
      <c r="D1000">
        <v>0</v>
      </c>
      <c r="E1000">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ZK103.K200.C042</v>
      </c>
      <c r="C1001">
        <v>0</v>
      </c>
      <c r="D1001">
        <v>0</v>
      </c>
      <c r="E1001">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ZK103.K201.C042</v>
      </c>
      <c r="C1002">
        <v>0</v>
      </c>
      <c r="D1002">
        <v>0</v>
      </c>
      <c r="E1002">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ZK103.K202.C042</v>
      </c>
      <c r="C1003">
        <v>0</v>
      </c>
      <c r="D1003">
        <v>0</v>
      </c>
      <c r="E1003">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ZK103.K203.C042</v>
      </c>
      <c r="C1004">
        <v>0</v>
      </c>
      <c r="D1004">
        <v>0</v>
      </c>
      <c r="E1004">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ZK103.K204.C042</v>
      </c>
      <c r="C1005">
        <v>0</v>
      </c>
      <c r="D1005">
        <v>0</v>
      </c>
      <c r="E1005">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ZK103.K205.C042</v>
      </c>
      <c r="C1006">
        <v>0</v>
      </c>
      <c r="D1006">
        <v>0</v>
      </c>
      <c r="E1006">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ZK103.K206.C042</v>
      </c>
      <c r="C1007">
        <v>0</v>
      </c>
      <c r="D1007">
        <v>0</v>
      </c>
      <c r="E1007">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ZK103.K207.C042</v>
      </c>
      <c r="C1008">
        <v>0</v>
      </c>
      <c r="D1008">
        <v>0</v>
      </c>
      <c r="E1008">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ZK103.K208.C042</v>
      </c>
      <c r="C1009">
        <v>0</v>
      </c>
      <c r="D1009">
        <v>0</v>
      </c>
      <c r="E1009">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ZK103.K209.C042</v>
      </c>
      <c r="C1010">
        <v>0</v>
      </c>
      <c r="D1010">
        <v>0</v>
      </c>
      <c r="E1010">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ZK103.K210.C042</v>
      </c>
      <c r="C1011">
        <v>0</v>
      </c>
      <c r="D1011">
        <v>0</v>
      </c>
      <c r="E1011">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ZK103.K211.C042</v>
      </c>
      <c r="C1012">
        <v>0</v>
      </c>
      <c r="D1012">
        <v>0</v>
      </c>
      <c r="E1012">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ZK103.K212.C042</v>
      </c>
      <c r="C1013">
        <v>0</v>
      </c>
      <c r="D1013">
        <v>0</v>
      </c>
      <c r="E1013">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ZK103.K213.C042</v>
      </c>
      <c r="C1014">
        <v>0</v>
      </c>
      <c r="D1014">
        <v>0</v>
      </c>
      <c r="E1014">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ZK103.K214.C042</v>
      </c>
      <c r="C1015">
        <v>0</v>
      </c>
      <c r="D1015">
        <v>0</v>
      </c>
      <c r="E1015">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ZK103.K215.C042</v>
      </c>
      <c r="C1016">
        <v>0</v>
      </c>
      <c r="D1016">
        <v>0</v>
      </c>
      <c r="E1016">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ZK103.K216.C042</v>
      </c>
      <c r="C1017">
        <v>0</v>
      </c>
      <c r="D1017">
        <v>0</v>
      </c>
      <c r="E1017">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ZK103.K217.C042</v>
      </c>
      <c r="C1018">
        <v>0</v>
      </c>
      <c r="D1018">
        <v>0</v>
      </c>
      <c r="E1018">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ZK103.K218.C042</v>
      </c>
      <c r="C1019">
        <v>0</v>
      </c>
      <c r="D1019">
        <v>0</v>
      </c>
      <c r="E1019">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ZK103.K219.C042</v>
      </c>
      <c r="C1020">
        <v>0</v>
      </c>
      <c r="D1020">
        <v>0</v>
      </c>
      <c r="E1020">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ZK103.K220.C042</v>
      </c>
      <c r="C1021">
        <v>0</v>
      </c>
      <c r="D1021">
        <v>0</v>
      </c>
      <c r="E1021">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ZK103.K221.C042</v>
      </c>
      <c r="C1022">
        <v>0</v>
      </c>
      <c r="D1022">
        <v>0</v>
      </c>
      <c r="E1022">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ZK103.K222.C042</v>
      </c>
      <c r="C1023">
        <v>0</v>
      </c>
      <c r="D1023">
        <v>0</v>
      </c>
      <c r="E1023">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ZK103.K223.C042</v>
      </c>
      <c r="C1024">
        <v>0</v>
      </c>
      <c r="D1024">
        <v>0</v>
      </c>
      <c r="E1024">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ZK103.K224.C042</v>
      </c>
      <c r="C1025">
        <v>0</v>
      </c>
      <c r="D1025">
        <v>0</v>
      </c>
      <c r="E1025">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ZK103.K225.C042</v>
      </c>
      <c r="C1026">
        <v>0</v>
      </c>
      <c r="D1026">
        <v>0</v>
      </c>
      <c r="E1026">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ZK103.K226.C042</v>
      </c>
      <c r="C1027">
        <v>0</v>
      </c>
      <c r="D1027">
        <v>0</v>
      </c>
      <c r="E1027">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ZK103.K227.C042</v>
      </c>
      <c r="C1028">
        <v>0</v>
      </c>
      <c r="D1028">
        <v>0</v>
      </c>
      <c r="E1028">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ZK103.K228.C042</v>
      </c>
      <c r="C1029">
        <v>0</v>
      </c>
      <c r="D1029">
        <v>0</v>
      </c>
      <c r="E1029">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ZK103.K229.C042</v>
      </c>
      <c r="C1030">
        <v>0</v>
      </c>
      <c r="D1030">
        <v>0</v>
      </c>
      <c r="E1030">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ZK103.K230.C042</v>
      </c>
      <c r="C1031">
        <v>0</v>
      </c>
      <c r="D1031">
        <v>0</v>
      </c>
      <c r="E1031">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ZK103.K231.C042</v>
      </c>
      <c r="C1032">
        <v>0</v>
      </c>
      <c r="D1032">
        <v>0</v>
      </c>
      <c r="E1032">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ZK103.K232.C042</v>
      </c>
      <c r="C1033">
        <v>0</v>
      </c>
      <c r="D1033">
        <v>0</v>
      </c>
      <c r="E1033">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ZK103.K233.C042</v>
      </c>
      <c r="C1034">
        <v>0</v>
      </c>
      <c r="D1034">
        <v>0</v>
      </c>
      <c r="E1034">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ZK103.K234.C042</v>
      </c>
      <c r="C1035">
        <v>0</v>
      </c>
      <c r="D1035">
        <v>0</v>
      </c>
      <c r="E1035">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ZK103.K235.C042</v>
      </c>
      <c r="C1036">
        <v>0</v>
      </c>
      <c r="D1036">
        <v>0</v>
      </c>
      <c r="E1036">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ZK103.K236.C042</v>
      </c>
      <c r="C1037">
        <v>0</v>
      </c>
      <c r="D1037">
        <v>0</v>
      </c>
      <c r="E1037">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ZK103.K237.C042</v>
      </c>
      <c r="C1038">
        <v>0</v>
      </c>
      <c r="D1038">
        <v>0</v>
      </c>
      <c r="E1038">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ZK103.K238.C042</v>
      </c>
      <c r="C1039">
        <v>0</v>
      </c>
      <c r="D1039">
        <v>0</v>
      </c>
      <c r="E1039">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ZK103.K239.C042</v>
      </c>
      <c r="C1040">
        <v>0</v>
      </c>
      <c r="D1040">
        <v>0</v>
      </c>
      <c r="E1040">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ZK103.K240.C042</v>
      </c>
      <c r="C1041">
        <v>0</v>
      </c>
      <c r="D1041">
        <v>0</v>
      </c>
      <c r="E1041">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ZK103.K241.C042</v>
      </c>
      <c r="C1042">
        <v>0</v>
      </c>
      <c r="D1042">
        <v>0</v>
      </c>
      <c r="E1042">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ZK103.K242.C042</v>
      </c>
      <c r="C1043">
        <v>0</v>
      </c>
      <c r="D1043">
        <v>0</v>
      </c>
      <c r="E1043">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ZK103.K243.C042</v>
      </c>
      <c r="C1044">
        <v>0</v>
      </c>
      <c r="D1044">
        <v>0</v>
      </c>
      <c r="E1044">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ZK103.K244.C042</v>
      </c>
      <c r="C1045">
        <v>0</v>
      </c>
      <c r="D1045">
        <v>0</v>
      </c>
      <c r="E1045">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ZK103.K245.C042</v>
      </c>
      <c r="C1046">
        <v>0</v>
      </c>
      <c r="D1046">
        <v>0</v>
      </c>
      <c r="E1046">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ZK103.K246.C042</v>
      </c>
      <c r="C1047">
        <v>0</v>
      </c>
      <c r="D1047">
        <v>0</v>
      </c>
      <c r="E1047">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ZK103.K247.C042</v>
      </c>
      <c r="C1048">
        <v>0</v>
      </c>
      <c r="D1048">
        <v>0</v>
      </c>
      <c r="E1048">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ZK103.K248.C042</v>
      </c>
      <c r="C1049">
        <v>0</v>
      </c>
      <c r="D1049">
        <v>0</v>
      </c>
      <c r="E1049">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ZK103.K249.C042</v>
      </c>
      <c r="C1050">
        <v>0</v>
      </c>
      <c r="D1050">
        <v>0</v>
      </c>
      <c r="E1050">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ZK103.K250.C042</v>
      </c>
      <c r="C1051">
        <v>0</v>
      </c>
      <c r="D1051">
        <v>0</v>
      </c>
      <c r="E1051">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ZK103.K251.C042</v>
      </c>
      <c r="C1052">
        <v>0</v>
      </c>
      <c r="D1052">
        <v>0</v>
      </c>
      <c r="E1052">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ZK103.K252.C042</v>
      </c>
      <c r="C1053">
        <v>0</v>
      </c>
      <c r="D1053">
        <v>0</v>
      </c>
      <c r="E1053">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ZK103.K253.C042</v>
      </c>
      <c r="C1054">
        <v>0</v>
      </c>
      <c r="D1054">
        <v>0</v>
      </c>
      <c r="E1054">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ZK103.K254.C042</v>
      </c>
      <c r="C1055">
        <v>0</v>
      </c>
      <c r="D1055">
        <v>0</v>
      </c>
      <c r="E1055">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ZK103.K255.C042</v>
      </c>
      <c r="C1056">
        <v>0</v>
      </c>
      <c r="D1056">
        <v>0</v>
      </c>
      <c r="E1056">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ZK103.K256.C042</v>
      </c>
      <c r="C1057">
        <v>0</v>
      </c>
      <c r="D1057">
        <v>0</v>
      </c>
      <c r="E1057">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ZK103.K257.C042</v>
      </c>
      <c r="C1058">
        <v>0</v>
      </c>
      <c r="D1058">
        <v>0</v>
      </c>
      <c r="E1058">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ZK103.K258.C042</v>
      </c>
      <c r="C1059">
        <v>0</v>
      </c>
      <c r="D1059">
        <v>0</v>
      </c>
      <c r="E1059">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ZK103.K259.C042</v>
      </c>
      <c r="C1060">
        <v>0</v>
      </c>
      <c r="D1060">
        <v>0</v>
      </c>
      <c r="E1060">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ZK103.K260.C042</v>
      </c>
      <c r="C1061">
        <v>0</v>
      </c>
      <c r="D1061">
        <v>0</v>
      </c>
      <c r="E1061">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ZK103.K261.C042</v>
      </c>
      <c r="C1062">
        <v>0</v>
      </c>
      <c r="D1062">
        <v>0</v>
      </c>
      <c r="E1062">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ZK103.K262.C042</v>
      </c>
      <c r="C1063">
        <v>0</v>
      </c>
      <c r="D1063">
        <v>0</v>
      </c>
      <c r="E1063">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ZK103.K263.C042</v>
      </c>
      <c r="C1064">
        <v>0</v>
      </c>
      <c r="D1064">
        <v>0</v>
      </c>
      <c r="E1064">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ZK103.K264.C042</v>
      </c>
      <c r="C1065">
        <v>0</v>
      </c>
      <c r="D1065">
        <v>0</v>
      </c>
      <c r="E1065">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ZK103.K265.C042</v>
      </c>
      <c r="C1066">
        <v>0</v>
      </c>
      <c r="D1066">
        <v>0</v>
      </c>
      <c r="E1066">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ZK103.K266.C042</v>
      </c>
      <c r="C1067">
        <v>0</v>
      </c>
      <c r="D1067">
        <v>0</v>
      </c>
      <c r="E1067">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ZK103.K267.C042</v>
      </c>
      <c r="C1068">
        <v>0</v>
      </c>
      <c r="D1068">
        <v>0</v>
      </c>
      <c r="E1068">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ZK103.K268.C042</v>
      </c>
      <c r="C1069">
        <v>0</v>
      </c>
      <c r="D1069">
        <v>0</v>
      </c>
      <c r="E1069">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ZK103.K269.C042</v>
      </c>
      <c r="C1070">
        <v>0</v>
      </c>
      <c r="D1070">
        <v>0</v>
      </c>
      <c r="E1070">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ZK103.K270.C042</v>
      </c>
      <c r="C1071">
        <v>0</v>
      </c>
      <c r="D1071">
        <v>0</v>
      </c>
      <c r="E1071">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ZK103.K271.C042</v>
      </c>
      <c r="C1072">
        <v>0</v>
      </c>
      <c r="D1072">
        <v>0</v>
      </c>
      <c r="E1072">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ZK103.K272.C042</v>
      </c>
      <c r="C1073">
        <v>0</v>
      </c>
      <c r="D1073">
        <v>0</v>
      </c>
      <c r="E1073">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ZK103.K273.C042</v>
      </c>
      <c r="C1074">
        <v>0</v>
      </c>
      <c r="D1074">
        <v>0</v>
      </c>
      <c r="E1074">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ZK103.K274.C042</v>
      </c>
      <c r="C1075">
        <v>0</v>
      </c>
      <c r="D1075">
        <v>0</v>
      </c>
      <c r="E1075">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ZK103.K275.C042</v>
      </c>
      <c r="C1076">
        <v>0</v>
      </c>
      <c r="D1076">
        <v>0</v>
      </c>
      <c r="E1076">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ZK103.K276.C042</v>
      </c>
      <c r="C1077">
        <v>0</v>
      </c>
      <c r="D1077">
        <v>0</v>
      </c>
      <c r="E1077">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ZK103.K277.C042</v>
      </c>
      <c r="C1078">
        <v>0</v>
      </c>
      <c r="D1078">
        <v>0</v>
      </c>
      <c r="E1078">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ZK103.K278.C042</v>
      </c>
      <c r="C1079">
        <v>0</v>
      </c>
      <c r="D1079">
        <v>0</v>
      </c>
      <c r="E1079">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ZK103.K279.C042</v>
      </c>
      <c r="C1080">
        <v>0</v>
      </c>
      <c r="D1080">
        <v>0</v>
      </c>
      <c r="E1080">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ZK103.K280.C042</v>
      </c>
      <c r="C1081">
        <v>0</v>
      </c>
      <c r="D1081">
        <v>0</v>
      </c>
      <c r="E1081">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ZK103.K281.C042</v>
      </c>
      <c r="C1082">
        <v>0</v>
      </c>
      <c r="D1082">
        <v>0</v>
      </c>
      <c r="E1082">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ZK103.K282.C042</v>
      </c>
      <c r="C1083">
        <v>0</v>
      </c>
      <c r="D1083">
        <v>0</v>
      </c>
      <c r="E1083">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ZK103.K283.C042</v>
      </c>
      <c r="C1084">
        <v>0</v>
      </c>
      <c r="D1084">
        <v>0</v>
      </c>
      <c r="E1084">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ZK103.K284.C042</v>
      </c>
      <c r="C1085">
        <v>0</v>
      </c>
      <c r="D1085">
        <v>0</v>
      </c>
      <c r="E1085">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ZK103.K285.C042</v>
      </c>
      <c r="C1086">
        <v>0</v>
      </c>
      <c r="D1086">
        <v>0</v>
      </c>
      <c r="E1086">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ZK103.K286.C042</v>
      </c>
      <c r="C1087">
        <v>0</v>
      </c>
      <c r="D1087">
        <v>0</v>
      </c>
      <c r="E1087">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ZK103.K287.C042</v>
      </c>
      <c r="C1088">
        <v>0</v>
      </c>
      <c r="D1088">
        <v>0</v>
      </c>
      <c r="E1088">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ZK103.K288.C042</v>
      </c>
      <c r="C1089">
        <v>0</v>
      </c>
      <c r="D1089">
        <v>0</v>
      </c>
      <c r="E1089">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ZK103.K289.C042</v>
      </c>
      <c r="C1090">
        <v>0</v>
      </c>
      <c r="D1090">
        <v>0</v>
      </c>
      <c r="E1090">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ZK103.K290.C042</v>
      </c>
      <c r="C1091">
        <v>0</v>
      </c>
      <c r="D1091">
        <v>0</v>
      </c>
      <c r="E1091">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ZK103.K291.C042</v>
      </c>
      <c r="C1092">
        <v>0</v>
      </c>
      <c r="D1092">
        <v>0</v>
      </c>
      <c r="E1092">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ZK103.K292.C042</v>
      </c>
      <c r="C1093">
        <v>0</v>
      </c>
      <c r="D1093">
        <v>0</v>
      </c>
      <c r="E1093">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ZK103.K293.C042</v>
      </c>
      <c r="C1094">
        <v>0</v>
      </c>
      <c r="D1094">
        <v>0</v>
      </c>
      <c r="E1094">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ZK103.K294.C042</v>
      </c>
      <c r="C1095">
        <v>0</v>
      </c>
      <c r="D1095">
        <v>0</v>
      </c>
      <c r="E1095">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ZK103.K295.C042</v>
      </c>
      <c r="C1096">
        <v>0</v>
      </c>
      <c r="D1096">
        <v>0</v>
      </c>
      <c r="E1096">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ZK103.K296.C042</v>
      </c>
      <c r="C1097">
        <v>0</v>
      </c>
      <c r="D1097">
        <v>0</v>
      </c>
      <c r="E1097">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ZK103.K297.C042</v>
      </c>
      <c r="C1098">
        <v>0</v>
      </c>
      <c r="D1098">
        <v>0</v>
      </c>
      <c r="E1098">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ZK103.K298.C042</v>
      </c>
      <c r="C1099">
        <v>0</v>
      </c>
      <c r="D1099">
        <v>0</v>
      </c>
      <c r="E1099">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ZK103.K299.C042</v>
      </c>
      <c r="C1100">
        <v>0</v>
      </c>
      <c r="D1100">
        <v>0</v>
      </c>
      <c r="E1100">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ZK103.K300.C042</v>
      </c>
      <c r="C1101">
        <v>0</v>
      </c>
      <c r="D1101">
        <v>0</v>
      </c>
      <c r="E1101">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ZK103.K301.C042</v>
      </c>
      <c r="C1102">
        <v>0</v>
      </c>
      <c r="D1102">
        <v>0</v>
      </c>
      <c r="E1102">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ZK103.K302.C042</v>
      </c>
      <c r="C1103">
        <v>0</v>
      </c>
      <c r="D1103">
        <v>0</v>
      </c>
      <c r="E1103">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ZK103.K303.C042</v>
      </c>
      <c r="C1104">
        <v>0</v>
      </c>
      <c r="D1104">
        <v>0</v>
      </c>
      <c r="E1104">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ZK103.K304.C042</v>
      </c>
      <c r="C1105">
        <v>0</v>
      </c>
      <c r="D1105">
        <v>0</v>
      </c>
      <c r="E1105">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ZK103.K305.C042</v>
      </c>
      <c r="C1106">
        <v>0</v>
      </c>
      <c r="D1106">
        <v>0</v>
      </c>
      <c r="E1106">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ZK103.K306.C042</v>
      </c>
      <c r="C1107">
        <v>0</v>
      </c>
      <c r="D1107">
        <v>0</v>
      </c>
      <c r="E1107">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ZK103.K307.C042</v>
      </c>
      <c r="C1108">
        <v>0</v>
      </c>
      <c r="D1108">
        <v>0</v>
      </c>
      <c r="E1108">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ZK103.K308.C042</v>
      </c>
      <c r="C1109">
        <v>0</v>
      </c>
      <c r="D1109">
        <v>0</v>
      </c>
      <c r="E1109">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ZK103.K309.C042</v>
      </c>
      <c r="C1110">
        <v>0</v>
      </c>
      <c r="D1110">
        <v>0</v>
      </c>
      <c r="E1110">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ZK103.K310.C042</v>
      </c>
      <c r="C1111">
        <v>0</v>
      </c>
      <c r="D1111">
        <v>0</v>
      </c>
      <c r="E1111">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ZK103.K311.C042</v>
      </c>
      <c r="C1112">
        <v>0</v>
      </c>
      <c r="D1112">
        <v>0</v>
      </c>
      <c r="E1112">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ZK103.K312.C042</v>
      </c>
      <c r="C1113">
        <v>0</v>
      </c>
      <c r="D1113">
        <v>0</v>
      </c>
      <c r="E1113">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ZK103.K313.C042</v>
      </c>
      <c r="C1114">
        <v>0</v>
      </c>
      <c r="D1114">
        <v>0</v>
      </c>
      <c r="E1114">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ZK103.K314.C042</v>
      </c>
      <c r="C1115">
        <v>0</v>
      </c>
      <c r="D1115">
        <v>0</v>
      </c>
      <c r="E1115">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ZK103.K315.C042</v>
      </c>
      <c r="C1116">
        <v>0</v>
      </c>
      <c r="D1116">
        <v>0</v>
      </c>
      <c r="E1116">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ZK103.K316.C042</v>
      </c>
      <c r="C1117">
        <v>0</v>
      </c>
      <c r="D1117">
        <v>0</v>
      </c>
      <c r="E1117">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ZK103.K317.C042</v>
      </c>
      <c r="C1118">
        <v>0</v>
      </c>
      <c r="D1118">
        <v>0</v>
      </c>
      <c r="E1118">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ZK103.K318.C042</v>
      </c>
      <c r="C1119">
        <v>0</v>
      </c>
      <c r="D1119">
        <v>0</v>
      </c>
      <c r="E1119">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ZK103.K319.C042</v>
      </c>
      <c r="C1120">
        <v>0</v>
      </c>
      <c r="D1120">
        <v>0</v>
      </c>
      <c r="E1120">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ZK103.K320.C042</v>
      </c>
      <c r="C1121">
        <v>0</v>
      </c>
      <c r="D1121">
        <v>0</v>
      </c>
      <c r="E1121">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ZK103.K321.C042</v>
      </c>
      <c r="C1122">
        <v>0</v>
      </c>
      <c r="D1122">
        <v>0</v>
      </c>
      <c r="E1122">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ZK103.K322.C042</v>
      </c>
      <c r="C1123">
        <v>0</v>
      </c>
      <c r="D1123">
        <v>0</v>
      </c>
      <c r="E1123">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ZK103.K323.C042</v>
      </c>
      <c r="C1124">
        <v>0</v>
      </c>
      <c r="D1124">
        <v>0</v>
      </c>
      <c r="E1124">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ZK103.K324.C042</v>
      </c>
      <c r="C1125">
        <v>0</v>
      </c>
      <c r="D1125">
        <v>0</v>
      </c>
      <c r="E1125">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ZK103.K325.C042</v>
      </c>
      <c r="C1126">
        <v>0</v>
      </c>
      <c r="D1126">
        <v>0</v>
      </c>
      <c r="E1126">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ZK103.K326.C042</v>
      </c>
      <c r="C1127">
        <v>0</v>
      </c>
      <c r="D1127">
        <v>0</v>
      </c>
      <c r="E1127">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ZK103.K327.C042</v>
      </c>
      <c r="C1128">
        <v>0</v>
      </c>
      <c r="D1128">
        <v>0</v>
      </c>
      <c r="E1128">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ZK103.K328.C042</v>
      </c>
      <c r="C1129">
        <v>0</v>
      </c>
      <c r="D1129">
        <v>0</v>
      </c>
      <c r="E1129">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ZK103.K329.C042</v>
      </c>
      <c r="C1130">
        <v>0</v>
      </c>
      <c r="D1130">
        <v>0</v>
      </c>
      <c r="E1130">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ZK103.K330.C042</v>
      </c>
      <c r="C1131">
        <v>0</v>
      </c>
      <c r="D1131">
        <v>0</v>
      </c>
      <c r="E1131">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ZK103.K331.C042</v>
      </c>
      <c r="C1132">
        <v>0</v>
      </c>
      <c r="D1132">
        <v>0</v>
      </c>
      <c r="E1132">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ZK103.K332.C042</v>
      </c>
      <c r="C1133">
        <v>0</v>
      </c>
      <c r="D1133">
        <v>0</v>
      </c>
      <c r="E1133">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ZK103.K333.C042</v>
      </c>
      <c r="C1134">
        <v>0</v>
      </c>
      <c r="D1134">
        <v>0</v>
      </c>
      <c r="E1134">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ZK103.K334.C042</v>
      </c>
      <c r="C1135">
        <v>0</v>
      </c>
      <c r="D1135">
        <v>0</v>
      </c>
      <c r="E1135">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ZK103.K335.C042</v>
      </c>
      <c r="C1136">
        <v>0</v>
      </c>
      <c r="D1136">
        <v>0</v>
      </c>
      <c r="E1136">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ZK103.K336.C042</v>
      </c>
      <c r="C1137">
        <v>0</v>
      </c>
      <c r="D1137">
        <v>0</v>
      </c>
      <c r="E1137">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ZK103.K337.C042</v>
      </c>
      <c r="C1138">
        <v>0</v>
      </c>
      <c r="D1138">
        <v>0</v>
      </c>
      <c r="E1138">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ZK103.K338.C042</v>
      </c>
      <c r="C1139">
        <v>0</v>
      </c>
      <c r="D1139">
        <v>0</v>
      </c>
      <c r="E1139">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ZK103.K339.C042</v>
      </c>
      <c r="C1140">
        <v>0</v>
      </c>
      <c r="D1140">
        <v>0</v>
      </c>
      <c r="E1140">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ZK103.K340.C042</v>
      </c>
      <c r="C1141">
        <v>0</v>
      </c>
      <c r="D1141">
        <v>0</v>
      </c>
      <c r="E1141">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ZK103.K341.C042</v>
      </c>
      <c r="C1142">
        <v>0</v>
      </c>
      <c r="D1142">
        <v>0</v>
      </c>
      <c r="E1142">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ZK103.K342.C042</v>
      </c>
      <c r="C1143">
        <v>0</v>
      </c>
      <c r="D1143">
        <v>0</v>
      </c>
      <c r="E1143">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ZK103.K343.C042</v>
      </c>
      <c r="C1144">
        <v>0</v>
      </c>
      <c r="D1144">
        <v>0</v>
      </c>
      <c r="E1144">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ZK103.K344.C042</v>
      </c>
      <c r="C1145">
        <v>0</v>
      </c>
      <c r="D1145">
        <v>0</v>
      </c>
      <c r="E1145">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ZK103.K345.C042</v>
      </c>
      <c r="C1146">
        <v>0</v>
      </c>
      <c r="D1146">
        <v>0</v>
      </c>
      <c r="E1146">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ZK103.K346.C042</v>
      </c>
      <c r="C1147">
        <v>0</v>
      </c>
      <c r="D1147">
        <v>0</v>
      </c>
      <c r="E1147">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ZK103.K347.C042</v>
      </c>
      <c r="C1148">
        <v>0</v>
      </c>
      <c r="D1148">
        <v>0</v>
      </c>
      <c r="E1148">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ZK103.K348.C042</v>
      </c>
      <c r="C1149">
        <v>0</v>
      </c>
      <c r="D1149">
        <v>0</v>
      </c>
      <c r="E1149">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ZK103.K349.C042</v>
      </c>
      <c r="C1150">
        <v>0</v>
      </c>
      <c r="D1150">
        <v>0</v>
      </c>
      <c r="E1150">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ZK103.K350.C042</v>
      </c>
      <c r="C1151">
        <v>0</v>
      </c>
      <c r="D1151">
        <v>0</v>
      </c>
      <c r="E1151">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ZK103.K351.C042</v>
      </c>
      <c r="C1152">
        <v>0</v>
      </c>
      <c r="D1152">
        <v>0</v>
      </c>
      <c r="E1152">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ZK103.K352.C042</v>
      </c>
      <c r="C1153">
        <v>0</v>
      </c>
      <c r="D1153">
        <v>0</v>
      </c>
      <c r="E1153">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ZK103.K353.C042</v>
      </c>
      <c r="C1154">
        <v>0</v>
      </c>
      <c r="D1154">
        <v>0</v>
      </c>
      <c r="E1154">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ZK103.K354.C042</v>
      </c>
      <c r="C1155">
        <v>0</v>
      </c>
      <c r="D1155">
        <v>0</v>
      </c>
      <c r="E1155">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ZK103.K355.C042</v>
      </c>
      <c r="C1156">
        <v>0</v>
      </c>
      <c r="D1156">
        <v>0</v>
      </c>
      <c r="E1156">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ZK103.K356.C042</v>
      </c>
      <c r="C1157">
        <v>0</v>
      </c>
      <c r="D1157">
        <v>0</v>
      </c>
      <c r="E1157">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ZK103.K357.C042</v>
      </c>
      <c r="C1158">
        <v>0</v>
      </c>
      <c r="D1158">
        <v>0</v>
      </c>
      <c r="E1158">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ZK103.K358.C042</v>
      </c>
      <c r="C1159">
        <v>0</v>
      </c>
      <c r="D1159">
        <v>0</v>
      </c>
      <c r="E1159">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ZK103.K359.C042</v>
      </c>
      <c r="C1160">
        <v>0</v>
      </c>
      <c r="D1160">
        <v>0</v>
      </c>
      <c r="E1160">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ZK103.K360.C042</v>
      </c>
      <c r="C1161">
        <v>0</v>
      </c>
      <c r="D1161">
        <v>0</v>
      </c>
      <c r="E1161">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ZK103.K361.C042</v>
      </c>
      <c r="C1162">
        <v>0</v>
      </c>
      <c r="D1162">
        <v>0</v>
      </c>
      <c r="E1162">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ZK103.K362.C042</v>
      </c>
      <c r="C1163">
        <v>0</v>
      </c>
      <c r="D1163">
        <v>0</v>
      </c>
      <c r="E1163">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ZK103.K363.C042</v>
      </c>
      <c r="C1164">
        <v>0</v>
      </c>
      <c r="D1164">
        <v>0</v>
      </c>
      <c r="E1164">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ZK103.K364.C042</v>
      </c>
      <c r="C1165">
        <v>0</v>
      </c>
      <c r="D1165">
        <v>0</v>
      </c>
      <c r="E1165">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ZK103.K365.C042</v>
      </c>
      <c r="C1166">
        <v>0</v>
      </c>
      <c r="D1166">
        <v>0</v>
      </c>
      <c r="E1166">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ZK103.K366.C042</v>
      </c>
      <c r="C1167">
        <v>0</v>
      </c>
      <c r="D1167">
        <v>0</v>
      </c>
      <c r="E1167">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ZK103.K367.C042</v>
      </c>
      <c r="C1168">
        <v>0</v>
      </c>
      <c r="D1168">
        <v>0</v>
      </c>
      <c r="E1168">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ZK103.K368.C042</v>
      </c>
      <c r="C1169">
        <v>0</v>
      </c>
      <c r="D1169">
        <v>0</v>
      </c>
      <c r="E1169">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ZK103.K369.C042</v>
      </c>
      <c r="C1170">
        <v>0</v>
      </c>
      <c r="D1170">
        <v>0</v>
      </c>
      <c r="E1170">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ZK103.K370.C042</v>
      </c>
      <c r="C1171">
        <v>0</v>
      </c>
      <c r="D1171">
        <v>0</v>
      </c>
      <c r="E1171">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ZK103.K371.C042</v>
      </c>
      <c r="C1172">
        <v>0</v>
      </c>
      <c r="D1172">
        <v>0</v>
      </c>
      <c r="E1172">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ZK103.K372.C042</v>
      </c>
      <c r="C1173">
        <v>0</v>
      </c>
      <c r="D1173">
        <v>0</v>
      </c>
      <c r="E1173">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ZK103.K373.C042</v>
      </c>
      <c r="C1174">
        <v>0</v>
      </c>
      <c r="D1174">
        <v>0</v>
      </c>
      <c r="E1174">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ZK103.K374.C042</v>
      </c>
      <c r="C1175">
        <v>0</v>
      </c>
      <c r="D1175">
        <v>0</v>
      </c>
      <c r="E1175">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ZK103.K375.C042</v>
      </c>
      <c r="C1176">
        <v>0</v>
      </c>
      <c r="D1176">
        <v>0</v>
      </c>
      <c r="E1176">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ZK103.K376.C042</v>
      </c>
      <c r="C1177">
        <v>0</v>
      </c>
      <c r="D1177">
        <v>0</v>
      </c>
      <c r="E1177">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ZK103.K377.C042</v>
      </c>
      <c r="C1178">
        <v>0</v>
      </c>
      <c r="D1178">
        <v>0</v>
      </c>
      <c r="E1178">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ZK103.K378.C042</v>
      </c>
      <c r="C1179">
        <v>0</v>
      </c>
      <c r="D1179">
        <v>0</v>
      </c>
      <c r="E1179">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ZK103.K379.C042</v>
      </c>
      <c r="C1180">
        <v>0</v>
      </c>
      <c r="D1180">
        <v>0</v>
      </c>
      <c r="E1180">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ZK103.K380.C042</v>
      </c>
      <c r="C1181">
        <v>0</v>
      </c>
      <c r="D1181">
        <v>0</v>
      </c>
      <c r="E1181">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ZK103.K381.C042</v>
      </c>
      <c r="C1182">
        <v>0</v>
      </c>
      <c r="D1182">
        <v>0</v>
      </c>
      <c r="E1182">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ZK103.K382.C042</v>
      </c>
      <c r="C1183">
        <v>0</v>
      </c>
      <c r="D1183">
        <v>0</v>
      </c>
      <c r="E1183">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ZK103.K383.C042</v>
      </c>
      <c r="C1184">
        <v>0</v>
      </c>
      <c r="D1184">
        <v>0</v>
      </c>
      <c r="E1184">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ZK103.K384.C042</v>
      </c>
      <c r="C1185">
        <v>0</v>
      </c>
      <c r="D1185">
        <v>0</v>
      </c>
      <c r="E1185">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ZK103.K385.C042</v>
      </c>
      <c r="C1186">
        <v>0</v>
      </c>
      <c r="D1186">
        <v>0</v>
      </c>
      <c r="E1186">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ZK103.K386.C042</v>
      </c>
      <c r="C1187">
        <v>0</v>
      </c>
      <c r="D1187">
        <v>0</v>
      </c>
      <c r="E1187">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ZK103.K387.C042</v>
      </c>
      <c r="C1188">
        <v>0</v>
      </c>
      <c r="D1188">
        <v>0</v>
      </c>
      <c r="E1188">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ZK103.K388.C042</v>
      </c>
      <c r="C1189">
        <v>0</v>
      </c>
      <c r="D1189">
        <v>0</v>
      </c>
      <c r="E1189">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ZK103.K389.C042</v>
      </c>
      <c r="C1190">
        <v>0</v>
      </c>
      <c r="D1190">
        <v>0</v>
      </c>
      <c r="E1190">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ZK103.K390.C042</v>
      </c>
      <c r="C1191">
        <v>0</v>
      </c>
      <c r="D1191">
        <v>0</v>
      </c>
      <c r="E1191">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ZK103.K391.C042</v>
      </c>
      <c r="C1192">
        <v>0</v>
      </c>
      <c r="D1192">
        <v>0</v>
      </c>
      <c r="E1192">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ZK103.K392.C042</v>
      </c>
      <c r="C1193">
        <v>0</v>
      </c>
      <c r="D1193">
        <v>0</v>
      </c>
      <c r="E1193">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ZK103.K393.C042</v>
      </c>
      <c r="C1194">
        <v>0</v>
      </c>
      <c r="D1194">
        <v>0</v>
      </c>
      <c r="E1194">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ZK103.K394.C042</v>
      </c>
      <c r="C1195">
        <v>0</v>
      </c>
      <c r="D1195">
        <v>0</v>
      </c>
      <c r="E1195">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ZK103.K395.C042</v>
      </c>
      <c r="C1196">
        <v>0</v>
      </c>
      <c r="D1196">
        <v>0</v>
      </c>
      <c r="E1196">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ZK103.K396.C042</v>
      </c>
      <c r="C1197">
        <v>0</v>
      </c>
      <c r="D1197">
        <v>0</v>
      </c>
      <c r="E1197">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ZK103.K397.C042</v>
      </c>
      <c r="C1198">
        <v>0</v>
      </c>
      <c r="D1198">
        <v>0</v>
      </c>
      <c r="E1198">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ZK103.K398.C042</v>
      </c>
      <c r="C1199">
        <v>0</v>
      </c>
      <c r="D1199">
        <v>0</v>
      </c>
      <c r="E1199">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ZK103.K399.C042</v>
      </c>
      <c r="C1200">
        <v>0</v>
      </c>
      <c r="D1200">
        <v>0</v>
      </c>
      <c r="E1200">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ZK104.K100.C042</v>
      </c>
      <c r="C1201">
        <v>0</v>
      </c>
      <c r="D1201">
        <v>0</v>
      </c>
      <c r="E1201">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ZK104.K101.C042</v>
      </c>
      <c r="C1202">
        <v>0</v>
      </c>
      <c r="D1202">
        <v>0</v>
      </c>
      <c r="E1202">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ZK104.K102.C042</v>
      </c>
      <c r="C1203">
        <v>0</v>
      </c>
      <c r="D1203">
        <v>0</v>
      </c>
      <c r="E1203">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ZK104.K103.C042</v>
      </c>
      <c r="C1204">
        <v>0</v>
      </c>
      <c r="D1204">
        <v>0</v>
      </c>
      <c r="E1204">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ZK104.K104.C042</v>
      </c>
      <c r="C1205">
        <v>0</v>
      </c>
      <c r="D1205">
        <v>0</v>
      </c>
      <c r="E1205">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ZK104.K105.C042</v>
      </c>
      <c r="C1206">
        <v>0</v>
      </c>
      <c r="D1206">
        <v>0</v>
      </c>
      <c r="E1206">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ZK104.K106.C042</v>
      </c>
      <c r="C1207">
        <v>0</v>
      </c>
      <c r="D1207">
        <v>0</v>
      </c>
      <c r="E1207">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ZK104.K107.C042</v>
      </c>
      <c r="C1208">
        <v>0</v>
      </c>
      <c r="D1208">
        <v>0</v>
      </c>
      <c r="E1208">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ZK104.K108.C042</v>
      </c>
      <c r="C1209">
        <v>0</v>
      </c>
      <c r="D1209">
        <v>0</v>
      </c>
      <c r="E1209">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ZK104.K109.C042</v>
      </c>
      <c r="C1210">
        <v>0</v>
      </c>
      <c r="D1210">
        <v>0</v>
      </c>
      <c r="E1210">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ZK104.K110.C042</v>
      </c>
      <c r="C1211">
        <v>0</v>
      </c>
      <c r="D1211">
        <v>0</v>
      </c>
      <c r="E1211">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ZK104.K111.C042</v>
      </c>
      <c r="C1212">
        <v>0</v>
      </c>
      <c r="D1212">
        <v>0</v>
      </c>
      <c r="E1212">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ZK104.K112.C042</v>
      </c>
      <c r="C1213">
        <v>0</v>
      </c>
      <c r="D1213">
        <v>0</v>
      </c>
      <c r="E1213">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ZK104.K113.C042</v>
      </c>
      <c r="C1214">
        <v>0</v>
      </c>
      <c r="D1214">
        <v>0</v>
      </c>
      <c r="E1214">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ZK104.K114.C042</v>
      </c>
      <c r="C1215">
        <v>0</v>
      </c>
      <c r="D1215">
        <v>0</v>
      </c>
      <c r="E1215">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ZK104.K115.C042</v>
      </c>
      <c r="C1216">
        <v>0</v>
      </c>
      <c r="D1216">
        <v>0</v>
      </c>
      <c r="E1216">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ZK104.K116.C042</v>
      </c>
      <c r="C1217">
        <v>0</v>
      </c>
      <c r="D1217">
        <v>0</v>
      </c>
      <c r="E1217">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ZK104.K117.C042</v>
      </c>
      <c r="C1218">
        <v>0</v>
      </c>
      <c r="D1218">
        <v>0</v>
      </c>
      <c r="E1218">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ZK104.K118.C042</v>
      </c>
      <c r="C1219">
        <v>0</v>
      </c>
      <c r="D1219">
        <v>0</v>
      </c>
      <c r="E1219">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ZK104.K119.C042</v>
      </c>
      <c r="C1220">
        <v>0</v>
      </c>
      <c r="D1220">
        <v>0</v>
      </c>
      <c r="E1220">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ZK104.K120.C042</v>
      </c>
      <c r="C1221">
        <v>0</v>
      </c>
      <c r="D1221">
        <v>0</v>
      </c>
      <c r="E1221">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ZK104.K121.C042</v>
      </c>
      <c r="C1222">
        <v>0</v>
      </c>
      <c r="D1222">
        <v>0</v>
      </c>
      <c r="E1222">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ZK104.K122.C042</v>
      </c>
      <c r="C1223">
        <v>0</v>
      </c>
      <c r="D1223">
        <v>0</v>
      </c>
      <c r="E1223">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ZK104.K123.C042</v>
      </c>
      <c r="C1224">
        <v>0</v>
      </c>
      <c r="D1224">
        <v>0</v>
      </c>
      <c r="E1224">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ZK104.K124.C042</v>
      </c>
      <c r="C1225">
        <v>0</v>
      </c>
      <c r="D1225">
        <v>0</v>
      </c>
      <c r="E1225">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ZK104.K125.C042</v>
      </c>
      <c r="C1226">
        <v>0</v>
      </c>
      <c r="D1226">
        <v>0</v>
      </c>
      <c r="E1226">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ZK104.K126.C042</v>
      </c>
      <c r="C1227">
        <v>0</v>
      </c>
      <c r="D1227">
        <v>0</v>
      </c>
      <c r="E1227">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ZK104.K127.C042</v>
      </c>
      <c r="C1228">
        <v>0</v>
      </c>
      <c r="D1228">
        <v>0</v>
      </c>
      <c r="E1228">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ZK104.K128.C042</v>
      </c>
      <c r="C1229">
        <v>0</v>
      </c>
      <c r="D1229">
        <v>0</v>
      </c>
      <c r="E1229">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ZK104.K129.C042</v>
      </c>
      <c r="C1230">
        <v>0</v>
      </c>
      <c r="D1230">
        <v>0</v>
      </c>
      <c r="E1230">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ZK104.K130.C042</v>
      </c>
      <c r="C1231">
        <v>0</v>
      </c>
      <c r="D1231">
        <v>0</v>
      </c>
      <c r="E1231">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ZK104.K131.C042</v>
      </c>
      <c r="C1232">
        <v>0</v>
      </c>
      <c r="D1232">
        <v>0</v>
      </c>
      <c r="E1232">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ZK104.K132.C042</v>
      </c>
      <c r="C1233">
        <v>0</v>
      </c>
      <c r="D1233">
        <v>0</v>
      </c>
      <c r="E1233">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ZK104.K133.C042</v>
      </c>
      <c r="C1234">
        <v>0</v>
      </c>
      <c r="D1234">
        <v>0</v>
      </c>
      <c r="E1234">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ZK104.K134.C042</v>
      </c>
      <c r="C1235">
        <v>0</v>
      </c>
      <c r="D1235">
        <v>0</v>
      </c>
      <c r="E1235">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ZK104.K135.C042</v>
      </c>
      <c r="C1236">
        <v>0</v>
      </c>
      <c r="D1236">
        <v>0</v>
      </c>
      <c r="E1236">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ZK104.K136.C042</v>
      </c>
      <c r="C1237">
        <v>0</v>
      </c>
      <c r="D1237">
        <v>0</v>
      </c>
      <c r="E1237">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ZK104.K137.C042</v>
      </c>
      <c r="C1238">
        <v>0</v>
      </c>
      <c r="D1238">
        <v>0</v>
      </c>
      <c r="E1238">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ZK104.K138.C042</v>
      </c>
      <c r="C1239">
        <v>0</v>
      </c>
      <c r="D1239">
        <v>0</v>
      </c>
      <c r="E1239">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ZK104.K139.C042</v>
      </c>
      <c r="C1240">
        <v>0</v>
      </c>
      <c r="D1240">
        <v>0</v>
      </c>
      <c r="E1240">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ZK104.K140.C042</v>
      </c>
      <c r="C1241">
        <v>0</v>
      </c>
      <c r="D1241">
        <v>0</v>
      </c>
      <c r="E1241">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ZK104.K141.C042</v>
      </c>
      <c r="C1242">
        <v>0</v>
      </c>
      <c r="D1242">
        <v>0</v>
      </c>
      <c r="E1242">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ZK104.K142.C042</v>
      </c>
      <c r="C1243">
        <v>0</v>
      </c>
      <c r="D1243">
        <v>0</v>
      </c>
      <c r="E1243">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ZK104.K143.C042</v>
      </c>
      <c r="C1244">
        <v>0</v>
      </c>
      <c r="D1244">
        <v>0</v>
      </c>
      <c r="E1244">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ZK104.K144.C042</v>
      </c>
      <c r="C1245">
        <v>0</v>
      </c>
      <c r="D1245">
        <v>0</v>
      </c>
      <c r="E1245">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ZK104.K145.C042</v>
      </c>
      <c r="C1246">
        <v>0</v>
      </c>
      <c r="D1246">
        <v>0</v>
      </c>
      <c r="E1246">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ZK104.K146.C042</v>
      </c>
      <c r="C1247">
        <v>0</v>
      </c>
      <c r="D1247">
        <v>0</v>
      </c>
      <c r="E1247">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ZK104.K147.C042</v>
      </c>
      <c r="C1248">
        <v>0</v>
      </c>
      <c r="D1248">
        <v>0</v>
      </c>
      <c r="E1248">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ZK104.K148.C042</v>
      </c>
      <c r="C1249">
        <v>0</v>
      </c>
      <c r="D1249">
        <v>0</v>
      </c>
      <c r="E1249">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ZK104.K149.C042</v>
      </c>
      <c r="C1250">
        <v>0</v>
      </c>
      <c r="D1250">
        <v>0</v>
      </c>
      <c r="E1250">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ZK104.K150.C042</v>
      </c>
      <c r="C1251">
        <v>0</v>
      </c>
      <c r="D1251">
        <v>0</v>
      </c>
      <c r="E1251">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ZK104.K151.C042</v>
      </c>
      <c r="C1252">
        <v>0</v>
      </c>
      <c r="D1252">
        <v>0</v>
      </c>
      <c r="E1252">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ZK104.K152.C042</v>
      </c>
      <c r="C1253">
        <v>0</v>
      </c>
      <c r="D1253">
        <v>0</v>
      </c>
      <c r="E1253">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ZK104.K153.C042</v>
      </c>
      <c r="C1254">
        <v>0</v>
      </c>
      <c r="D1254">
        <v>0</v>
      </c>
      <c r="E1254">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ZK104.K154.C042</v>
      </c>
      <c r="C1255">
        <v>0</v>
      </c>
      <c r="D1255">
        <v>0</v>
      </c>
      <c r="E1255">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ZK104.K155.C042</v>
      </c>
      <c r="C1256">
        <v>0</v>
      </c>
      <c r="D1256">
        <v>0</v>
      </c>
      <c r="E1256">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ZK104.K156.C042</v>
      </c>
      <c r="C1257">
        <v>0</v>
      </c>
      <c r="D1257">
        <v>0</v>
      </c>
      <c r="E1257">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ZK104.K157.C042</v>
      </c>
      <c r="C1258">
        <v>0</v>
      </c>
      <c r="D1258">
        <v>0</v>
      </c>
      <c r="E1258">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ZK104.K158.C042</v>
      </c>
      <c r="C1259">
        <v>0</v>
      </c>
      <c r="D1259">
        <v>0</v>
      </c>
      <c r="E1259">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ZK104.K159.C042</v>
      </c>
      <c r="C1260">
        <v>0</v>
      </c>
      <c r="D1260">
        <v>0</v>
      </c>
      <c r="E1260">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ZK104.K160.C042</v>
      </c>
      <c r="C1261">
        <v>0</v>
      </c>
      <c r="D1261">
        <v>0</v>
      </c>
      <c r="E1261">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ZK104.K161.C042</v>
      </c>
      <c r="C1262">
        <v>0</v>
      </c>
      <c r="D1262">
        <v>0</v>
      </c>
      <c r="E1262">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ZK104.K162.C042</v>
      </c>
      <c r="C1263">
        <v>0</v>
      </c>
      <c r="D1263">
        <v>0</v>
      </c>
      <c r="E1263">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ZK104.K163.C042</v>
      </c>
      <c r="C1264">
        <v>0</v>
      </c>
      <c r="D1264">
        <v>0</v>
      </c>
      <c r="E1264">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ZK104.K164.C042</v>
      </c>
      <c r="C1265">
        <v>0</v>
      </c>
      <c r="D1265">
        <v>0</v>
      </c>
      <c r="E1265">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ZK104.K165.C042</v>
      </c>
      <c r="C1266">
        <v>0</v>
      </c>
      <c r="D1266">
        <v>0</v>
      </c>
      <c r="E1266">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ZK104.K166.C042</v>
      </c>
      <c r="C1267">
        <v>0</v>
      </c>
      <c r="D1267">
        <v>0</v>
      </c>
      <c r="E1267">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ZK104.K167.C042</v>
      </c>
      <c r="C1268">
        <v>0</v>
      </c>
      <c r="D1268">
        <v>0</v>
      </c>
      <c r="E1268">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ZK104.K168.C042</v>
      </c>
      <c r="C1269">
        <v>0</v>
      </c>
      <c r="D1269">
        <v>0</v>
      </c>
      <c r="E1269">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ZK104.K169.C042</v>
      </c>
      <c r="C1270">
        <v>0</v>
      </c>
      <c r="D1270">
        <v>0</v>
      </c>
      <c r="E1270">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ZK104.K170.C042</v>
      </c>
      <c r="C1271">
        <v>0</v>
      </c>
      <c r="D1271">
        <v>0</v>
      </c>
      <c r="E1271">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ZK104.K171.C042</v>
      </c>
      <c r="C1272">
        <v>0</v>
      </c>
      <c r="D1272">
        <v>0</v>
      </c>
      <c r="E1272">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ZK104.K172.C042</v>
      </c>
      <c r="C1273">
        <v>0</v>
      </c>
      <c r="D1273">
        <v>0</v>
      </c>
      <c r="E1273">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ZK104.K173.C042</v>
      </c>
      <c r="C1274">
        <v>0</v>
      </c>
      <c r="D1274">
        <v>0</v>
      </c>
      <c r="E1274">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ZK104.K174.C042</v>
      </c>
      <c r="C1275">
        <v>0</v>
      </c>
      <c r="D1275">
        <v>0</v>
      </c>
      <c r="E1275">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ZK104.K175.C042</v>
      </c>
      <c r="C1276">
        <v>0</v>
      </c>
      <c r="D1276">
        <v>0</v>
      </c>
      <c r="E1276">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ZK104.K176.C042</v>
      </c>
      <c r="C1277">
        <v>0</v>
      </c>
      <c r="D1277">
        <v>0</v>
      </c>
      <c r="E1277">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ZK104.K177.C042</v>
      </c>
      <c r="C1278">
        <v>0</v>
      </c>
      <c r="D1278">
        <v>0</v>
      </c>
      <c r="E1278">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ZK104.K178.C042</v>
      </c>
      <c r="C1279">
        <v>0</v>
      </c>
      <c r="D1279">
        <v>0</v>
      </c>
      <c r="E1279">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ZK104.K179.C042</v>
      </c>
      <c r="C1280">
        <v>0</v>
      </c>
      <c r="D1280">
        <v>0</v>
      </c>
      <c r="E1280">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ZK104.K180.C042</v>
      </c>
      <c r="C1281">
        <v>0</v>
      </c>
      <c r="D1281">
        <v>0</v>
      </c>
      <c r="E1281">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ZK104.K181.C042</v>
      </c>
      <c r="C1282">
        <v>0</v>
      </c>
      <c r="D1282">
        <v>0</v>
      </c>
      <c r="E1282">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ZK104.K182.C042</v>
      </c>
      <c r="C1283">
        <v>0</v>
      </c>
      <c r="D1283">
        <v>0</v>
      </c>
      <c r="E1283">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ZK104.K183.C042</v>
      </c>
      <c r="C1284">
        <v>0</v>
      </c>
      <c r="D1284">
        <v>0</v>
      </c>
      <c r="E1284">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ZK104.K184.C042</v>
      </c>
      <c r="C1285">
        <v>0</v>
      </c>
      <c r="D1285">
        <v>0</v>
      </c>
      <c r="E1285">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ZK104.K185.C042</v>
      </c>
      <c r="C1286">
        <v>0</v>
      </c>
      <c r="D1286">
        <v>0</v>
      </c>
      <c r="E1286">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ZK104.K186.C042</v>
      </c>
      <c r="C1287">
        <v>0</v>
      </c>
      <c r="D1287">
        <v>0</v>
      </c>
      <c r="E1287">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ZK104.K187.C042</v>
      </c>
      <c r="C1288">
        <v>0</v>
      </c>
      <c r="D1288">
        <v>0</v>
      </c>
      <c r="E1288">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ZK104.K188.C042</v>
      </c>
      <c r="C1289">
        <v>0</v>
      </c>
      <c r="D1289">
        <v>0</v>
      </c>
      <c r="E1289">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ZK104.K189.C042</v>
      </c>
      <c r="C1290">
        <v>0</v>
      </c>
      <c r="D1290">
        <v>0</v>
      </c>
      <c r="E1290">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ZK104.K190.C042</v>
      </c>
      <c r="C1291">
        <v>0</v>
      </c>
      <c r="D1291">
        <v>0</v>
      </c>
      <c r="E1291">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ZK104.K191.C042</v>
      </c>
      <c r="C1292">
        <v>0</v>
      </c>
      <c r="D1292">
        <v>0</v>
      </c>
      <c r="E1292">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ZK104.K192.C042</v>
      </c>
      <c r="C1293">
        <v>0</v>
      </c>
      <c r="D1293">
        <v>0</v>
      </c>
      <c r="E1293">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ZK104.K193.C042</v>
      </c>
      <c r="C1294">
        <v>0</v>
      </c>
      <c r="D1294">
        <v>0</v>
      </c>
      <c r="E1294">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ZK104.K194.C042</v>
      </c>
      <c r="C1295">
        <v>0</v>
      </c>
      <c r="D1295">
        <v>0</v>
      </c>
      <c r="E1295">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ZK104.K195.C042</v>
      </c>
      <c r="C1296">
        <v>0</v>
      </c>
      <c r="D1296">
        <v>0</v>
      </c>
      <c r="E1296">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ZK104.K196.C042</v>
      </c>
      <c r="C1297">
        <v>0</v>
      </c>
      <c r="D1297">
        <v>0</v>
      </c>
      <c r="E1297">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ZK104.K197.C042</v>
      </c>
      <c r="C1298">
        <v>0</v>
      </c>
      <c r="D1298">
        <v>0</v>
      </c>
      <c r="E1298">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ZK104.K198.C042</v>
      </c>
      <c r="C1299">
        <v>0</v>
      </c>
      <c r="D1299">
        <v>0</v>
      </c>
      <c r="E1299">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ZK104.K199.C042</v>
      </c>
      <c r="C1300">
        <v>0</v>
      </c>
      <c r="D1300">
        <v>0</v>
      </c>
      <c r="E1300">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ZK104.K200.C042</v>
      </c>
      <c r="C1301">
        <v>0</v>
      </c>
      <c r="D1301">
        <v>0</v>
      </c>
      <c r="E1301">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ZK104.K201.C042</v>
      </c>
      <c r="C1302">
        <v>0</v>
      </c>
      <c r="D1302">
        <v>0</v>
      </c>
      <c r="E1302">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ZK104.K202.C042</v>
      </c>
      <c r="C1303">
        <v>0</v>
      </c>
      <c r="D1303">
        <v>0</v>
      </c>
      <c r="E1303">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ZK104.K203.C042</v>
      </c>
      <c r="C1304">
        <v>0</v>
      </c>
      <c r="D1304">
        <v>0</v>
      </c>
      <c r="E1304">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ZK104.K204.C042</v>
      </c>
      <c r="C1305">
        <v>0</v>
      </c>
      <c r="D1305">
        <v>0</v>
      </c>
      <c r="E1305">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ZK104.K205.C042</v>
      </c>
      <c r="C1306">
        <v>0</v>
      </c>
      <c r="D1306">
        <v>0</v>
      </c>
      <c r="E1306">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ZK104.K206.C042</v>
      </c>
      <c r="C1307">
        <v>0</v>
      </c>
      <c r="D1307">
        <v>0</v>
      </c>
      <c r="E1307">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ZK104.K207.C042</v>
      </c>
      <c r="C1308">
        <v>0</v>
      </c>
      <c r="D1308">
        <v>0</v>
      </c>
      <c r="E1308">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ZK104.K208.C042</v>
      </c>
      <c r="C1309">
        <v>0</v>
      </c>
      <c r="D1309">
        <v>0</v>
      </c>
      <c r="E1309">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ZK104.K209.C042</v>
      </c>
      <c r="C1310">
        <v>0</v>
      </c>
      <c r="D1310">
        <v>0</v>
      </c>
      <c r="E1310">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ZK104.K210.C042</v>
      </c>
      <c r="C1311">
        <v>0</v>
      </c>
      <c r="D1311">
        <v>0</v>
      </c>
      <c r="E1311">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ZK104.K211.C042</v>
      </c>
      <c r="C1312">
        <v>0</v>
      </c>
      <c r="D1312">
        <v>0</v>
      </c>
      <c r="E1312">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ZK104.K212.C042</v>
      </c>
      <c r="C1313">
        <v>0</v>
      </c>
      <c r="D1313">
        <v>0</v>
      </c>
      <c r="E1313">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ZK104.K213.C042</v>
      </c>
      <c r="C1314">
        <v>0</v>
      </c>
      <c r="D1314">
        <v>0</v>
      </c>
      <c r="E1314">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ZK104.K214.C042</v>
      </c>
      <c r="C1315">
        <v>0</v>
      </c>
      <c r="D1315">
        <v>0</v>
      </c>
      <c r="E1315">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ZK104.K215.C042</v>
      </c>
      <c r="C1316">
        <v>0</v>
      </c>
      <c r="D1316">
        <v>0</v>
      </c>
      <c r="E1316">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ZK104.K216.C042</v>
      </c>
      <c r="C1317">
        <v>0</v>
      </c>
      <c r="D1317">
        <v>0</v>
      </c>
      <c r="E1317">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ZK104.K217.C042</v>
      </c>
      <c r="C1318">
        <v>0</v>
      </c>
      <c r="D1318">
        <v>0</v>
      </c>
      <c r="E1318">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ZK104.K218.C042</v>
      </c>
      <c r="C1319">
        <v>0</v>
      </c>
      <c r="D1319">
        <v>0</v>
      </c>
      <c r="E1319">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ZK104.K219.C042</v>
      </c>
      <c r="C1320">
        <v>0</v>
      </c>
      <c r="D1320">
        <v>0</v>
      </c>
      <c r="E1320">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ZK104.K220.C042</v>
      </c>
      <c r="C1321">
        <v>0</v>
      </c>
      <c r="D1321">
        <v>0</v>
      </c>
      <c r="E1321">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ZK104.K221.C042</v>
      </c>
      <c r="C1322">
        <v>0</v>
      </c>
      <c r="D1322">
        <v>0</v>
      </c>
      <c r="E1322">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ZK104.K222.C042</v>
      </c>
      <c r="C1323">
        <v>0</v>
      </c>
      <c r="D1323">
        <v>0</v>
      </c>
      <c r="E1323">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ZK104.K223.C042</v>
      </c>
      <c r="C1324">
        <v>0</v>
      </c>
      <c r="D1324">
        <v>0</v>
      </c>
      <c r="E1324">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ZK104.K224.C042</v>
      </c>
      <c r="C1325">
        <v>0</v>
      </c>
      <c r="D1325">
        <v>0</v>
      </c>
      <c r="E1325">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ZK104.K225.C042</v>
      </c>
      <c r="C1326">
        <v>0</v>
      </c>
      <c r="D1326">
        <v>0</v>
      </c>
      <c r="E1326">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ZK104.K226.C042</v>
      </c>
      <c r="C1327">
        <v>0</v>
      </c>
      <c r="D1327">
        <v>0</v>
      </c>
      <c r="E1327">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ZK104.K227.C042</v>
      </c>
      <c r="C1328">
        <v>0</v>
      </c>
      <c r="D1328">
        <v>0</v>
      </c>
      <c r="E1328">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ZK104.K228.C042</v>
      </c>
      <c r="C1329">
        <v>0</v>
      </c>
      <c r="D1329">
        <v>0</v>
      </c>
      <c r="E1329">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ZK104.K229.C042</v>
      </c>
      <c r="C1330">
        <v>0</v>
      </c>
      <c r="D1330">
        <v>0</v>
      </c>
      <c r="E1330">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ZK104.K230.C042</v>
      </c>
      <c r="C1331">
        <v>0</v>
      </c>
      <c r="D1331">
        <v>0</v>
      </c>
      <c r="E1331">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ZK104.K231.C042</v>
      </c>
      <c r="C1332">
        <v>0</v>
      </c>
      <c r="D1332">
        <v>0</v>
      </c>
      <c r="E1332">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ZK104.K232.C042</v>
      </c>
      <c r="C1333">
        <v>0</v>
      </c>
      <c r="D1333">
        <v>0</v>
      </c>
      <c r="E1333">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ZK104.K233.C042</v>
      </c>
      <c r="C1334">
        <v>0</v>
      </c>
      <c r="D1334">
        <v>0</v>
      </c>
      <c r="E1334">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ZK104.K234.C042</v>
      </c>
      <c r="C1335">
        <v>0</v>
      </c>
      <c r="D1335">
        <v>0</v>
      </c>
      <c r="E1335">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ZK104.K235.C042</v>
      </c>
      <c r="C1336">
        <v>0</v>
      </c>
      <c r="D1336">
        <v>0</v>
      </c>
      <c r="E1336">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ZK104.K236.C042</v>
      </c>
      <c r="C1337">
        <v>0</v>
      </c>
      <c r="D1337">
        <v>0</v>
      </c>
      <c r="E1337">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ZK104.K237.C042</v>
      </c>
      <c r="C1338">
        <v>0</v>
      </c>
      <c r="D1338">
        <v>0</v>
      </c>
      <c r="E1338">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ZK104.K238.C042</v>
      </c>
      <c r="C1339">
        <v>0</v>
      </c>
      <c r="D1339">
        <v>0</v>
      </c>
      <c r="E1339">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ZK104.K239.C042</v>
      </c>
      <c r="C1340">
        <v>0</v>
      </c>
      <c r="D1340">
        <v>0</v>
      </c>
      <c r="E1340">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ZK104.K240.C042</v>
      </c>
      <c r="C1341">
        <v>0</v>
      </c>
      <c r="D1341">
        <v>0</v>
      </c>
      <c r="E1341">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ZK104.K241.C042</v>
      </c>
      <c r="C1342">
        <v>0</v>
      </c>
      <c r="D1342">
        <v>0</v>
      </c>
      <c r="E1342">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ZK104.K242.C042</v>
      </c>
      <c r="C1343">
        <v>0</v>
      </c>
      <c r="D1343">
        <v>0</v>
      </c>
      <c r="E1343">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ZK104.K243.C042</v>
      </c>
      <c r="C1344">
        <v>0</v>
      </c>
      <c r="D1344">
        <v>0</v>
      </c>
      <c r="E1344">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ZK104.K244.C042</v>
      </c>
      <c r="C1345">
        <v>0</v>
      </c>
      <c r="D1345">
        <v>0</v>
      </c>
      <c r="E1345">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ZK104.K245.C042</v>
      </c>
      <c r="C1346">
        <v>0</v>
      </c>
      <c r="D1346">
        <v>0</v>
      </c>
      <c r="E1346">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ZK104.K246.C042</v>
      </c>
      <c r="C1347">
        <v>0</v>
      </c>
      <c r="D1347">
        <v>0</v>
      </c>
      <c r="E1347">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ZK104.K247.C042</v>
      </c>
      <c r="C1348">
        <v>0</v>
      </c>
      <c r="D1348">
        <v>0</v>
      </c>
      <c r="E1348">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ZK104.K248.C042</v>
      </c>
      <c r="C1349">
        <v>0</v>
      </c>
      <c r="D1349">
        <v>0</v>
      </c>
      <c r="E1349">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ZK104.K249.C042</v>
      </c>
      <c r="C1350">
        <v>0</v>
      </c>
      <c r="D1350">
        <v>0</v>
      </c>
      <c r="E1350">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ZK104.K250.C042</v>
      </c>
      <c r="C1351">
        <v>0</v>
      </c>
      <c r="D1351">
        <v>0</v>
      </c>
      <c r="E1351">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ZK104.K251.C042</v>
      </c>
      <c r="C1352">
        <v>0</v>
      </c>
      <c r="D1352">
        <v>0</v>
      </c>
      <c r="E1352">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ZK104.K252.C042</v>
      </c>
      <c r="C1353">
        <v>0</v>
      </c>
      <c r="D1353">
        <v>0</v>
      </c>
      <c r="E1353">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ZK104.K253.C042</v>
      </c>
      <c r="C1354">
        <v>0</v>
      </c>
      <c r="D1354">
        <v>0</v>
      </c>
      <c r="E1354">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ZK104.K254.C042</v>
      </c>
      <c r="C1355">
        <v>0</v>
      </c>
      <c r="D1355">
        <v>0</v>
      </c>
      <c r="E1355">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ZK104.K255.C042</v>
      </c>
      <c r="C1356">
        <v>0</v>
      </c>
      <c r="D1356">
        <v>0</v>
      </c>
      <c r="E1356">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ZK104.K256.C042</v>
      </c>
      <c r="C1357">
        <v>0</v>
      </c>
      <c r="D1357">
        <v>0</v>
      </c>
      <c r="E1357">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ZK104.K257.C042</v>
      </c>
      <c r="C1358">
        <v>0</v>
      </c>
      <c r="D1358">
        <v>0</v>
      </c>
      <c r="E1358">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ZK104.K258.C042</v>
      </c>
      <c r="C1359">
        <v>0</v>
      </c>
      <c r="D1359">
        <v>0</v>
      </c>
      <c r="E1359">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ZK104.K259.C042</v>
      </c>
      <c r="C1360">
        <v>0</v>
      </c>
      <c r="D1360">
        <v>0</v>
      </c>
      <c r="E1360">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ZK104.K260.C042</v>
      </c>
      <c r="C1361">
        <v>0</v>
      </c>
      <c r="D1361">
        <v>0</v>
      </c>
      <c r="E1361">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ZK104.K261.C042</v>
      </c>
      <c r="C1362">
        <v>0</v>
      </c>
      <c r="D1362">
        <v>0</v>
      </c>
      <c r="E1362">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ZK104.K262.C042</v>
      </c>
      <c r="C1363">
        <v>0</v>
      </c>
      <c r="D1363">
        <v>0</v>
      </c>
      <c r="E1363">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ZK104.K263.C042</v>
      </c>
      <c r="C1364">
        <v>0</v>
      </c>
      <c r="D1364">
        <v>0</v>
      </c>
      <c r="E1364">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ZK104.K264.C042</v>
      </c>
      <c r="C1365">
        <v>0</v>
      </c>
      <c r="D1365">
        <v>0</v>
      </c>
      <c r="E1365">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ZK104.K265.C042</v>
      </c>
      <c r="C1366">
        <v>0</v>
      </c>
      <c r="D1366">
        <v>0</v>
      </c>
      <c r="E1366">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ZK104.K266.C042</v>
      </c>
      <c r="C1367">
        <v>0</v>
      </c>
      <c r="D1367">
        <v>0</v>
      </c>
      <c r="E1367">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ZK104.K267.C042</v>
      </c>
      <c r="C1368">
        <v>0</v>
      </c>
      <c r="D1368">
        <v>0</v>
      </c>
      <c r="E1368">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ZK104.K268.C042</v>
      </c>
      <c r="C1369">
        <v>0</v>
      </c>
      <c r="D1369">
        <v>0</v>
      </c>
      <c r="E1369">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ZK104.K269.C042</v>
      </c>
      <c r="C1370">
        <v>0</v>
      </c>
      <c r="D1370">
        <v>0</v>
      </c>
      <c r="E1370">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ZK104.K270.C042</v>
      </c>
      <c r="C1371">
        <v>0</v>
      </c>
      <c r="D1371">
        <v>0</v>
      </c>
      <c r="E1371">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ZK104.K271.C042</v>
      </c>
      <c r="C1372">
        <v>0</v>
      </c>
      <c r="D1372">
        <v>0</v>
      </c>
      <c r="E1372">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ZK104.K272.C042</v>
      </c>
      <c r="C1373">
        <v>0</v>
      </c>
      <c r="D1373">
        <v>0</v>
      </c>
      <c r="E1373">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ZK104.K273.C042</v>
      </c>
      <c r="C1374">
        <v>0</v>
      </c>
      <c r="D1374">
        <v>0</v>
      </c>
      <c r="E1374">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ZK104.K274.C042</v>
      </c>
      <c r="C1375">
        <v>0</v>
      </c>
      <c r="D1375">
        <v>0</v>
      </c>
      <c r="E1375">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ZK104.K275.C042</v>
      </c>
      <c r="C1376">
        <v>0</v>
      </c>
      <c r="D1376">
        <v>0</v>
      </c>
      <c r="E1376">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ZK104.K276.C042</v>
      </c>
      <c r="C1377">
        <v>0</v>
      </c>
      <c r="D1377">
        <v>0</v>
      </c>
      <c r="E1377">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ZK104.K277.C042</v>
      </c>
      <c r="C1378">
        <v>0</v>
      </c>
      <c r="D1378">
        <v>0</v>
      </c>
      <c r="E1378">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ZK104.K278.C042</v>
      </c>
      <c r="C1379">
        <v>0</v>
      </c>
      <c r="D1379">
        <v>0</v>
      </c>
      <c r="E1379">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ZK104.K279.C042</v>
      </c>
      <c r="C1380">
        <v>0</v>
      </c>
      <c r="D1380">
        <v>0</v>
      </c>
      <c r="E1380">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ZK104.K280.C042</v>
      </c>
      <c r="C1381">
        <v>0</v>
      </c>
      <c r="D1381">
        <v>0</v>
      </c>
      <c r="E1381">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ZK104.K281.C042</v>
      </c>
      <c r="C1382">
        <v>0</v>
      </c>
      <c r="D1382">
        <v>0</v>
      </c>
      <c r="E1382">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ZK104.K282.C042</v>
      </c>
      <c r="C1383">
        <v>0</v>
      </c>
      <c r="D1383">
        <v>0</v>
      </c>
      <c r="E1383">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ZK104.K283.C042</v>
      </c>
      <c r="C1384">
        <v>0</v>
      </c>
      <c r="D1384">
        <v>0</v>
      </c>
      <c r="E1384">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ZK104.K284.C042</v>
      </c>
      <c r="C1385">
        <v>0</v>
      </c>
      <c r="D1385">
        <v>0</v>
      </c>
      <c r="E1385">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ZK104.K285.C042</v>
      </c>
      <c r="C1386">
        <v>0</v>
      </c>
      <c r="D1386">
        <v>0</v>
      </c>
      <c r="E1386">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ZK104.K286.C042</v>
      </c>
      <c r="C1387">
        <v>0</v>
      </c>
      <c r="D1387">
        <v>0</v>
      </c>
      <c r="E1387">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ZK104.K287.C042</v>
      </c>
      <c r="C1388">
        <v>0</v>
      </c>
      <c r="D1388">
        <v>0</v>
      </c>
      <c r="E1388">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ZK104.K288.C042</v>
      </c>
      <c r="C1389">
        <v>0</v>
      </c>
      <c r="D1389">
        <v>0</v>
      </c>
      <c r="E1389">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ZK104.K289.C042</v>
      </c>
      <c r="C1390">
        <v>0</v>
      </c>
      <c r="D1390">
        <v>0</v>
      </c>
      <c r="E1390">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ZK104.K290.C042</v>
      </c>
      <c r="C1391">
        <v>0</v>
      </c>
      <c r="D1391">
        <v>0</v>
      </c>
      <c r="E1391">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ZK104.K291.C042</v>
      </c>
      <c r="C1392">
        <v>0</v>
      </c>
      <c r="D1392">
        <v>0</v>
      </c>
      <c r="E1392">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ZK104.K292.C042</v>
      </c>
      <c r="C1393">
        <v>0</v>
      </c>
      <c r="D1393">
        <v>0</v>
      </c>
      <c r="E1393">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ZK104.K293.C042</v>
      </c>
      <c r="C1394">
        <v>0</v>
      </c>
      <c r="D1394">
        <v>0</v>
      </c>
      <c r="E1394">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ZK104.K294.C042</v>
      </c>
      <c r="C1395">
        <v>0</v>
      </c>
      <c r="D1395">
        <v>0</v>
      </c>
      <c r="E1395">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ZK104.K295.C042</v>
      </c>
      <c r="C1396">
        <v>0</v>
      </c>
      <c r="D1396">
        <v>0</v>
      </c>
      <c r="E1396">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ZK104.K296.C042</v>
      </c>
      <c r="C1397">
        <v>0</v>
      </c>
      <c r="D1397">
        <v>0</v>
      </c>
      <c r="E1397">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ZK104.K297.C042</v>
      </c>
      <c r="C1398">
        <v>0</v>
      </c>
      <c r="D1398">
        <v>0</v>
      </c>
      <c r="E1398">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ZK104.K298.C042</v>
      </c>
      <c r="C1399">
        <v>0</v>
      </c>
      <c r="D1399">
        <v>0</v>
      </c>
      <c r="E1399">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ZK104.K299.C042</v>
      </c>
      <c r="C1400">
        <v>0</v>
      </c>
      <c r="D1400">
        <v>0</v>
      </c>
      <c r="E1400">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ZK104.K300.C042</v>
      </c>
      <c r="C1401">
        <v>0</v>
      </c>
      <c r="D1401">
        <v>0</v>
      </c>
      <c r="E1401">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ZK104.K301.C042</v>
      </c>
      <c r="C1402">
        <v>0</v>
      </c>
      <c r="D1402">
        <v>0</v>
      </c>
      <c r="E1402">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ZK104.K302.C042</v>
      </c>
      <c r="C1403">
        <v>0</v>
      </c>
      <c r="D1403">
        <v>0</v>
      </c>
      <c r="E1403">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ZK104.K303.C042</v>
      </c>
      <c r="C1404">
        <v>0</v>
      </c>
      <c r="D1404">
        <v>0</v>
      </c>
      <c r="E1404">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ZK104.K304.C042</v>
      </c>
      <c r="C1405">
        <v>0</v>
      </c>
      <c r="D1405">
        <v>0</v>
      </c>
      <c r="E1405">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ZK104.K305.C042</v>
      </c>
      <c r="C1406">
        <v>0</v>
      </c>
      <c r="D1406">
        <v>0</v>
      </c>
      <c r="E1406">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ZK104.K306.C042</v>
      </c>
      <c r="C1407">
        <v>0</v>
      </c>
      <c r="D1407">
        <v>0</v>
      </c>
      <c r="E1407">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ZK104.K307.C042</v>
      </c>
      <c r="C1408">
        <v>0</v>
      </c>
      <c r="D1408">
        <v>0</v>
      </c>
      <c r="E1408">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ZK104.K308.C042</v>
      </c>
      <c r="C1409">
        <v>0</v>
      </c>
      <c r="D1409">
        <v>0</v>
      </c>
      <c r="E1409">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ZK104.K309.C042</v>
      </c>
      <c r="C1410">
        <v>0</v>
      </c>
      <c r="D1410">
        <v>0</v>
      </c>
      <c r="E1410">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ZK104.K310.C042</v>
      </c>
      <c r="C1411">
        <v>0</v>
      </c>
      <c r="D1411">
        <v>0</v>
      </c>
      <c r="E1411">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ZK104.K311.C042</v>
      </c>
      <c r="C1412">
        <v>0</v>
      </c>
      <c r="D1412">
        <v>0</v>
      </c>
      <c r="E1412">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ZK104.K312.C042</v>
      </c>
      <c r="C1413">
        <v>0</v>
      </c>
      <c r="D1413">
        <v>0</v>
      </c>
      <c r="E1413">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ZK104.K313.C042</v>
      </c>
      <c r="C1414">
        <v>0</v>
      </c>
      <c r="D1414">
        <v>0</v>
      </c>
      <c r="E1414">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ZK104.K314.C042</v>
      </c>
      <c r="C1415">
        <v>0</v>
      </c>
      <c r="D1415">
        <v>0</v>
      </c>
      <c r="E1415">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ZK104.K315.C042</v>
      </c>
      <c r="C1416">
        <v>0</v>
      </c>
      <c r="D1416">
        <v>0</v>
      </c>
      <c r="E1416">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ZK104.K316.C042</v>
      </c>
      <c r="C1417">
        <v>0</v>
      </c>
      <c r="D1417">
        <v>0</v>
      </c>
      <c r="E1417">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ZK104.K317.C042</v>
      </c>
      <c r="C1418">
        <v>0</v>
      </c>
      <c r="D1418">
        <v>0</v>
      </c>
      <c r="E1418">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ZK104.K318.C042</v>
      </c>
      <c r="C1419">
        <v>0</v>
      </c>
      <c r="D1419">
        <v>0</v>
      </c>
      <c r="E1419">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ZK104.K319.C042</v>
      </c>
      <c r="C1420">
        <v>0</v>
      </c>
      <c r="D1420">
        <v>0</v>
      </c>
      <c r="E1420">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ZK104.K320.C042</v>
      </c>
      <c r="C1421">
        <v>0</v>
      </c>
      <c r="D1421">
        <v>0</v>
      </c>
      <c r="E1421">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ZK104.K321.C042</v>
      </c>
      <c r="C1422">
        <v>0</v>
      </c>
      <c r="D1422">
        <v>0</v>
      </c>
      <c r="E1422">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ZK104.K322.C042</v>
      </c>
      <c r="C1423">
        <v>0</v>
      </c>
      <c r="D1423">
        <v>0</v>
      </c>
      <c r="E1423">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ZK104.K323.C042</v>
      </c>
      <c r="C1424">
        <v>0</v>
      </c>
      <c r="D1424">
        <v>0</v>
      </c>
      <c r="E1424">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ZK104.K324.C042</v>
      </c>
      <c r="C1425">
        <v>0</v>
      </c>
      <c r="D1425">
        <v>0</v>
      </c>
      <c r="E1425">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ZK104.K325.C042</v>
      </c>
      <c r="C1426">
        <v>0</v>
      </c>
      <c r="D1426">
        <v>0</v>
      </c>
      <c r="E1426">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ZK104.K326.C042</v>
      </c>
      <c r="C1427">
        <v>0</v>
      </c>
      <c r="D1427">
        <v>0</v>
      </c>
      <c r="E1427">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ZK104.K327.C042</v>
      </c>
      <c r="C1428">
        <v>0</v>
      </c>
      <c r="D1428">
        <v>0</v>
      </c>
      <c r="E1428">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ZK104.K328.C042</v>
      </c>
      <c r="C1429">
        <v>0</v>
      </c>
      <c r="D1429">
        <v>0</v>
      </c>
      <c r="E1429">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ZK104.K329.C042</v>
      </c>
      <c r="C1430">
        <v>0</v>
      </c>
      <c r="D1430">
        <v>0</v>
      </c>
      <c r="E1430">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ZK104.K330.C042</v>
      </c>
      <c r="C1431">
        <v>0</v>
      </c>
      <c r="D1431">
        <v>0</v>
      </c>
      <c r="E1431">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ZK104.K331.C042</v>
      </c>
      <c r="C1432">
        <v>0</v>
      </c>
      <c r="D1432">
        <v>0</v>
      </c>
      <c r="E1432">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ZK104.K332.C042</v>
      </c>
      <c r="C1433">
        <v>0</v>
      </c>
      <c r="D1433">
        <v>0</v>
      </c>
      <c r="E1433">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ZK104.K333.C042</v>
      </c>
      <c r="C1434">
        <v>0</v>
      </c>
      <c r="D1434">
        <v>0</v>
      </c>
      <c r="E1434">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ZK104.K334.C042</v>
      </c>
      <c r="C1435">
        <v>0</v>
      </c>
      <c r="D1435">
        <v>0</v>
      </c>
      <c r="E1435">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ZK104.K335.C042</v>
      </c>
      <c r="C1436">
        <v>0</v>
      </c>
      <c r="D1436">
        <v>0</v>
      </c>
      <c r="E1436">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ZK104.K336.C042</v>
      </c>
      <c r="C1437">
        <v>0</v>
      </c>
      <c r="D1437">
        <v>0</v>
      </c>
      <c r="E1437">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ZK104.K337.C042</v>
      </c>
      <c r="C1438">
        <v>0</v>
      </c>
      <c r="D1438">
        <v>0</v>
      </c>
      <c r="E1438">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ZK104.K338.C042</v>
      </c>
      <c r="C1439">
        <v>0</v>
      </c>
      <c r="D1439">
        <v>0</v>
      </c>
      <c r="E1439">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ZK104.K339.C042</v>
      </c>
      <c r="C1440">
        <v>0</v>
      </c>
      <c r="D1440">
        <v>0</v>
      </c>
      <c r="E1440">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ZK104.K340.C042</v>
      </c>
      <c r="C1441">
        <v>0</v>
      </c>
      <c r="D1441">
        <v>0</v>
      </c>
      <c r="E1441">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ZK104.K341.C042</v>
      </c>
      <c r="C1442">
        <v>0</v>
      </c>
      <c r="D1442">
        <v>0</v>
      </c>
      <c r="E1442">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ZK104.K342.C042</v>
      </c>
      <c r="C1443">
        <v>0</v>
      </c>
      <c r="D1443">
        <v>0</v>
      </c>
      <c r="E1443">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ZK104.K343.C042</v>
      </c>
      <c r="C1444">
        <v>0</v>
      </c>
      <c r="D1444">
        <v>0</v>
      </c>
      <c r="E1444">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ZK104.K344.C042</v>
      </c>
      <c r="C1445">
        <v>0</v>
      </c>
      <c r="D1445">
        <v>0</v>
      </c>
      <c r="E1445">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ZK104.K345.C042</v>
      </c>
      <c r="C1446">
        <v>0</v>
      </c>
      <c r="D1446">
        <v>0</v>
      </c>
      <c r="E1446">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ZK104.K346.C042</v>
      </c>
      <c r="C1447">
        <v>0</v>
      </c>
      <c r="D1447">
        <v>0</v>
      </c>
      <c r="E1447">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ZK104.K347.C042</v>
      </c>
      <c r="C1448">
        <v>0</v>
      </c>
      <c r="D1448">
        <v>0</v>
      </c>
      <c r="E1448">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ZK104.K348.C042</v>
      </c>
      <c r="C1449">
        <v>0</v>
      </c>
      <c r="D1449">
        <v>0</v>
      </c>
      <c r="E1449">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ZK104.K349.C042</v>
      </c>
      <c r="C1450">
        <v>0</v>
      </c>
      <c r="D1450">
        <v>0</v>
      </c>
      <c r="E1450">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ZK104.K350.C042</v>
      </c>
      <c r="C1451">
        <v>0</v>
      </c>
      <c r="D1451">
        <v>0</v>
      </c>
      <c r="E1451">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ZK104.K351.C042</v>
      </c>
      <c r="C1452">
        <v>0</v>
      </c>
      <c r="D1452">
        <v>0</v>
      </c>
      <c r="E1452">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ZK104.K352.C042</v>
      </c>
      <c r="C1453">
        <v>0</v>
      </c>
      <c r="D1453">
        <v>0</v>
      </c>
      <c r="E1453">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ZK104.K353.C042</v>
      </c>
      <c r="C1454">
        <v>0</v>
      </c>
      <c r="D1454">
        <v>0</v>
      </c>
      <c r="E1454">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ZK104.K354.C042</v>
      </c>
      <c r="C1455">
        <v>0</v>
      </c>
      <c r="D1455">
        <v>0</v>
      </c>
      <c r="E1455">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ZK104.K355.C042</v>
      </c>
      <c r="C1456">
        <v>0</v>
      </c>
      <c r="D1456">
        <v>0</v>
      </c>
      <c r="E1456">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ZK104.K356.C042</v>
      </c>
      <c r="C1457">
        <v>0</v>
      </c>
      <c r="D1457">
        <v>0</v>
      </c>
      <c r="E1457">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ZK104.K357.C042</v>
      </c>
      <c r="C1458">
        <v>0</v>
      </c>
      <c r="D1458">
        <v>0</v>
      </c>
      <c r="E1458">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ZK104.K358.C042</v>
      </c>
      <c r="C1459">
        <v>0</v>
      </c>
      <c r="D1459">
        <v>0</v>
      </c>
      <c r="E1459">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ZK104.K359.C042</v>
      </c>
      <c r="C1460">
        <v>0</v>
      </c>
      <c r="D1460">
        <v>0</v>
      </c>
      <c r="E1460">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ZK104.K360.C042</v>
      </c>
      <c r="C1461">
        <v>0</v>
      </c>
      <c r="D1461">
        <v>0</v>
      </c>
      <c r="E1461">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ZK104.K361.C042</v>
      </c>
      <c r="C1462">
        <v>0</v>
      </c>
      <c r="D1462">
        <v>0</v>
      </c>
      <c r="E1462">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ZK104.K362.C042</v>
      </c>
      <c r="C1463">
        <v>0</v>
      </c>
      <c r="D1463">
        <v>0</v>
      </c>
      <c r="E1463">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ZK104.K363.C042</v>
      </c>
      <c r="C1464">
        <v>0</v>
      </c>
      <c r="D1464">
        <v>0</v>
      </c>
      <c r="E1464">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ZK104.K364.C042</v>
      </c>
      <c r="C1465">
        <v>0</v>
      </c>
      <c r="D1465">
        <v>0</v>
      </c>
      <c r="E1465">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ZK104.K365.C042</v>
      </c>
      <c r="C1466">
        <v>0</v>
      </c>
      <c r="D1466">
        <v>0</v>
      </c>
      <c r="E1466">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ZK104.K366.C042</v>
      </c>
      <c r="C1467">
        <v>0</v>
      </c>
      <c r="D1467">
        <v>0</v>
      </c>
      <c r="E1467">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ZK104.K367.C042</v>
      </c>
      <c r="C1468">
        <v>0</v>
      </c>
      <c r="D1468">
        <v>0</v>
      </c>
      <c r="E1468">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ZK104.K368.C042</v>
      </c>
      <c r="C1469">
        <v>0</v>
      </c>
      <c r="D1469">
        <v>0</v>
      </c>
      <c r="E1469">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ZK104.K369.C042</v>
      </c>
      <c r="C1470">
        <v>0</v>
      </c>
      <c r="D1470">
        <v>0</v>
      </c>
      <c r="E1470">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ZK104.K370.C042</v>
      </c>
      <c r="C1471">
        <v>0</v>
      </c>
      <c r="D1471">
        <v>0</v>
      </c>
      <c r="E1471">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ZK104.K371.C042</v>
      </c>
      <c r="C1472">
        <v>0</v>
      </c>
      <c r="D1472">
        <v>0</v>
      </c>
      <c r="E1472">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ZK104.K372.C042</v>
      </c>
      <c r="C1473">
        <v>0</v>
      </c>
      <c r="D1473">
        <v>0</v>
      </c>
      <c r="E1473">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ZK104.K373.C042</v>
      </c>
      <c r="C1474">
        <v>0</v>
      </c>
      <c r="D1474">
        <v>0</v>
      </c>
      <c r="E1474">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ZK104.K374.C042</v>
      </c>
      <c r="C1475">
        <v>0</v>
      </c>
      <c r="D1475">
        <v>0</v>
      </c>
      <c r="E1475">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ZK104.K375.C042</v>
      </c>
      <c r="C1476">
        <v>0</v>
      </c>
      <c r="D1476">
        <v>0</v>
      </c>
      <c r="E1476">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ZK104.K376.C042</v>
      </c>
      <c r="C1477">
        <v>0</v>
      </c>
      <c r="D1477">
        <v>0</v>
      </c>
      <c r="E1477">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ZK104.K377.C042</v>
      </c>
      <c r="C1478">
        <v>0</v>
      </c>
      <c r="D1478">
        <v>0</v>
      </c>
      <c r="E1478">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ZK104.K378.C042</v>
      </c>
      <c r="C1479">
        <v>0</v>
      </c>
      <c r="D1479">
        <v>0</v>
      </c>
      <c r="E1479">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ZK104.K379.C042</v>
      </c>
      <c r="C1480">
        <v>0</v>
      </c>
      <c r="D1480">
        <v>0</v>
      </c>
      <c r="E1480">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ZK104.K380.C042</v>
      </c>
      <c r="C1481">
        <v>0</v>
      </c>
      <c r="D1481">
        <v>0</v>
      </c>
      <c r="E1481">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ZK104.K381.C042</v>
      </c>
      <c r="C1482">
        <v>0</v>
      </c>
      <c r="D1482">
        <v>0</v>
      </c>
      <c r="E1482">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ZK104.K382.C042</v>
      </c>
      <c r="C1483">
        <v>0</v>
      </c>
      <c r="D1483">
        <v>0</v>
      </c>
      <c r="E1483">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ZK104.K383.C042</v>
      </c>
      <c r="C1484">
        <v>0</v>
      </c>
      <c r="D1484">
        <v>0</v>
      </c>
      <c r="E1484">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ZK104.K384.C042</v>
      </c>
      <c r="C1485">
        <v>0</v>
      </c>
      <c r="D1485">
        <v>0</v>
      </c>
      <c r="E1485">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ZK104.K385.C042</v>
      </c>
      <c r="C1486">
        <v>0</v>
      </c>
      <c r="D1486">
        <v>0</v>
      </c>
      <c r="E1486">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ZK104.K386.C042</v>
      </c>
      <c r="C1487">
        <v>0</v>
      </c>
      <c r="D1487">
        <v>0</v>
      </c>
      <c r="E1487">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ZK104.K387.C042</v>
      </c>
      <c r="C1488">
        <v>0</v>
      </c>
      <c r="D1488">
        <v>0</v>
      </c>
      <c r="E1488">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ZK104.K388.C042</v>
      </c>
      <c r="C1489">
        <v>0</v>
      </c>
      <c r="D1489">
        <v>0</v>
      </c>
      <c r="E1489">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ZK104.K389.C042</v>
      </c>
      <c r="C1490">
        <v>0</v>
      </c>
      <c r="D1490">
        <v>0</v>
      </c>
      <c r="E1490">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ZK104.K390.C042</v>
      </c>
      <c r="C1491">
        <v>0</v>
      </c>
      <c r="D1491">
        <v>0</v>
      </c>
      <c r="E1491">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ZK104.K391.C042</v>
      </c>
      <c r="C1492">
        <v>0</v>
      </c>
      <c r="D1492">
        <v>0</v>
      </c>
      <c r="E1492">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ZK104.K392.C042</v>
      </c>
      <c r="C1493">
        <v>0</v>
      </c>
      <c r="D1493">
        <v>0</v>
      </c>
      <c r="E1493">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ZK104.K393.C042</v>
      </c>
      <c r="C1494">
        <v>0</v>
      </c>
      <c r="D1494">
        <v>0</v>
      </c>
      <c r="E1494">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ZK104.K394.C042</v>
      </c>
      <c r="C1495">
        <v>0</v>
      </c>
      <c r="D1495">
        <v>0</v>
      </c>
      <c r="E1495">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ZK104.K395.C042</v>
      </c>
      <c r="C1496">
        <v>0</v>
      </c>
      <c r="D1496">
        <v>0</v>
      </c>
      <c r="E1496">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ZK104.K396.C042</v>
      </c>
      <c r="C1497">
        <v>0</v>
      </c>
      <c r="D1497">
        <v>0</v>
      </c>
      <c r="E1497">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ZK104.K397.C042</v>
      </c>
      <c r="C1498">
        <v>0</v>
      </c>
      <c r="D1498">
        <v>0</v>
      </c>
      <c r="E1498">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ZK104.K398.C042</v>
      </c>
      <c r="C1499">
        <v>0</v>
      </c>
      <c r="D1499">
        <v>0</v>
      </c>
      <c r="E1499">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ZK104.K399.C042</v>
      </c>
      <c r="C1500">
        <v>0</v>
      </c>
      <c r="D1500">
        <v>0</v>
      </c>
      <c r="E1500">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ZK105.K100.C042</v>
      </c>
      <c r="C1501">
        <v>0</v>
      </c>
      <c r="D1501">
        <v>0</v>
      </c>
      <c r="E1501">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ZK105.K101.C042</v>
      </c>
      <c r="C1502">
        <v>0</v>
      </c>
      <c r="D1502">
        <v>0</v>
      </c>
      <c r="E1502">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ZK105.K102.C042</v>
      </c>
      <c r="C1503">
        <v>0</v>
      </c>
      <c r="D1503">
        <v>0</v>
      </c>
      <c r="E1503">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ZK105.K103.C042</v>
      </c>
      <c r="C1504">
        <v>0</v>
      </c>
      <c r="D1504">
        <v>0</v>
      </c>
      <c r="E1504">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ZK105.K104.C042</v>
      </c>
      <c r="C1505">
        <v>0</v>
      </c>
      <c r="D1505">
        <v>0</v>
      </c>
      <c r="E1505">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ZK105.K105.C042</v>
      </c>
      <c r="C1506">
        <v>0</v>
      </c>
      <c r="D1506">
        <v>0</v>
      </c>
      <c r="E1506">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ZK105.K106.C042</v>
      </c>
      <c r="C1507">
        <v>0</v>
      </c>
      <c r="D1507">
        <v>0</v>
      </c>
      <c r="E1507">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ZK105.K107.C042</v>
      </c>
      <c r="C1508">
        <v>0</v>
      </c>
      <c r="D1508">
        <v>0</v>
      </c>
      <c r="E1508">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ZK105.K108.C042</v>
      </c>
      <c r="C1509">
        <v>0</v>
      </c>
      <c r="D1509">
        <v>0</v>
      </c>
      <c r="E1509">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ZK105.K109.C042</v>
      </c>
      <c r="C1510">
        <v>0</v>
      </c>
      <c r="D1510">
        <v>0</v>
      </c>
      <c r="E1510">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ZK105.K110.C042</v>
      </c>
      <c r="C1511">
        <v>0</v>
      </c>
      <c r="D1511">
        <v>0</v>
      </c>
      <c r="E1511">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ZK105.K111.C042</v>
      </c>
      <c r="C1512">
        <v>0</v>
      </c>
      <c r="D1512">
        <v>0</v>
      </c>
      <c r="E1512">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ZK105.K112.C042</v>
      </c>
      <c r="C1513">
        <v>0</v>
      </c>
      <c r="D1513">
        <v>0</v>
      </c>
      <c r="E1513">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ZK105.K113.C042</v>
      </c>
      <c r="C1514">
        <v>0</v>
      </c>
      <c r="D1514">
        <v>0</v>
      </c>
      <c r="E1514">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ZK105.K114.C042</v>
      </c>
      <c r="C1515">
        <v>0</v>
      </c>
      <c r="D1515">
        <v>0</v>
      </c>
      <c r="E1515">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ZK105.K115.C042</v>
      </c>
      <c r="C1516">
        <v>0</v>
      </c>
      <c r="D1516">
        <v>0</v>
      </c>
      <c r="E1516">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ZK105.K116.C042</v>
      </c>
      <c r="C1517">
        <v>0</v>
      </c>
      <c r="D1517">
        <v>0</v>
      </c>
      <c r="E1517">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ZK105.K117.C042</v>
      </c>
      <c r="C1518">
        <v>0</v>
      </c>
      <c r="D1518">
        <v>0</v>
      </c>
      <c r="E1518">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ZK105.K118.C042</v>
      </c>
      <c r="C1519">
        <v>0</v>
      </c>
      <c r="D1519">
        <v>0</v>
      </c>
      <c r="E1519">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ZK105.K119.C042</v>
      </c>
      <c r="C1520">
        <v>0</v>
      </c>
      <c r="D1520">
        <v>0</v>
      </c>
      <c r="E1520">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ZK105.K120.C042</v>
      </c>
      <c r="C1521">
        <v>0</v>
      </c>
      <c r="D1521">
        <v>0</v>
      </c>
      <c r="E1521">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ZK105.K121.C042</v>
      </c>
      <c r="C1522">
        <v>0</v>
      </c>
      <c r="D1522">
        <v>0</v>
      </c>
      <c r="E1522">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ZK105.K122.C042</v>
      </c>
      <c r="C1523">
        <v>0</v>
      </c>
      <c r="D1523">
        <v>0</v>
      </c>
      <c r="E1523">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ZK105.K123.C042</v>
      </c>
      <c r="C1524">
        <v>0</v>
      </c>
      <c r="D1524">
        <v>0</v>
      </c>
      <c r="E1524">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ZK105.K124.C042</v>
      </c>
      <c r="C1525">
        <v>0</v>
      </c>
      <c r="D1525">
        <v>0</v>
      </c>
      <c r="E1525">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ZK105.K125.C042</v>
      </c>
      <c r="C1526">
        <v>0</v>
      </c>
      <c r="D1526">
        <v>0</v>
      </c>
      <c r="E1526">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ZK105.K126.C042</v>
      </c>
      <c r="C1527">
        <v>0</v>
      </c>
      <c r="D1527">
        <v>0</v>
      </c>
      <c r="E1527">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ZK105.K127.C042</v>
      </c>
      <c r="C1528">
        <v>0</v>
      </c>
      <c r="D1528">
        <v>0</v>
      </c>
      <c r="E1528">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ZK105.K128.C042</v>
      </c>
      <c r="C1529">
        <v>0</v>
      </c>
      <c r="D1529">
        <v>0</v>
      </c>
      <c r="E1529">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ZK105.K129.C042</v>
      </c>
      <c r="C1530">
        <v>0</v>
      </c>
      <c r="D1530">
        <v>0</v>
      </c>
      <c r="E1530">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ZK105.K130.C042</v>
      </c>
      <c r="C1531">
        <v>0</v>
      </c>
      <c r="D1531">
        <v>0</v>
      </c>
      <c r="E1531">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ZK105.K131.C042</v>
      </c>
      <c r="C1532">
        <v>0</v>
      </c>
      <c r="D1532">
        <v>0</v>
      </c>
      <c r="E1532">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ZK105.K132.C042</v>
      </c>
      <c r="C1533">
        <v>0</v>
      </c>
      <c r="D1533">
        <v>0</v>
      </c>
      <c r="E1533">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ZK105.K133.C042</v>
      </c>
      <c r="C1534">
        <v>0</v>
      </c>
      <c r="D1534">
        <v>0</v>
      </c>
      <c r="E1534">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ZK105.K134.C042</v>
      </c>
      <c r="C1535">
        <v>0</v>
      </c>
      <c r="D1535">
        <v>0</v>
      </c>
      <c r="E1535">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ZK105.K135.C042</v>
      </c>
      <c r="C1536">
        <v>0</v>
      </c>
      <c r="D1536">
        <v>0</v>
      </c>
      <c r="E1536">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ZK105.K136.C042</v>
      </c>
      <c r="C1537">
        <v>0</v>
      </c>
      <c r="D1537">
        <v>0</v>
      </c>
      <c r="E1537">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ZK105.K137.C042</v>
      </c>
      <c r="C1538">
        <v>0</v>
      </c>
      <c r="D1538">
        <v>0</v>
      </c>
      <c r="E1538">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ZK105.K138.C042</v>
      </c>
      <c r="C1539">
        <v>0</v>
      </c>
      <c r="D1539">
        <v>0</v>
      </c>
      <c r="E1539">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ZK105.K139.C042</v>
      </c>
      <c r="C1540">
        <v>0</v>
      </c>
      <c r="D1540">
        <v>0</v>
      </c>
      <c r="E1540">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ZK105.K140.C042</v>
      </c>
      <c r="C1541">
        <v>0</v>
      </c>
      <c r="D1541">
        <v>0</v>
      </c>
      <c r="E1541">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ZK105.K141.C042</v>
      </c>
      <c r="C1542">
        <v>0</v>
      </c>
      <c r="D1542">
        <v>0</v>
      </c>
      <c r="E1542">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ZK105.K142.C042</v>
      </c>
      <c r="C1543">
        <v>0</v>
      </c>
      <c r="D1543">
        <v>0</v>
      </c>
      <c r="E1543">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ZK105.K143.C042</v>
      </c>
      <c r="C1544">
        <v>0</v>
      </c>
      <c r="D1544">
        <v>0</v>
      </c>
      <c r="E1544">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ZK105.K144.C042</v>
      </c>
      <c r="C1545">
        <v>0</v>
      </c>
      <c r="D1545">
        <v>0</v>
      </c>
      <c r="E1545">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ZK105.K145.C042</v>
      </c>
      <c r="C1546">
        <v>0</v>
      </c>
      <c r="D1546">
        <v>0</v>
      </c>
      <c r="E1546">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ZK105.K146.C042</v>
      </c>
      <c r="C1547">
        <v>0</v>
      </c>
      <c r="D1547">
        <v>0</v>
      </c>
      <c r="E1547">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ZK105.K147.C042</v>
      </c>
      <c r="C1548">
        <v>0</v>
      </c>
      <c r="D1548">
        <v>0</v>
      </c>
      <c r="E1548">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ZK105.K148.C042</v>
      </c>
      <c r="C1549">
        <v>0</v>
      </c>
      <c r="D1549">
        <v>0</v>
      </c>
      <c r="E1549">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ZK105.K149.C042</v>
      </c>
      <c r="C1550">
        <v>0</v>
      </c>
      <c r="D1550">
        <v>0</v>
      </c>
      <c r="E1550">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ZK105.K150.C042</v>
      </c>
      <c r="C1551">
        <v>0</v>
      </c>
      <c r="D1551">
        <v>0</v>
      </c>
      <c r="E1551">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ZK105.K151.C042</v>
      </c>
      <c r="C1552">
        <v>0</v>
      </c>
      <c r="D1552">
        <v>0</v>
      </c>
      <c r="E1552">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ZK105.K152.C042</v>
      </c>
      <c r="C1553">
        <v>0</v>
      </c>
      <c r="D1553">
        <v>0</v>
      </c>
      <c r="E1553">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ZK105.K153.C042</v>
      </c>
      <c r="C1554">
        <v>0</v>
      </c>
      <c r="D1554">
        <v>0</v>
      </c>
      <c r="E1554">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ZK105.K154.C042</v>
      </c>
      <c r="C1555">
        <v>0</v>
      </c>
      <c r="D1555">
        <v>0</v>
      </c>
      <c r="E1555">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ZK105.K155.C042</v>
      </c>
      <c r="C1556">
        <v>0</v>
      </c>
      <c r="D1556">
        <v>0</v>
      </c>
      <c r="E1556">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ZK105.K156.C042</v>
      </c>
      <c r="C1557">
        <v>0</v>
      </c>
      <c r="D1557">
        <v>0</v>
      </c>
      <c r="E1557">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ZK105.K157.C042</v>
      </c>
      <c r="C1558">
        <v>0</v>
      </c>
      <c r="D1558">
        <v>0</v>
      </c>
      <c r="E1558">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ZK105.K158.C042</v>
      </c>
      <c r="C1559">
        <v>0</v>
      </c>
      <c r="D1559">
        <v>0</v>
      </c>
      <c r="E1559">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ZK105.K159.C042</v>
      </c>
      <c r="C1560">
        <v>0</v>
      </c>
      <c r="D1560">
        <v>0</v>
      </c>
      <c r="E1560">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ZK105.K160.C042</v>
      </c>
      <c r="C1561">
        <v>0</v>
      </c>
      <c r="D1561">
        <v>0</v>
      </c>
      <c r="E1561">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ZK105.K161.C042</v>
      </c>
      <c r="C1562">
        <v>0</v>
      </c>
      <c r="D1562">
        <v>0</v>
      </c>
      <c r="E1562">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ZK105.K162.C042</v>
      </c>
      <c r="C1563">
        <v>0</v>
      </c>
      <c r="D1563">
        <v>0</v>
      </c>
      <c r="E1563">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ZK105.K163.C042</v>
      </c>
      <c r="C1564">
        <v>0</v>
      </c>
      <c r="D1564">
        <v>0</v>
      </c>
      <c r="E1564">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ZK105.K164.C042</v>
      </c>
      <c r="C1565">
        <v>0</v>
      </c>
      <c r="D1565">
        <v>0</v>
      </c>
      <c r="E1565">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ZK105.K165.C042</v>
      </c>
      <c r="C1566">
        <v>0</v>
      </c>
      <c r="D1566">
        <v>0</v>
      </c>
      <c r="E1566">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ZK105.K166.C042</v>
      </c>
      <c r="C1567">
        <v>0</v>
      </c>
      <c r="D1567">
        <v>0</v>
      </c>
      <c r="E1567">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ZK105.K167.C042</v>
      </c>
      <c r="C1568">
        <v>0</v>
      </c>
      <c r="D1568">
        <v>0</v>
      </c>
      <c r="E1568">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ZK105.K168.C042</v>
      </c>
      <c r="C1569">
        <v>0</v>
      </c>
      <c r="D1569">
        <v>0</v>
      </c>
      <c r="E1569">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ZK105.K169.C042</v>
      </c>
      <c r="C1570">
        <v>0</v>
      </c>
      <c r="D1570">
        <v>0</v>
      </c>
      <c r="E1570">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ZK105.K170.C042</v>
      </c>
      <c r="C1571">
        <v>0</v>
      </c>
      <c r="D1571">
        <v>0</v>
      </c>
      <c r="E1571">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ZK105.K171.C042</v>
      </c>
      <c r="C1572">
        <v>0</v>
      </c>
      <c r="D1572">
        <v>0</v>
      </c>
      <c r="E1572">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ZK105.K172.C042</v>
      </c>
      <c r="C1573">
        <v>0</v>
      </c>
      <c r="D1573">
        <v>0</v>
      </c>
      <c r="E1573">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ZK105.K173.C042</v>
      </c>
      <c r="C1574">
        <v>0</v>
      </c>
      <c r="D1574">
        <v>0</v>
      </c>
      <c r="E1574">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ZK105.K174.C042</v>
      </c>
      <c r="C1575">
        <v>0</v>
      </c>
      <c r="D1575">
        <v>0</v>
      </c>
      <c r="E1575">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ZK105.K175.C042</v>
      </c>
      <c r="C1576">
        <v>0</v>
      </c>
      <c r="D1576">
        <v>0</v>
      </c>
      <c r="E1576">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ZK105.K176.C042</v>
      </c>
      <c r="C1577">
        <v>0</v>
      </c>
      <c r="D1577">
        <v>0</v>
      </c>
      <c r="E1577">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ZK105.K177.C042</v>
      </c>
      <c r="C1578">
        <v>0</v>
      </c>
      <c r="D1578">
        <v>0</v>
      </c>
      <c r="E1578">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ZK105.K178.C042</v>
      </c>
      <c r="C1579">
        <v>0</v>
      </c>
      <c r="D1579">
        <v>0</v>
      </c>
      <c r="E1579">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ZK105.K179.C042</v>
      </c>
      <c r="C1580">
        <v>0</v>
      </c>
      <c r="D1580">
        <v>0</v>
      </c>
      <c r="E1580">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ZK105.K180.C042</v>
      </c>
      <c r="C1581">
        <v>0</v>
      </c>
      <c r="D1581">
        <v>0</v>
      </c>
      <c r="E1581">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ZK105.K181.C042</v>
      </c>
      <c r="C1582">
        <v>0</v>
      </c>
      <c r="D1582">
        <v>0</v>
      </c>
      <c r="E1582">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ZK105.K182.C042</v>
      </c>
      <c r="C1583">
        <v>0</v>
      </c>
      <c r="D1583">
        <v>0</v>
      </c>
      <c r="E1583">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ZK105.K183.C042</v>
      </c>
      <c r="C1584">
        <v>0</v>
      </c>
      <c r="D1584">
        <v>0</v>
      </c>
      <c r="E1584">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ZK105.K184.C042</v>
      </c>
      <c r="C1585">
        <v>0</v>
      </c>
      <c r="D1585">
        <v>0</v>
      </c>
      <c r="E1585">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ZK105.K185.C042</v>
      </c>
      <c r="C1586">
        <v>0</v>
      </c>
      <c r="D1586">
        <v>0</v>
      </c>
      <c r="E1586">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ZK105.K186.C042</v>
      </c>
      <c r="C1587">
        <v>0</v>
      </c>
      <c r="D1587">
        <v>0</v>
      </c>
      <c r="E1587">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ZK105.K187.C042</v>
      </c>
      <c r="C1588">
        <v>0</v>
      </c>
      <c r="D1588">
        <v>0</v>
      </c>
      <c r="E1588">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ZK105.K188.C042</v>
      </c>
      <c r="C1589">
        <v>0</v>
      </c>
      <c r="D1589">
        <v>0</v>
      </c>
      <c r="E1589">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ZK105.K189.C042</v>
      </c>
      <c r="C1590">
        <v>0</v>
      </c>
      <c r="D1590">
        <v>0</v>
      </c>
      <c r="E1590">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ZK105.K190.C042</v>
      </c>
      <c r="C1591">
        <v>0</v>
      </c>
      <c r="D1591">
        <v>0</v>
      </c>
      <c r="E1591">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ZK105.K191.C042</v>
      </c>
      <c r="C1592">
        <v>0</v>
      </c>
      <c r="D1592">
        <v>0</v>
      </c>
      <c r="E1592">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ZK105.K192.C042</v>
      </c>
      <c r="C1593">
        <v>0</v>
      </c>
      <c r="D1593">
        <v>0</v>
      </c>
      <c r="E1593">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ZK105.K193.C042</v>
      </c>
      <c r="C1594">
        <v>0</v>
      </c>
      <c r="D1594">
        <v>0</v>
      </c>
      <c r="E1594">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ZK105.K194.C042</v>
      </c>
      <c r="C1595">
        <v>0</v>
      </c>
      <c r="D1595">
        <v>0</v>
      </c>
      <c r="E1595">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ZK105.K195.C042</v>
      </c>
      <c r="C1596">
        <v>0</v>
      </c>
      <c r="D1596">
        <v>0</v>
      </c>
      <c r="E1596">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ZK105.K196.C042</v>
      </c>
      <c r="C1597">
        <v>0</v>
      </c>
      <c r="D1597">
        <v>0</v>
      </c>
      <c r="E1597">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ZK105.K197.C042</v>
      </c>
      <c r="C1598">
        <v>0</v>
      </c>
      <c r="D1598">
        <v>0</v>
      </c>
      <c r="E1598">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ZK105.K198.C042</v>
      </c>
      <c r="C1599">
        <v>0</v>
      </c>
      <c r="D1599">
        <v>0</v>
      </c>
      <c r="E1599">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ZK105.K199.C042</v>
      </c>
      <c r="C1600">
        <v>0</v>
      </c>
      <c r="D1600">
        <v>0</v>
      </c>
      <c r="E1600">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ZK105.K200.C042</v>
      </c>
      <c r="C1601">
        <v>0</v>
      </c>
      <c r="D1601">
        <v>0</v>
      </c>
      <c r="E1601">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ZK105.K201.C042</v>
      </c>
      <c r="C1602">
        <v>0</v>
      </c>
      <c r="D1602">
        <v>0</v>
      </c>
      <c r="E1602">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ZK105.K202.C042</v>
      </c>
      <c r="C1603">
        <v>0</v>
      </c>
      <c r="D1603">
        <v>0</v>
      </c>
      <c r="E1603">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ZK105.K203.C042</v>
      </c>
      <c r="C1604">
        <v>0</v>
      </c>
      <c r="D1604">
        <v>0</v>
      </c>
      <c r="E1604">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ZK105.K204.C042</v>
      </c>
      <c r="C1605">
        <v>0</v>
      </c>
      <c r="D1605">
        <v>0</v>
      </c>
      <c r="E1605">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ZK105.K205.C042</v>
      </c>
      <c r="C1606">
        <v>0</v>
      </c>
      <c r="D1606">
        <v>0</v>
      </c>
      <c r="E1606">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ZK105.K206.C042</v>
      </c>
      <c r="C1607">
        <v>0</v>
      </c>
      <c r="D1607">
        <v>0</v>
      </c>
      <c r="E1607">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ZK105.K207.C042</v>
      </c>
      <c r="C1608">
        <v>0</v>
      </c>
      <c r="D1608">
        <v>0</v>
      </c>
      <c r="E1608">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ZK105.K208.C042</v>
      </c>
      <c r="C1609">
        <v>0</v>
      </c>
      <c r="D1609">
        <v>0</v>
      </c>
      <c r="E1609">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ZK105.K209.C042</v>
      </c>
      <c r="C1610">
        <v>0</v>
      </c>
      <c r="D1610">
        <v>0</v>
      </c>
      <c r="E1610">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ZK105.K210.C042</v>
      </c>
      <c r="C1611">
        <v>0</v>
      </c>
      <c r="D1611">
        <v>0</v>
      </c>
      <c r="E1611">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ZK105.K211.C042</v>
      </c>
      <c r="C1612">
        <v>0</v>
      </c>
      <c r="D1612">
        <v>0</v>
      </c>
      <c r="E1612">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ZK105.K212.C042</v>
      </c>
      <c r="C1613">
        <v>0</v>
      </c>
      <c r="D1613">
        <v>0</v>
      </c>
      <c r="E1613">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ZK105.K213.C042</v>
      </c>
      <c r="C1614">
        <v>0</v>
      </c>
      <c r="D1614">
        <v>0</v>
      </c>
      <c r="E1614">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ZK105.K214.C042</v>
      </c>
      <c r="C1615">
        <v>0</v>
      </c>
      <c r="D1615">
        <v>0</v>
      </c>
      <c r="E1615">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ZK105.K215.C042</v>
      </c>
      <c r="C1616">
        <v>0</v>
      </c>
      <c r="D1616">
        <v>0</v>
      </c>
      <c r="E1616">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ZK105.K216.C042</v>
      </c>
      <c r="C1617">
        <v>0</v>
      </c>
      <c r="D1617">
        <v>0</v>
      </c>
      <c r="E1617">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ZK105.K217.C042</v>
      </c>
      <c r="C1618">
        <v>0</v>
      </c>
      <c r="D1618">
        <v>0</v>
      </c>
      <c r="E1618">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ZK105.K218.C042</v>
      </c>
      <c r="C1619">
        <v>0</v>
      </c>
      <c r="D1619">
        <v>0</v>
      </c>
      <c r="E1619">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ZK105.K219.C042</v>
      </c>
      <c r="C1620">
        <v>0</v>
      </c>
      <c r="D1620">
        <v>0</v>
      </c>
      <c r="E1620">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ZK105.K220.C042</v>
      </c>
      <c r="C1621">
        <v>0</v>
      </c>
      <c r="D1621">
        <v>0</v>
      </c>
      <c r="E1621">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ZK105.K221.C042</v>
      </c>
      <c r="C1622">
        <v>0</v>
      </c>
      <c r="D1622">
        <v>0</v>
      </c>
      <c r="E1622">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ZK105.K222.C042</v>
      </c>
      <c r="C1623">
        <v>0</v>
      </c>
      <c r="D1623">
        <v>0</v>
      </c>
      <c r="E1623">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ZK105.K223.C042</v>
      </c>
      <c r="C1624">
        <v>0</v>
      </c>
      <c r="D1624">
        <v>0</v>
      </c>
      <c r="E1624">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ZK105.K224.C042</v>
      </c>
      <c r="C1625">
        <v>0</v>
      </c>
      <c r="D1625">
        <v>0</v>
      </c>
      <c r="E1625">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ZK105.K225.C042</v>
      </c>
      <c r="C1626">
        <v>0</v>
      </c>
      <c r="D1626">
        <v>0</v>
      </c>
      <c r="E1626">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ZK105.K226.C042</v>
      </c>
      <c r="C1627">
        <v>0</v>
      </c>
      <c r="D1627">
        <v>0</v>
      </c>
      <c r="E1627">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ZK105.K227.C042</v>
      </c>
      <c r="C1628">
        <v>0</v>
      </c>
      <c r="D1628">
        <v>0</v>
      </c>
      <c r="E1628">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ZK105.K228.C042</v>
      </c>
      <c r="C1629">
        <v>0</v>
      </c>
      <c r="D1629">
        <v>0</v>
      </c>
      <c r="E1629">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ZK105.K229.C042</v>
      </c>
      <c r="C1630">
        <v>0</v>
      </c>
      <c r="D1630">
        <v>0</v>
      </c>
      <c r="E1630">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ZK105.K230.C042</v>
      </c>
      <c r="C1631">
        <v>0</v>
      </c>
      <c r="D1631">
        <v>0</v>
      </c>
      <c r="E1631">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ZK105.K231.C042</v>
      </c>
      <c r="C1632">
        <v>0</v>
      </c>
      <c r="D1632">
        <v>0</v>
      </c>
      <c r="E1632">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ZK105.K232.C042</v>
      </c>
      <c r="C1633">
        <v>0</v>
      </c>
      <c r="D1633">
        <v>0</v>
      </c>
      <c r="E1633">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ZK105.K233.C042</v>
      </c>
      <c r="C1634">
        <v>0</v>
      </c>
      <c r="D1634">
        <v>0</v>
      </c>
      <c r="E1634">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ZK105.K234.C042</v>
      </c>
      <c r="C1635">
        <v>0</v>
      </c>
      <c r="D1635">
        <v>0</v>
      </c>
      <c r="E1635">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ZK105.K235.C042</v>
      </c>
      <c r="C1636">
        <v>0</v>
      </c>
      <c r="D1636">
        <v>0</v>
      </c>
      <c r="E1636">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ZK105.K236.C042</v>
      </c>
      <c r="C1637">
        <v>0</v>
      </c>
      <c r="D1637">
        <v>0</v>
      </c>
      <c r="E1637">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ZK105.K237.C042</v>
      </c>
      <c r="C1638">
        <v>0</v>
      </c>
      <c r="D1638">
        <v>0</v>
      </c>
      <c r="E1638">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ZK105.K238.C042</v>
      </c>
      <c r="C1639">
        <v>0</v>
      </c>
      <c r="D1639">
        <v>0</v>
      </c>
      <c r="E1639">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ZK105.K239.C042</v>
      </c>
      <c r="C1640">
        <v>0</v>
      </c>
      <c r="D1640">
        <v>0</v>
      </c>
      <c r="E1640">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ZK105.K240.C042</v>
      </c>
      <c r="C1641">
        <v>0</v>
      </c>
      <c r="D1641">
        <v>0</v>
      </c>
      <c r="E1641">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ZK105.K241.C042</v>
      </c>
      <c r="C1642">
        <v>0</v>
      </c>
      <c r="D1642">
        <v>0</v>
      </c>
      <c r="E1642">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ZK105.K242.C042</v>
      </c>
      <c r="C1643">
        <v>0</v>
      </c>
      <c r="D1643">
        <v>0</v>
      </c>
      <c r="E1643">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ZK105.K243.C042</v>
      </c>
      <c r="C1644">
        <v>0</v>
      </c>
      <c r="D1644">
        <v>0</v>
      </c>
      <c r="E1644">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ZK105.K244.C042</v>
      </c>
      <c r="C1645">
        <v>0</v>
      </c>
      <c r="D1645">
        <v>0</v>
      </c>
      <c r="E1645">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ZK105.K245.C042</v>
      </c>
      <c r="C1646">
        <v>0</v>
      </c>
      <c r="D1646">
        <v>0</v>
      </c>
      <c r="E1646">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ZK105.K246.C042</v>
      </c>
      <c r="C1647">
        <v>0</v>
      </c>
      <c r="D1647">
        <v>0</v>
      </c>
      <c r="E1647">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ZK105.K247.C042</v>
      </c>
      <c r="C1648">
        <v>0</v>
      </c>
      <c r="D1648">
        <v>0</v>
      </c>
      <c r="E1648">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ZK105.K248.C042</v>
      </c>
      <c r="C1649">
        <v>0</v>
      </c>
      <c r="D1649">
        <v>0</v>
      </c>
      <c r="E1649">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ZK105.K249.C042</v>
      </c>
      <c r="C1650">
        <v>0</v>
      </c>
      <c r="D1650">
        <v>0</v>
      </c>
      <c r="E1650">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ZK105.K250.C042</v>
      </c>
      <c r="C1651">
        <v>0</v>
      </c>
      <c r="D1651">
        <v>0</v>
      </c>
      <c r="E1651">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ZK105.K251.C042</v>
      </c>
      <c r="C1652">
        <v>0</v>
      </c>
      <c r="D1652">
        <v>0</v>
      </c>
      <c r="E1652">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ZK105.K252.C042</v>
      </c>
      <c r="C1653">
        <v>0</v>
      </c>
      <c r="D1653">
        <v>0</v>
      </c>
      <c r="E1653">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ZK105.K253.C042</v>
      </c>
      <c r="C1654">
        <v>0</v>
      </c>
      <c r="D1654">
        <v>0</v>
      </c>
      <c r="E1654">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ZK105.K254.C042</v>
      </c>
      <c r="C1655">
        <v>0</v>
      </c>
      <c r="D1655">
        <v>0</v>
      </c>
      <c r="E1655">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ZK105.K255.C042</v>
      </c>
      <c r="C1656">
        <v>0</v>
      </c>
      <c r="D1656">
        <v>0</v>
      </c>
      <c r="E1656">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ZK105.K256.C042</v>
      </c>
      <c r="C1657">
        <v>0</v>
      </c>
      <c r="D1657">
        <v>0</v>
      </c>
      <c r="E1657">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ZK105.K257.C042</v>
      </c>
      <c r="C1658">
        <v>0</v>
      </c>
      <c r="D1658">
        <v>0</v>
      </c>
      <c r="E1658">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ZK105.K258.C042</v>
      </c>
      <c r="C1659">
        <v>0</v>
      </c>
      <c r="D1659">
        <v>0</v>
      </c>
      <c r="E1659">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ZK105.K259.C042</v>
      </c>
      <c r="C1660">
        <v>0</v>
      </c>
      <c r="D1660">
        <v>0</v>
      </c>
      <c r="E1660">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ZK105.K260.C042</v>
      </c>
      <c r="C1661">
        <v>0</v>
      </c>
      <c r="D1661">
        <v>0</v>
      </c>
      <c r="E1661">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ZK105.K261.C042</v>
      </c>
      <c r="C1662">
        <v>0</v>
      </c>
      <c r="D1662">
        <v>0</v>
      </c>
      <c r="E1662">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ZK105.K262.C042</v>
      </c>
      <c r="C1663">
        <v>0</v>
      </c>
      <c r="D1663">
        <v>0</v>
      </c>
      <c r="E1663">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ZK105.K263.C042</v>
      </c>
      <c r="C1664">
        <v>0</v>
      </c>
      <c r="D1664">
        <v>0</v>
      </c>
      <c r="E1664">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ZK105.K264.C042</v>
      </c>
      <c r="C1665">
        <v>0</v>
      </c>
      <c r="D1665">
        <v>0</v>
      </c>
      <c r="E1665">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ZK105.K265.C042</v>
      </c>
      <c r="C1666">
        <v>0</v>
      </c>
      <c r="D1666">
        <v>0</v>
      </c>
      <c r="E1666">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ZK105.K266.C042</v>
      </c>
      <c r="C1667">
        <v>0</v>
      </c>
      <c r="D1667">
        <v>0</v>
      </c>
      <c r="E1667">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ZK105.K267.C042</v>
      </c>
      <c r="C1668">
        <v>0</v>
      </c>
      <c r="D1668">
        <v>0</v>
      </c>
      <c r="E1668">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ZK105.K268.C042</v>
      </c>
      <c r="C1669">
        <v>0</v>
      </c>
      <c r="D1669">
        <v>0</v>
      </c>
      <c r="E1669">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ZK105.K269.C042</v>
      </c>
      <c r="C1670">
        <v>0</v>
      </c>
      <c r="D1670">
        <v>0</v>
      </c>
      <c r="E1670">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ZK105.K270.C042</v>
      </c>
      <c r="C1671">
        <v>0</v>
      </c>
      <c r="D1671">
        <v>0</v>
      </c>
      <c r="E1671">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ZK105.K271.C042</v>
      </c>
      <c r="C1672">
        <v>0</v>
      </c>
      <c r="D1672">
        <v>0</v>
      </c>
      <c r="E1672">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ZK105.K272.C042</v>
      </c>
      <c r="C1673">
        <v>0</v>
      </c>
      <c r="D1673">
        <v>0</v>
      </c>
      <c r="E1673">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ZK105.K273.C042</v>
      </c>
      <c r="C1674">
        <v>0</v>
      </c>
      <c r="D1674">
        <v>0</v>
      </c>
      <c r="E1674">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ZK105.K274.C042</v>
      </c>
      <c r="C1675">
        <v>0</v>
      </c>
      <c r="D1675">
        <v>0</v>
      </c>
      <c r="E1675">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ZK105.K275.C042</v>
      </c>
      <c r="C1676">
        <v>0</v>
      </c>
      <c r="D1676">
        <v>0</v>
      </c>
      <c r="E1676">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ZK105.K276.C042</v>
      </c>
      <c r="C1677">
        <v>0</v>
      </c>
      <c r="D1677">
        <v>0</v>
      </c>
      <c r="E1677">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ZK105.K277.C042</v>
      </c>
      <c r="C1678">
        <v>0</v>
      </c>
      <c r="D1678">
        <v>0</v>
      </c>
      <c r="E1678">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ZK105.K278.C042</v>
      </c>
      <c r="C1679">
        <v>0</v>
      </c>
      <c r="D1679">
        <v>0</v>
      </c>
      <c r="E1679">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ZK105.K279.C042</v>
      </c>
      <c r="C1680">
        <v>0</v>
      </c>
      <c r="D1680">
        <v>0</v>
      </c>
      <c r="E1680">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ZK105.K280.C042</v>
      </c>
      <c r="C1681">
        <v>0</v>
      </c>
      <c r="D1681">
        <v>0</v>
      </c>
      <c r="E1681">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ZK105.K281.C042</v>
      </c>
      <c r="C1682">
        <v>0</v>
      </c>
      <c r="D1682">
        <v>0</v>
      </c>
      <c r="E1682">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ZK105.K282.C042</v>
      </c>
      <c r="C1683">
        <v>0</v>
      </c>
      <c r="D1683">
        <v>0</v>
      </c>
      <c r="E1683">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ZK105.K283.C042</v>
      </c>
      <c r="C1684">
        <v>0</v>
      </c>
      <c r="D1684">
        <v>0</v>
      </c>
      <c r="E1684">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ZK105.K284.C042</v>
      </c>
      <c r="C1685">
        <v>0</v>
      </c>
      <c r="D1685">
        <v>0</v>
      </c>
      <c r="E1685">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ZK105.K285.C042</v>
      </c>
      <c r="C1686">
        <v>0</v>
      </c>
      <c r="D1686">
        <v>0</v>
      </c>
      <c r="E1686">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ZK105.K286.C042</v>
      </c>
      <c r="C1687">
        <v>0</v>
      </c>
      <c r="D1687">
        <v>0</v>
      </c>
      <c r="E1687">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ZK105.K287.C042</v>
      </c>
      <c r="C1688">
        <v>0</v>
      </c>
      <c r="D1688">
        <v>0</v>
      </c>
      <c r="E1688">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ZK105.K288.C042</v>
      </c>
      <c r="C1689">
        <v>0</v>
      </c>
      <c r="D1689">
        <v>0</v>
      </c>
      <c r="E1689">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ZK105.K289.C042</v>
      </c>
      <c r="C1690">
        <v>0</v>
      </c>
      <c r="D1690">
        <v>0</v>
      </c>
      <c r="E1690">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ZK105.K290.C042</v>
      </c>
      <c r="C1691">
        <v>0</v>
      </c>
      <c r="D1691">
        <v>0</v>
      </c>
      <c r="E1691">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ZK105.K291.C042</v>
      </c>
      <c r="C1692">
        <v>0</v>
      </c>
      <c r="D1692">
        <v>0</v>
      </c>
      <c r="E1692">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ZK105.K292.C042</v>
      </c>
      <c r="C1693">
        <v>0</v>
      </c>
      <c r="D1693">
        <v>0</v>
      </c>
      <c r="E1693">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ZK105.K293.C042</v>
      </c>
      <c r="C1694">
        <v>0</v>
      </c>
      <c r="D1694">
        <v>0</v>
      </c>
      <c r="E1694">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ZK105.K294.C042</v>
      </c>
      <c r="C1695">
        <v>0</v>
      </c>
      <c r="D1695">
        <v>0</v>
      </c>
      <c r="E1695">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ZK105.K295.C042</v>
      </c>
      <c r="C1696">
        <v>0</v>
      </c>
      <c r="D1696">
        <v>0</v>
      </c>
      <c r="E1696">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ZK105.K296.C042</v>
      </c>
      <c r="C1697">
        <v>0</v>
      </c>
      <c r="D1697">
        <v>0</v>
      </c>
      <c r="E1697">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ZK105.K297.C042</v>
      </c>
      <c r="C1698">
        <v>0</v>
      </c>
      <c r="D1698">
        <v>0</v>
      </c>
      <c r="E1698">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ZK105.K298.C042</v>
      </c>
      <c r="C1699">
        <v>0</v>
      </c>
      <c r="D1699">
        <v>0</v>
      </c>
      <c r="E1699">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ZK105.K299.C042</v>
      </c>
      <c r="C1700">
        <v>0</v>
      </c>
      <c r="D1700">
        <v>0</v>
      </c>
      <c r="E1700">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ZK105.K300.C042</v>
      </c>
      <c r="C1701">
        <v>0</v>
      </c>
      <c r="D1701">
        <v>0</v>
      </c>
      <c r="E1701">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ZK105.K301.C042</v>
      </c>
      <c r="C1702">
        <v>0</v>
      </c>
      <c r="D1702">
        <v>0</v>
      </c>
      <c r="E1702">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ZK105.K302.C042</v>
      </c>
      <c r="C1703">
        <v>0</v>
      </c>
      <c r="D1703">
        <v>0</v>
      </c>
      <c r="E1703">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ZK105.K303.C042</v>
      </c>
      <c r="C1704">
        <v>0</v>
      </c>
      <c r="D1704">
        <v>0</v>
      </c>
      <c r="E1704">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ZK105.K304.C042</v>
      </c>
      <c r="C1705">
        <v>0</v>
      </c>
      <c r="D1705">
        <v>0</v>
      </c>
      <c r="E1705">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ZK105.K305.C042</v>
      </c>
      <c r="C1706">
        <v>0</v>
      </c>
      <c r="D1706">
        <v>0</v>
      </c>
      <c r="E1706">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ZK105.K306.C042</v>
      </c>
      <c r="C1707">
        <v>0</v>
      </c>
      <c r="D1707">
        <v>0</v>
      </c>
      <c r="E1707">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ZK105.K307.C042</v>
      </c>
      <c r="C1708">
        <v>0</v>
      </c>
      <c r="D1708">
        <v>0</v>
      </c>
      <c r="E1708">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ZK105.K308.C042</v>
      </c>
      <c r="C1709">
        <v>0</v>
      </c>
      <c r="D1709">
        <v>0</v>
      </c>
      <c r="E1709">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ZK105.K309.C042</v>
      </c>
      <c r="C1710">
        <v>0</v>
      </c>
      <c r="D1710">
        <v>0</v>
      </c>
      <c r="E1710">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ZK105.K310.C042</v>
      </c>
      <c r="C1711">
        <v>0</v>
      </c>
      <c r="D1711">
        <v>0</v>
      </c>
      <c r="E1711">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ZK105.K311.C042</v>
      </c>
      <c r="C1712">
        <v>0</v>
      </c>
      <c r="D1712">
        <v>0</v>
      </c>
      <c r="E1712">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ZK105.K312.C042</v>
      </c>
      <c r="C1713">
        <v>0</v>
      </c>
      <c r="D1713">
        <v>0</v>
      </c>
      <c r="E1713">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ZK105.K313.C042</v>
      </c>
      <c r="C1714">
        <v>0</v>
      </c>
      <c r="D1714">
        <v>0</v>
      </c>
      <c r="E1714">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ZK105.K314.C042</v>
      </c>
      <c r="C1715">
        <v>0</v>
      </c>
      <c r="D1715">
        <v>0</v>
      </c>
      <c r="E1715">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ZK105.K315.C042</v>
      </c>
      <c r="C1716">
        <v>0</v>
      </c>
      <c r="D1716">
        <v>0</v>
      </c>
      <c r="E1716">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ZK105.K316.C042</v>
      </c>
      <c r="C1717">
        <v>0</v>
      </c>
      <c r="D1717">
        <v>0</v>
      </c>
      <c r="E1717">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ZK105.K317.C042</v>
      </c>
      <c r="C1718">
        <v>0</v>
      </c>
      <c r="D1718">
        <v>0</v>
      </c>
      <c r="E1718">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ZK105.K318.C042</v>
      </c>
      <c r="C1719">
        <v>0</v>
      </c>
      <c r="D1719">
        <v>0</v>
      </c>
      <c r="E1719">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ZK105.K319.C042</v>
      </c>
      <c r="C1720">
        <v>0</v>
      </c>
      <c r="D1720">
        <v>0</v>
      </c>
      <c r="E1720">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ZK105.K320.C042</v>
      </c>
      <c r="C1721">
        <v>0</v>
      </c>
      <c r="D1721">
        <v>0</v>
      </c>
      <c r="E1721">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ZK105.K321.C042</v>
      </c>
      <c r="C1722">
        <v>0</v>
      </c>
      <c r="D1722">
        <v>0</v>
      </c>
      <c r="E1722">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ZK105.K322.C042</v>
      </c>
      <c r="C1723">
        <v>0</v>
      </c>
      <c r="D1723">
        <v>0</v>
      </c>
      <c r="E1723">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ZK105.K323.C042</v>
      </c>
      <c r="C1724">
        <v>0</v>
      </c>
      <c r="D1724">
        <v>0</v>
      </c>
      <c r="E1724">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ZK105.K324.C042</v>
      </c>
      <c r="C1725">
        <v>0</v>
      </c>
      <c r="D1725">
        <v>0</v>
      </c>
      <c r="E1725">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ZK105.K325.C042</v>
      </c>
      <c r="C1726">
        <v>0</v>
      </c>
      <c r="D1726">
        <v>0</v>
      </c>
      <c r="E1726">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ZK105.K326.C042</v>
      </c>
      <c r="C1727">
        <v>0</v>
      </c>
      <c r="D1727">
        <v>0</v>
      </c>
      <c r="E1727">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ZK105.K327.C042</v>
      </c>
      <c r="C1728">
        <v>0</v>
      </c>
      <c r="D1728">
        <v>0</v>
      </c>
      <c r="E1728">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ZK105.K328.C042</v>
      </c>
      <c r="C1729">
        <v>0</v>
      </c>
      <c r="D1729">
        <v>0</v>
      </c>
      <c r="E1729">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ZK105.K329.C042</v>
      </c>
      <c r="C1730">
        <v>0</v>
      </c>
      <c r="D1730">
        <v>0</v>
      </c>
      <c r="E1730">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ZK105.K330.C042</v>
      </c>
      <c r="C1731">
        <v>0</v>
      </c>
      <c r="D1731">
        <v>0</v>
      </c>
      <c r="E1731">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ZK105.K331.C042</v>
      </c>
      <c r="C1732">
        <v>0</v>
      </c>
      <c r="D1732">
        <v>0</v>
      </c>
      <c r="E1732">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ZK105.K332.C042</v>
      </c>
      <c r="C1733">
        <v>0</v>
      </c>
      <c r="D1733">
        <v>0</v>
      </c>
      <c r="E1733">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ZK105.K333.C042</v>
      </c>
      <c r="C1734">
        <v>0</v>
      </c>
      <c r="D1734">
        <v>0</v>
      </c>
      <c r="E1734">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ZK105.K334.C042</v>
      </c>
      <c r="C1735">
        <v>0</v>
      </c>
      <c r="D1735">
        <v>0</v>
      </c>
      <c r="E1735">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ZK105.K335.C042</v>
      </c>
      <c r="C1736">
        <v>0</v>
      </c>
      <c r="D1736">
        <v>0</v>
      </c>
      <c r="E1736">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ZK105.K336.C042</v>
      </c>
      <c r="C1737">
        <v>0</v>
      </c>
      <c r="D1737">
        <v>0</v>
      </c>
      <c r="E1737">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ZK105.K337.C042</v>
      </c>
      <c r="C1738">
        <v>0</v>
      </c>
      <c r="D1738">
        <v>0</v>
      </c>
      <c r="E1738">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ZK105.K338.C042</v>
      </c>
      <c r="C1739">
        <v>0</v>
      </c>
      <c r="D1739">
        <v>0</v>
      </c>
      <c r="E1739">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ZK105.K339.C042</v>
      </c>
      <c r="C1740">
        <v>0</v>
      </c>
      <c r="D1740">
        <v>0</v>
      </c>
      <c r="E1740">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ZK105.K340.C042</v>
      </c>
      <c r="C1741">
        <v>0</v>
      </c>
      <c r="D1741">
        <v>0</v>
      </c>
      <c r="E1741">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ZK105.K341.C042</v>
      </c>
      <c r="C1742">
        <v>0</v>
      </c>
      <c r="D1742">
        <v>0</v>
      </c>
      <c r="E1742">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ZK105.K342.C042</v>
      </c>
      <c r="C1743">
        <v>0</v>
      </c>
      <c r="D1743">
        <v>0</v>
      </c>
      <c r="E1743">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ZK105.K343.C042</v>
      </c>
      <c r="C1744">
        <v>0</v>
      </c>
      <c r="D1744">
        <v>0</v>
      </c>
      <c r="E1744">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ZK105.K344.C042</v>
      </c>
      <c r="C1745">
        <v>0</v>
      </c>
      <c r="D1745">
        <v>0</v>
      </c>
      <c r="E1745">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ZK105.K345.C042</v>
      </c>
      <c r="C1746">
        <v>0</v>
      </c>
      <c r="D1746">
        <v>0</v>
      </c>
      <c r="E1746">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ZK105.K346.C042</v>
      </c>
      <c r="C1747">
        <v>0</v>
      </c>
      <c r="D1747">
        <v>0</v>
      </c>
      <c r="E1747">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ZK105.K347.C042</v>
      </c>
      <c r="C1748">
        <v>0</v>
      </c>
      <c r="D1748">
        <v>0</v>
      </c>
      <c r="E1748">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ZK105.K348.C042</v>
      </c>
      <c r="C1749">
        <v>0</v>
      </c>
      <c r="D1749">
        <v>0</v>
      </c>
      <c r="E1749">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ZK105.K349.C042</v>
      </c>
      <c r="C1750">
        <v>0</v>
      </c>
      <c r="D1750">
        <v>0</v>
      </c>
      <c r="E1750">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ZK105.K350.C042</v>
      </c>
      <c r="C1751">
        <v>0</v>
      </c>
      <c r="D1751">
        <v>0</v>
      </c>
      <c r="E1751">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ZK105.K351.C042</v>
      </c>
      <c r="C1752">
        <v>0</v>
      </c>
      <c r="D1752">
        <v>0</v>
      </c>
      <c r="E1752">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ZK105.K352.C042</v>
      </c>
      <c r="C1753">
        <v>0</v>
      </c>
      <c r="D1753">
        <v>0</v>
      </c>
      <c r="E1753">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ZK105.K353.C042</v>
      </c>
      <c r="C1754">
        <v>0</v>
      </c>
      <c r="D1754">
        <v>0</v>
      </c>
      <c r="E1754">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ZK105.K354.C042</v>
      </c>
      <c r="C1755">
        <v>0</v>
      </c>
      <c r="D1755">
        <v>0</v>
      </c>
      <c r="E1755">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ZK105.K355.C042</v>
      </c>
      <c r="C1756">
        <v>0</v>
      </c>
      <c r="D1756">
        <v>0</v>
      </c>
      <c r="E1756">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ZK105.K356.C042</v>
      </c>
      <c r="C1757">
        <v>0</v>
      </c>
      <c r="D1757">
        <v>0</v>
      </c>
      <c r="E1757">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ZK105.K357.C042</v>
      </c>
      <c r="C1758">
        <v>0</v>
      </c>
      <c r="D1758">
        <v>0</v>
      </c>
      <c r="E1758">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ZK105.K358.C042</v>
      </c>
      <c r="C1759">
        <v>0</v>
      </c>
      <c r="D1759">
        <v>0</v>
      </c>
      <c r="E1759">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ZK105.K359.C042</v>
      </c>
      <c r="C1760">
        <v>0</v>
      </c>
      <c r="D1760">
        <v>0</v>
      </c>
      <c r="E1760">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ZK105.K360.C042</v>
      </c>
      <c r="C1761">
        <v>0</v>
      </c>
      <c r="D1761">
        <v>0</v>
      </c>
      <c r="E1761">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ZK105.K361.C042</v>
      </c>
      <c r="C1762">
        <v>0</v>
      </c>
      <c r="D1762">
        <v>0</v>
      </c>
      <c r="E1762">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ZK105.K362.C042</v>
      </c>
      <c r="C1763">
        <v>0</v>
      </c>
      <c r="D1763">
        <v>0</v>
      </c>
      <c r="E1763">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ZK105.K363.C042</v>
      </c>
      <c r="C1764">
        <v>0</v>
      </c>
      <c r="D1764">
        <v>0</v>
      </c>
      <c r="E1764">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ZK105.K364.C042</v>
      </c>
      <c r="C1765">
        <v>0</v>
      </c>
      <c r="D1765">
        <v>0</v>
      </c>
      <c r="E1765">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ZK105.K365.C042</v>
      </c>
      <c r="C1766">
        <v>0</v>
      </c>
      <c r="D1766">
        <v>0</v>
      </c>
      <c r="E1766">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ZK105.K366.C042</v>
      </c>
      <c r="C1767">
        <v>0</v>
      </c>
      <c r="D1767">
        <v>0</v>
      </c>
      <c r="E1767">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ZK105.K367.C042</v>
      </c>
      <c r="C1768">
        <v>0</v>
      </c>
      <c r="D1768">
        <v>0</v>
      </c>
      <c r="E1768">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ZK105.K368.C042</v>
      </c>
      <c r="C1769">
        <v>0</v>
      </c>
      <c r="D1769">
        <v>0</v>
      </c>
      <c r="E1769">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ZK105.K369.C042</v>
      </c>
      <c r="C1770">
        <v>0</v>
      </c>
      <c r="D1770">
        <v>0</v>
      </c>
      <c r="E1770">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ZK105.K370.C042</v>
      </c>
      <c r="C1771">
        <v>0</v>
      </c>
      <c r="D1771">
        <v>0</v>
      </c>
      <c r="E1771">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ZK105.K371.C042</v>
      </c>
      <c r="C1772">
        <v>0</v>
      </c>
      <c r="D1772">
        <v>0</v>
      </c>
      <c r="E1772">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ZK105.K372.C042</v>
      </c>
      <c r="C1773">
        <v>0</v>
      </c>
      <c r="D1773">
        <v>0</v>
      </c>
      <c r="E1773">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ZK105.K373.C042</v>
      </c>
      <c r="C1774">
        <v>0</v>
      </c>
      <c r="D1774">
        <v>0</v>
      </c>
      <c r="E1774">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ZK105.K374.C042</v>
      </c>
      <c r="C1775">
        <v>0</v>
      </c>
      <c r="D1775">
        <v>0</v>
      </c>
      <c r="E1775">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ZK105.K375.C042</v>
      </c>
      <c r="C1776">
        <v>0</v>
      </c>
      <c r="D1776">
        <v>0</v>
      </c>
      <c r="E1776">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ZK105.K376.C042</v>
      </c>
      <c r="C1777">
        <v>0</v>
      </c>
      <c r="D1777">
        <v>0</v>
      </c>
      <c r="E1777">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ZK105.K377.C042</v>
      </c>
      <c r="C1778">
        <v>0</v>
      </c>
      <c r="D1778">
        <v>0</v>
      </c>
      <c r="E1778">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ZK105.K378.C042</v>
      </c>
      <c r="C1779">
        <v>0</v>
      </c>
      <c r="D1779">
        <v>0</v>
      </c>
      <c r="E1779">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ZK105.K379.C042</v>
      </c>
      <c r="C1780">
        <v>0</v>
      </c>
      <c r="D1780">
        <v>0</v>
      </c>
      <c r="E1780">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ZK105.K380.C042</v>
      </c>
      <c r="C1781">
        <v>0</v>
      </c>
      <c r="D1781">
        <v>0</v>
      </c>
      <c r="E1781">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ZK105.K381.C042</v>
      </c>
      <c r="C1782">
        <v>0</v>
      </c>
      <c r="D1782">
        <v>0</v>
      </c>
      <c r="E1782">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ZK105.K382.C042</v>
      </c>
      <c r="C1783">
        <v>0</v>
      </c>
      <c r="D1783">
        <v>0</v>
      </c>
      <c r="E1783">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ZK105.K383.C042</v>
      </c>
      <c r="C1784">
        <v>0</v>
      </c>
      <c r="D1784">
        <v>0</v>
      </c>
      <c r="E1784">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ZK105.K384.C042</v>
      </c>
      <c r="C1785">
        <v>0</v>
      </c>
      <c r="D1785">
        <v>0</v>
      </c>
      <c r="E1785">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ZK105.K385.C042</v>
      </c>
      <c r="C1786">
        <v>0</v>
      </c>
      <c r="D1786">
        <v>0</v>
      </c>
      <c r="E1786">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ZK105.K386.C042</v>
      </c>
      <c r="C1787">
        <v>0</v>
      </c>
      <c r="D1787">
        <v>0</v>
      </c>
      <c r="E1787">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ZK105.K387.C042</v>
      </c>
      <c r="C1788">
        <v>0</v>
      </c>
      <c r="D1788">
        <v>0</v>
      </c>
      <c r="E1788">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ZK105.K388.C042</v>
      </c>
      <c r="C1789">
        <v>0</v>
      </c>
      <c r="D1789">
        <v>0</v>
      </c>
      <c r="E1789">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ZK105.K389.C042</v>
      </c>
      <c r="C1790">
        <v>0</v>
      </c>
      <c r="D1790">
        <v>0</v>
      </c>
      <c r="E1790">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ZK105.K390.C042</v>
      </c>
      <c r="C1791">
        <v>0</v>
      </c>
      <c r="D1791">
        <v>0</v>
      </c>
      <c r="E1791">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ZK105.K391.C042</v>
      </c>
      <c r="C1792">
        <v>0</v>
      </c>
      <c r="D1792">
        <v>0</v>
      </c>
      <c r="E1792">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ZK105.K392.C042</v>
      </c>
      <c r="C1793">
        <v>0</v>
      </c>
      <c r="D1793">
        <v>0</v>
      </c>
      <c r="E1793">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ZK105.K393.C042</v>
      </c>
      <c r="C1794">
        <v>0</v>
      </c>
      <c r="D1794">
        <v>0</v>
      </c>
      <c r="E1794">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ZK105.K394.C042</v>
      </c>
      <c r="C1795">
        <v>0</v>
      </c>
      <c r="D1795">
        <v>0</v>
      </c>
      <c r="E1795">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ZK105.K395.C042</v>
      </c>
      <c r="C1796">
        <v>0</v>
      </c>
      <c r="D1796">
        <v>0</v>
      </c>
      <c r="E1796">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ZK105.K396.C042</v>
      </c>
      <c r="C1797">
        <v>0</v>
      </c>
      <c r="D1797">
        <v>0</v>
      </c>
      <c r="E1797">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ZK105.K397.C042</v>
      </c>
      <c r="C1798">
        <v>0</v>
      </c>
      <c r="D1798">
        <v>0</v>
      </c>
      <c r="E1798">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ZK105.K398.C042</v>
      </c>
      <c r="C1799">
        <v>0</v>
      </c>
      <c r="D1799">
        <v>0</v>
      </c>
      <c r="E1799">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ZK105.K399.C042</v>
      </c>
      <c r="C1800">
        <v>0</v>
      </c>
      <c r="D1800">
        <v>0</v>
      </c>
      <c r="E1800">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ZK106.K100.C042</v>
      </c>
      <c r="C1801">
        <v>0</v>
      </c>
      <c r="D1801">
        <v>0</v>
      </c>
      <c r="E1801">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ZK106.K101.C042</v>
      </c>
      <c r="C1802">
        <v>0</v>
      </c>
      <c r="D1802">
        <v>0</v>
      </c>
      <c r="E1802">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ZK106.K102.C042</v>
      </c>
      <c r="C1803">
        <v>0</v>
      </c>
      <c r="D1803">
        <v>0</v>
      </c>
      <c r="E1803">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ZK106.K103.C042</v>
      </c>
      <c r="C1804">
        <v>0</v>
      </c>
      <c r="D1804">
        <v>0</v>
      </c>
      <c r="E1804">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ZK106.K104.C042</v>
      </c>
      <c r="C1805">
        <v>0</v>
      </c>
      <c r="D1805">
        <v>0</v>
      </c>
      <c r="E1805">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ZK106.K105.C042</v>
      </c>
      <c r="C1806">
        <v>0</v>
      </c>
      <c r="D1806">
        <v>0</v>
      </c>
      <c r="E1806">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ZK106.K106.C042</v>
      </c>
      <c r="C1807">
        <v>0</v>
      </c>
      <c r="D1807">
        <v>0</v>
      </c>
      <c r="E1807">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ZK106.K107.C042</v>
      </c>
      <c r="C1808">
        <v>0</v>
      </c>
      <c r="D1808">
        <v>0</v>
      </c>
      <c r="E1808">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ZK106.K108.C042</v>
      </c>
      <c r="C1809">
        <v>0</v>
      </c>
      <c r="D1809">
        <v>0</v>
      </c>
      <c r="E1809">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ZK106.K109.C042</v>
      </c>
      <c r="C1810">
        <v>0</v>
      </c>
      <c r="D1810">
        <v>0</v>
      </c>
      <c r="E1810">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ZK106.K110.C042</v>
      </c>
      <c r="C1811">
        <v>0</v>
      </c>
      <c r="D1811">
        <v>0</v>
      </c>
      <c r="E1811">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ZK106.K111.C042</v>
      </c>
      <c r="C1812">
        <v>0</v>
      </c>
      <c r="D1812">
        <v>0</v>
      </c>
      <c r="E1812">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ZK106.K112.C042</v>
      </c>
      <c r="C1813">
        <v>0</v>
      </c>
      <c r="D1813">
        <v>0</v>
      </c>
      <c r="E1813">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ZK106.K113.C042</v>
      </c>
      <c r="C1814">
        <v>0</v>
      </c>
      <c r="D1814">
        <v>0</v>
      </c>
      <c r="E1814">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ZK106.K114.C042</v>
      </c>
      <c r="C1815">
        <v>0</v>
      </c>
      <c r="D1815">
        <v>0</v>
      </c>
      <c r="E1815">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ZK106.K115.C042</v>
      </c>
      <c r="C1816">
        <v>0</v>
      </c>
      <c r="D1816">
        <v>0</v>
      </c>
      <c r="E1816">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ZK106.K116.C042</v>
      </c>
      <c r="C1817">
        <v>0</v>
      </c>
      <c r="D1817">
        <v>0</v>
      </c>
      <c r="E1817">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ZK106.K117.C042</v>
      </c>
      <c r="C1818">
        <v>0</v>
      </c>
      <c r="D1818">
        <v>0</v>
      </c>
      <c r="E1818">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ZK106.K118.C042</v>
      </c>
      <c r="C1819">
        <v>0</v>
      </c>
      <c r="D1819">
        <v>0</v>
      </c>
      <c r="E1819">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ZK106.K119.C042</v>
      </c>
      <c r="C1820">
        <v>0</v>
      </c>
      <c r="D1820">
        <v>0</v>
      </c>
      <c r="E1820">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ZK106.K120.C042</v>
      </c>
      <c r="C1821">
        <v>0</v>
      </c>
      <c r="D1821">
        <v>0</v>
      </c>
      <c r="E1821">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ZK106.K121.C042</v>
      </c>
      <c r="C1822">
        <v>0</v>
      </c>
      <c r="D1822">
        <v>0</v>
      </c>
      <c r="E1822">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ZK106.K122.C042</v>
      </c>
      <c r="C1823">
        <v>0</v>
      </c>
      <c r="D1823">
        <v>0</v>
      </c>
      <c r="E1823">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ZK106.K123.C042</v>
      </c>
      <c r="C1824">
        <v>0</v>
      </c>
      <c r="D1824">
        <v>0</v>
      </c>
      <c r="E1824">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ZK106.K124.C042</v>
      </c>
      <c r="C1825">
        <v>0</v>
      </c>
      <c r="D1825">
        <v>0</v>
      </c>
      <c r="E1825">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ZK106.K125.C042</v>
      </c>
      <c r="C1826">
        <v>0</v>
      </c>
      <c r="D1826">
        <v>0</v>
      </c>
      <c r="E1826">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ZK106.K126.C042</v>
      </c>
      <c r="C1827">
        <v>0</v>
      </c>
      <c r="D1827">
        <v>0</v>
      </c>
      <c r="E1827">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ZK106.K127.C042</v>
      </c>
      <c r="C1828">
        <v>0</v>
      </c>
      <c r="D1828">
        <v>0</v>
      </c>
      <c r="E1828">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ZK106.K128.C042</v>
      </c>
      <c r="C1829">
        <v>0</v>
      </c>
      <c r="D1829">
        <v>0</v>
      </c>
      <c r="E1829">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ZK106.K129.C042</v>
      </c>
      <c r="C1830">
        <v>0</v>
      </c>
      <c r="D1830">
        <v>0</v>
      </c>
      <c r="E1830">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ZK106.K130.C042</v>
      </c>
      <c r="C1831">
        <v>0</v>
      </c>
      <c r="D1831">
        <v>0</v>
      </c>
      <c r="E1831">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ZK106.K131.C042</v>
      </c>
      <c r="C1832">
        <v>0</v>
      </c>
      <c r="D1832">
        <v>0</v>
      </c>
      <c r="E1832">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ZK106.K132.C042</v>
      </c>
      <c r="C1833">
        <v>0</v>
      </c>
      <c r="D1833">
        <v>0</v>
      </c>
      <c r="E1833">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ZK106.K133.C042</v>
      </c>
      <c r="C1834">
        <v>0</v>
      </c>
      <c r="D1834">
        <v>0</v>
      </c>
      <c r="E1834">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ZK106.K134.C042</v>
      </c>
      <c r="C1835">
        <v>0</v>
      </c>
      <c r="D1835">
        <v>0</v>
      </c>
      <c r="E1835">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ZK106.K135.C042</v>
      </c>
      <c r="C1836">
        <v>0</v>
      </c>
      <c r="D1836">
        <v>0</v>
      </c>
      <c r="E1836">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ZK106.K136.C042</v>
      </c>
      <c r="C1837">
        <v>0</v>
      </c>
      <c r="D1837">
        <v>0</v>
      </c>
      <c r="E1837">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ZK106.K137.C042</v>
      </c>
      <c r="C1838">
        <v>0</v>
      </c>
      <c r="D1838">
        <v>0</v>
      </c>
      <c r="E1838">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ZK106.K138.C042</v>
      </c>
      <c r="C1839">
        <v>0</v>
      </c>
      <c r="D1839">
        <v>0</v>
      </c>
      <c r="E1839">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ZK106.K139.C042</v>
      </c>
      <c r="C1840">
        <v>0</v>
      </c>
      <c r="D1840">
        <v>0</v>
      </c>
      <c r="E1840">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ZK106.K140.C042</v>
      </c>
      <c r="C1841">
        <v>0</v>
      </c>
      <c r="D1841">
        <v>0</v>
      </c>
      <c r="E1841">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ZK106.K141.C042</v>
      </c>
      <c r="C1842">
        <v>0</v>
      </c>
      <c r="D1842">
        <v>0</v>
      </c>
      <c r="E1842">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ZK106.K142.C042</v>
      </c>
      <c r="C1843">
        <v>0</v>
      </c>
      <c r="D1843">
        <v>0</v>
      </c>
      <c r="E1843">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ZK106.K143.C042</v>
      </c>
      <c r="C1844">
        <v>0</v>
      </c>
      <c r="D1844">
        <v>0</v>
      </c>
      <c r="E1844">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ZK106.K144.C042</v>
      </c>
      <c r="C1845">
        <v>0</v>
      </c>
      <c r="D1845">
        <v>0</v>
      </c>
      <c r="E1845">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ZK106.K145.C042</v>
      </c>
      <c r="C1846">
        <v>0</v>
      </c>
      <c r="D1846">
        <v>0</v>
      </c>
      <c r="E1846">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ZK106.K146.C042</v>
      </c>
      <c r="C1847">
        <v>0</v>
      </c>
      <c r="D1847">
        <v>0</v>
      </c>
      <c r="E1847">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ZK106.K147.C042</v>
      </c>
      <c r="C1848">
        <v>0</v>
      </c>
      <c r="D1848">
        <v>0</v>
      </c>
      <c r="E1848">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ZK106.K148.C042</v>
      </c>
      <c r="C1849">
        <v>0</v>
      </c>
      <c r="D1849">
        <v>0</v>
      </c>
      <c r="E1849">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ZK106.K149.C042</v>
      </c>
      <c r="C1850">
        <v>0</v>
      </c>
      <c r="D1850">
        <v>0</v>
      </c>
      <c r="E1850">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ZK106.K150.C042</v>
      </c>
      <c r="C1851">
        <v>0</v>
      </c>
      <c r="D1851">
        <v>0</v>
      </c>
      <c r="E1851">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ZK106.K151.C042</v>
      </c>
      <c r="C1852">
        <v>0</v>
      </c>
      <c r="D1852">
        <v>0</v>
      </c>
      <c r="E1852">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ZK106.K152.C042</v>
      </c>
      <c r="C1853">
        <v>0</v>
      </c>
      <c r="D1853">
        <v>0</v>
      </c>
      <c r="E1853">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ZK106.K153.C042</v>
      </c>
      <c r="C1854">
        <v>0</v>
      </c>
      <c r="D1854">
        <v>0</v>
      </c>
      <c r="E1854">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ZK106.K154.C042</v>
      </c>
      <c r="C1855">
        <v>0</v>
      </c>
      <c r="D1855">
        <v>0</v>
      </c>
      <c r="E1855">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ZK106.K155.C042</v>
      </c>
      <c r="C1856">
        <v>0</v>
      </c>
      <c r="D1856">
        <v>0</v>
      </c>
      <c r="E1856">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ZK106.K156.C042</v>
      </c>
      <c r="C1857">
        <v>0</v>
      </c>
      <c r="D1857">
        <v>0</v>
      </c>
      <c r="E1857">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ZK106.K157.C042</v>
      </c>
      <c r="C1858">
        <v>0</v>
      </c>
      <c r="D1858">
        <v>0</v>
      </c>
      <c r="E1858">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ZK106.K158.C042</v>
      </c>
      <c r="C1859">
        <v>0</v>
      </c>
      <c r="D1859">
        <v>0</v>
      </c>
      <c r="E1859">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ZK106.K159.C042</v>
      </c>
      <c r="C1860">
        <v>0</v>
      </c>
      <c r="D1860">
        <v>0</v>
      </c>
      <c r="E1860">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ZK106.K160.C042</v>
      </c>
      <c r="C1861">
        <v>0</v>
      </c>
      <c r="D1861">
        <v>0</v>
      </c>
      <c r="E1861">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ZK106.K161.C042</v>
      </c>
      <c r="C1862">
        <v>0</v>
      </c>
      <c r="D1862">
        <v>0</v>
      </c>
      <c r="E1862">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ZK106.K162.C042</v>
      </c>
      <c r="C1863">
        <v>0</v>
      </c>
      <c r="D1863">
        <v>0</v>
      </c>
      <c r="E1863">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ZK106.K163.C042</v>
      </c>
      <c r="C1864">
        <v>0</v>
      </c>
      <c r="D1864">
        <v>0</v>
      </c>
      <c r="E1864">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ZK106.K164.C042</v>
      </c>
      <c r="C1865">
        <v>0</v>
      </c>
      <c r="D1865">
        <v>0</v>
      </c>
      <c r="E1865">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ZK106.K165.C042</v>
      </c>
      <c r="C1866">
        <v>0</v>
      </c>
      <c r="D1866">
        <v>0</v>
      </c>
      <c r="E1866">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ZK106.K166.C042</v>
      </c>
      <c r="C1867">
        <v>0</v>
      </c>
      <c r="D1867">
        <v>0</v>
      </c>
      <c r="E1867">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ZK106.K167.C042</v>
      </c>
      <c r="C1868">
        <v>0</v>
      </c>
      <c r="D1868">
        <v>0</v>
      </c>
      <c r="E1868">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ZK106.K168.C042</v>
      </c>
      <c r="C1869">
        <v>0</v>
      </c>
      <c r="D1869">
        <v>0</v>
      </c>
      <c r="E1869">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ZK106.K169.C042</v>
      </c>
      <c r="C1870">
        <v>0</v>
      </c>
      <c r="D1870">
        <v>0</v>
      </c>
      <c r="E1870">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ZK106.K170.C042</v>
      </c>
      <c r="C1871">
        <v>0</v>
      </c>
      <c r="D1871">
        <v>0</v>
      </c>
      <c r="E1871">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ZK106.K171.C042</v>
      </c>
      <c r="C1872">
        <v>0</v>
      </c>
      <c r="D1872">
        <v>0</v>
      </c>
      <c r="E1872">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ZK106.K172.C042</v>
      </c>
      <c r="C1873">
        <v>0</v>
      </c>
      <c r="D1873">
        <v>0</v>
      </c>
      <c r="E1873">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ZK106.K173.C042</v>
      </c>
      <c r="C1874">
        <v>0</v>
      </c>
      <c r="D1874">
        <v>0</v>
      </c>
      <c r="E1874">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ZK106.K174.C042</v>
      </c>
      <c r="C1875">
        <v>0</v>
      </c>
      <c r="D1875">
        <v>0</v>
      </c>
      <c r="E1875">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ZK106.K175.C042</v>
      </c>
      <c r="C1876">
        <v>0</v>
      </c>
      <c r="D1876">
        <v>0</v>
      </c>
      <c r="E1876">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ZK106.K176.C042</v>
      </c>
      <c r="C1877">
        <v>0</v>
      </c>
      <c r="D1877">
        <v>0</v>
      </c>
      <c r="E1877">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ZK106.K177.C042</v>
      </c>
      <c r="C1878">
        <v>0</v>
      </c>
      <c r="D1878">
        <v>0</v>
      </c>
      <c r="E1878">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ZK106.K178.C042</v>
      </c>
      <c r="C1879">
        <v>0</v>
      </c>
      <c r="D1879">
        <v>0</v>
      </c>
      <c r="E1879">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ZK106.K179.C042</v>
      </c>
      <c r="C1880">
        <v>0</v>
      </c>
      <c r="D1880">
        <v>0</v>
      </c>
      <c r="E1880">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ZK106.K180.C042</v>
      </c>
      <c r="C1881">
        <v>0</v>
      </c>
      <c r="D1881">
        <v>0</v>
      </c>
      <c r="E1881">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ZK106.K181.C042</v>
      </c>
      <c r="C1882">
        <v>0</v>
      </c>
      <c r="D1882">
        <v>0</v>
      </c>
      <c r="E1882">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ZK106.K182.C042</v>
      </c>
      <c r="C1883">
        <v>0</v>
      </c>
      <c r="D1883">
        <v>0</v>
      </c>
      <c r="E1883">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ZK106.K183.C042</v>
      </c>
      <c r="C1884">
        <v>0</v>
      </c>
      <c r="D1884">
        <v>0</v>
      </c>
      <c r="E1884">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ZK106.K184.C042</v>
      </c>
      <c r="C1885">
        <v>0</v>
      </c>
      <c r="D1885">
        <v>0</v>
      </c>
      <c r="E1885">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ZK106.K185.C042</v>
      </c>
      <c r="C1886">
        <v>0</v>
      </c>
      <c r="D1886">
        <v>0</v>
      </c>
      <c r="E1886">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ZK106.K186.C042</v>
      </c>
      <c r="C1887">
        <v>0</v>
      </c>
      <c r="D1887">
        <v>0</v>
      </c>
      <c r="E1887">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ZK106.K187.C042</v>
      </c>
      <c r="C1888">
        <v>0</v>
      </c>
      <c r="D1888">
        <v>0</v>
      </c>
      <c r="E1888">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ZK106.K188.C042</v>
      </c>
      <c r="C1889">
        <v>0</v>
      </c>
      <c r="D1889">
        <v>0</v>
      </c>
      <c r="E1889">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ZK106.K189.C042</v>
      </c>
      <c r="C1890">
        <v>0</v>
      </c>
      <c r="D1890">
        <v>0</v>
      </c>
      <c r="E1890">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ZK106.K190.C042</v>
      </c>
      <c r="C1891">
        <v>0</v>
      </c>
      <c r="D1891">
        <v>0</v>
      </c>
      <c r="E1891">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ZK106.K191.C042</v>
      </c>
      <c r="C1892">
        <v>0</v>
      </c>
      <c r="D1892">
        <v>0</v>
      </c>
      <c r="E1892">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ZK106.K192.C042</v>
      </c>
      <c r="C1893">
        <v>0</v>
      </c>
      <c r="D1893">
        <v>0</v>
      </c>
      <c r="E1893">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ZK106.K193.C042</v>
      </c>
      <c r="C1894">
        <v>0</v>
      </c>
      <c r="D1894">
        <v>0</v>
      </c>
      <c r="E1894">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ZK106.K194.C042</v>
      </c>
      <c r="C1895">
        <v>0</v>
      </c>
      <c r="D1895">
        <v>0</v>
      </c>
      <c r="E1895">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ZK106.K195.C042</v>
      </c>
      <c r="C1896">
        <v>0</v>
      </c>
      <c r="D1896">
        <v>0</v>
      </c>
      <c r="E1896">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ZK106.K196.C042</v>
      </c>
      <c r="C1897">
        <v>0</v>
      </c>
      <c r="D1897">
        <v>0</v>
      </c>
      <c r="E1897">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ZK106.K197.C042</v>
      </c>
      <c r="C1898">
        <v>0</v>
      </c>
      <c r="D1898">
        <v>0</v>
      </c>
      <c r="E1898">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ZK106.K198.C042</v>
      </c>
      <c r="C1899">
        <v>0</v>
      </c>
      <c r="D1899">
        <v>0</v>
      </c>
      <c r="E1899">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ZK106.K199.C042</v>
      </c>
      <c r="C1900">
        <v>0</v>
      </c>
      <c r="D1900">
        <v>0</v>
      </c>
      <c r="E1900">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ZK106.K200.C042</v>
      </c>
      <c r="C1901">
        <v>0</v>
      </c>
      <c r="D1901">
        <v>0</v>
      </c>
      <c r="E1901">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ZK106.K201.C042</v>
      </c>
      <c r="C1902">
        <v>0</v>
      </c>
      <c r="D1902">
        <v>0</v>
      </c>
      <c r="E1902">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ZK106.K202.C042</v>
      </c>
      <c r="C1903">
        <v>0</v>
      </c>
      <c r="D1903">
        <v>0</v>
      </c>
      <c r="E1903">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ZK106.K203.C042</v>
      </c>
      <c r="C1904">
        <v>0</v>
      </c>
      <c r="D1904">
        <v>0</v>
      </c>
      <c r="E1904">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ZK106.K204.C042</v>
      </c>
      <c r="C1905">
        <v>0</v>
      </c>
      <c r="D1905">
        <v>0</v>
      </c>
      <c r="E1905">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ZK106.K205.C042</v>
      </c>
      <c r="C1906">
        <v>0</v>
      </c>
      <c r="D1906">
        <v>0</v>
      </c>
      <c r="E1906">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ZK106.K206.C042</v>
      </c>
      <c r="C1907">
        <v>0</v>
      </c>
      <c r="D1907">
        <v>0</v>
      </c>
      <c r="E1907">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ZK106.K207.C042</v>
      </c>
      <c r="C1908">
        <v>0</v>
      </c>
      <c r="D1908">
        <v>0</v>
      </c>
      <c r="E1908">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ZK106.K208.C042</v>
      </c>
      <c r="C1909">
        <v>0</v>
      </c>
      <c r="D1909">
        <v>0</v>
      </c>
      <c r="E1909">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ZK106.K209.C042</v>
      </c>
      <c r="C1910">
        <v>0</v>
      </c>
      <c r="D1910">
        <v>0</v>
      </c>
      <c r="E1910">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ZK106.K210.C042</v>
      </c>
      <c r="C1911">
        <v>0</v>
      </c>
      <c r="D1911">
        <v>0</v>
      </c>
      <c r="E1911">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ZK106.K211.C042</v>
      </c>
      <c r="C1912">
        <v>0</v>
      </c>
      <c r="D1912">
        <v>0</v>
      </c>
      <c r="E1912">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ZK106.K212.C042</v>
      </c>
      <c r="C1913">
        <v>0</v>
      </c>
      <c r="D1913">
        <v>0</v>
      </c>
      <c r="E1913">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ZK106.K213.C042</v>
      </c>
      <c r="C1914">
        <v>0</v>
      </c>
      <c r="D1914">
        <v>0</v>
      </c>
      <c r="E1914">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ZK106.K214.C042</v>
      </c>
      <c r="C1915">
        <v>0</v>
      </c>
      <c r="D1915">
        <v>0</v>
      </c>
      <c r="E1915">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ZK106.K215.C042</v>
      </c>
      <c r="C1916">
        <v>0</v>
      </c>
      <c r="D1916">
        <v>0</v>
      </c>
      <c r="E1916">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ZK106.K216.C042</v>
      </c>
      <c r="C1917">
        <v>0</v>
      </c>
      <c r="D1917">
        <v>0</v>
      </c>
      <c r="E1917">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ZK106.K217.C042</v>
      </c>
      <c r="C1918">
        <v>0</v>
      </c>
      <c r="D1918">
        <v>0</v>
      </c>
      <c r="E1918">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ZK106.K218.C042</v>
      </c>
      <c r="C1919">
        <v>0</v>
      </c>
      <c r="D1919">
        <v>0</v>
      </c>
      <c r="E1919">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ZK106.K219.C042</v>
      </c>
      <c r="C1920">
        <v>0</v>
      </c>
      <c r="D1920">
        <v>0</v>
      </c>
      <c r="E1920">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ZK106.K220.C042</v>
      </c>
      <c r="C1921">
        <v>0</v>
      </c>
      <c r="D1921">
        <v>0</v>
      </c>
      <c r="E1921">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ZK106.K221.C042</v>
      </c>
      <c r="C1922">
        <v>0</v>
      </c>
      <c r="D1922">
        <v>0</v>
      </c>
      <c r="E1922">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ZK106.K222.C042</v>
      </c>
      <c r="C1923">
        <v>0</v>
      </c>
      <c r="D1923">
        <v>0</v>
      </c>
      <c r="E1923">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ZK106.K223.C042</v>
      </c>
      <c r="C1924">
        <v>0</v>
      </c>
      <c r="D1924">
        <v>0</v>
      </c>
      <c r="E1924">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ZK106.K224.C042</v>
      </c>
      <c r="C1925">
        <v>0</v>
      </c>
      <c r="D1925">
        <v>0</v>
      </c>
      <c r="E1925">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ZK106.K225.C042</v>
      </c>
      <c r="C1926">
        <v>0</v>
      </c>
      <c r="D1926">
        <v>0</v>
      </c>
      <c r="E1926">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ZK106.K226.C042</v>
      </c>
      <c r="C1927">
        <v>0</v>
      </c>
      <c r="D1927">
        <v>0</v>
      </c>
      <c r="E1927">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ZK106.K227.C042</v>
      </c>
      <c r="C1928">
        <v>0</v>
      </c>
      <c r="D1928">
        <v>0</v>
      </c>
      <c r="E1928">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ZK106.K228.C042</v>
      </c>
      <c r="C1929">
        <v>0</v>
      </c>
      <c r="D1929">
        <v>0</v>
      </c>
      <c r="E1929">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ZK106.K229.C042</v>
      </c>
      <c r="C1930">
        <v>0</v>
      </c>
      <c r="D1930">
        <v>0</v>
      </c>
      <c r="E1930">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ZK106.K230.C042</v>
      </c>
      <c r="C1931">
        <v>0</v>
      </c>
      <c r="D1931">
        <v>0</v>
      </c>
      <c r="E1931">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ZK106.K231.C042</v>
      </c>
      <c r="C1932">
        <v>0</v>
      </c>
      <c r="D1932">
        <v>0</v>
      </c>
      <c r="E1932">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ZK106.K232.C042</v>
      </c>
      <c r="C1933">
        <v>0</v>
      </c>
      <c r="D1933">
        <v>0</v>
      </c>
      <c r="E1933">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ZK106.K233.C042</v>
      </c>
      <c r="C1934">
        <v>0</v>
      </c>
      <c r="D1934">
        <v>0</v>
      </c>
      <c r="E1934">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ZK106.K234.C042</v>
      </c>
      <c r="C1935">
        <v>0</v>
      </c>
      <c r="D1935">
        <v>0</v>
      </c>
      <c r="E1935">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ZK106.K235.C042</v>
      </c>
      <c r="C1936">
        <v>0</v>
      </c>
      <c r="D1936">
        <v>0</v>
      </c>
      <c r="E1936">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ZK106.K236.C042</v>
      </c>
      <c r="C1937">
        <v>0</v>
      </c>
      <c r="D1937">
        <v>0</v>
      </c>
      <c r="E1937">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ZK106.K237.C042</v>
      </c>
      <c r="C1938">
        <v>0</v>
      </c>
      <c r="D1938">
        <v>0</v>
      </c>
      <c r="E1938">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ZK106.K238.C042</v>
      </c>
      <c r="C1939">
        <v>0</v>
      </c>
      <c r="D1939">
        <v>0</v>
      </c>
      <c r="E1939">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ZK106.K239.C042</v>
      </c>
      <c r="C1940">
        <v>0</v>
      </c>
      <c r="D1940">
        <v>0</v>
      </c>
      <c r="E1940">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ZK106.K240.C042</v>
      </c>
      <c r="C1941">
        <v>0</v>
      </c>
      <c r="D1941">
        <v>0</v>
      </c>
      <c r="E1941">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ZK106.K241.C042</v>
      </c>
      <c r="C1942">
        <v>0</v>
      </c>
      <c r="D1942">
        <v>0</v>
      </c>
      <c r="E1942">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ZK106.K242.C042</v>
      </c>
      <c r="C1943">
        <v>0</v>
      </c>
      <c r="D1943">
        <v>0</v>
      </c>
      <c r="E1943">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ZK106.K243.C042</v>
      </c>
      <c r="C1944">
        <v>0</v>
      </c>
      <c r="D1944">
        <v>0</v>
      </c>
      <c r="E1944">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ZK106.K244.C042</v>
      </c>
      <c r="C1945">
        <v>0</v>
      </c>
      <c r="D1945">
        <v>0</v>
      </c>
      <c r="E1945">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ZK106.K245.C042</v>
      </c>
      <c r="C1946">
        <v>0</v>
      </c>
      <c r="D1946">
        <v>0</v>
      </c>
      <c r="E1946">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ZK106.K246.C042</v>
      </c>
      <c r="C1947">
        <v>0</v>
      </c>
      <c r="D1947">
        <v>0</v>
      </c>
      <c r="E1947">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ZK106.K247.C042</v>
      </c>
      <c r="C1948">
        <v>0</v>
      </c>
      <c r="D1948">
        <v>0</v>
      </c>
      <c r="E1948">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ZK106.K248.C042</v>
      </c>
      <c r="C1949">
        <v>0</v>
      </c>
      <c r="D1949">
        <v>0</v>
      </c>
      <c r="E1949">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ZK106.K249.C042</v>
      </c>
      <c r="C1950">
        <v>0</v>
      </c>
      <c r="D1950">
        <v>0</v>
      </c>
      <c r="E1950">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ZK106.K250.C042</v>
      </c>
      <c r="C1951">
        <v>0</v>
      </c>
      <c r="D1951">
        <v>0</v>
      </c>
      <c r="E1951">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ZK106.K251.C042</v>
      </c>
      <c r="C1952">
        <v>0</v>
      </c>
      <c r="D1952">
        <v>0</v>
      </c>
      <c r="E1952">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ZK106.K252.C042</v>
      </c>
      <c r="C1953">
        <v>0</v>
      </c>
      <c r="D1953">
        <v>0</v>
      </c>
      <c r="E1953">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ZK106.K253.C042</v>
      </c>
      <c r="C1954">
        <v>0</v>
      </c>
      <c r="D1954">
        <v>0</v>
      </c>
      <c r="E1954">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ZK106.K254.C042</v>
      </c>
      <c r="C1955">
        <v>0</v>
      </c>
      <c r="D1955">
        <v>0</v>
      </c>
      <c r="E1955">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ZK106.K255.C042</v>
      </c>
      <c r="C1956">
        <v>0</v>
      </c>
      <c r="D1956">
        <v>0</v>
      </c>
      <c r="E1956">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ZK106.K256.C042</v>
      </c>
      <c r="C1957">
        <v>0</v>
      </c>
      <c r="D1957">
        <v>0</v>
      </c>
      <c r="E1957">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ZK106.K257.C042</v>
      </c>
      <c r="C1958">
        <v>0</v>
      </c>
      <c r="D1958">
        <v>0</v>
      </c>
      <c r="E1958">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ZK106.K258.C042</v>
      </c>
      <c r="C1959">
        <v>0</v>
      </c>
      <c r="D1959">
        <v>0</v>
      </c>
      <c r="E1959">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ZK106.K259.C042</v>
      </c>
      <c r="C1960">
        <v>0</v>
      </c>
      <c r="D1960">
        <v>0</v>
      </c>
      <c r="E1960">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ZK106.K260.C042</v>
      </c>
      <c r="C1961">
        <v>0</v>
      </c>
      <c r="D1961">
        <v>0</v>
      </c>
      <c r="E1961">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ZK106.K261.C042</v>
      </c>
      <c r="C1962">
        <v>0</v>
      </c>
      <c r="D1962">
        <v>0</v>
      </c>
      <c r="E1962">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ZK106.K262.C042</v>
      </c>
      <c r="C1963">
        <v>0</v>
      </c>
      <c r="D1963">
        <v>0</v>
      </c>
      <c r="E1963">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ZK106.K263.C042</v>
      </c>
      <c r="C1964">
        <v>0</v>
      </c>
      <c r="D1964">
        <v>0</v>
      </c>
      <c r="E1964">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ZK106.K264.C042</v>
      </c>
      <c r="C1965">
        <v>0</v>
      </c>
      <c r="D1965">
        <v>0</v>
      </c>
      <c r="E1965">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ZK106.K265.C042</v>
      </c>
      <c r="C1966">
        <v>0</v>
      </c>
      <c r="D1966">
        <v>0</v>
      </c>
      <c r="E1966">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ZK106.K266.C042</v>
      </c>
      <c r="C1967">
        <v>0</v>
      </c>
      <c r="D1967">
        <v>0</v>
      </c>
      <c r="E1967">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ZK106.K267.C042</v>
      </c>
      <c r="C1968">
        <v>0</v>
      </c>
      <c r="D1968">
        <v>0</v>
      </c>
      <c r="E1968">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ZK106.K268.C042</v>
      </c>
      <c r="C1969">
        <v>0</v>
      </c>
      <c r="D1969">
        <v>0</v>
      </c>
      <c r="E1969">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ZK106.K269.C042</v>
      </c>
      <c r="C1970">
        <v>0</v>
      </c>
      <c r="D1970">
        <v>0</v>
      </c>
      <c r="E1970">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ZK106.K270.C042</v>
      </c>
      <c r="C1971">
        <v>0</v>
      </c>
      <c r="D1971">
        <v>0</v>
      </c>
      <c r="E1971">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ZK106.K271.C042</v>
      </c>
      <c r="C1972">
        <v>0</v>
      </c>
      <c r="D1972">
        <v>0</v>
      </c>
      <c r="E1972">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ZK106.K272.C042</v>
      </c>
      <c r="C1973">
        <v>0</v>
      </c>
      <c r="D1973">
        <v>0</v>
      </c>
      <c r="E1973">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ZK106.K273.C042</v>
      </c>
      <c r="C1974">
        <v>0</v>
      </c>
      <c r="D1974">
        <v>0</v>
      </c>
      <c r="E1974">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ZK106.K274.C042</v>
      </c>
      <c r="C1975">
        <v>0</v>
      </c>
      <c r="D1975">
        <v>0</v>
      </c>
      <c r="E1975">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ZK106.K275.C042</v>
      </c>
      <c r="C1976">
        <v>0</v>
      </c>
      <c r="D1976">
        <v>0</v>
      </c>
      <c r="E1976">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ZK106.K276.C042</v>
      </c>
      <c r="C1977">
        <v>0</v>
      </c>
      <c r="D1977">
        <v>0</v>
      </c>
      <c r="E1977">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ZK106.K277.C042</v>
      </c>
      <c r="C1978">
        <v>0</v>
      </c>
      <c r="D1978">
        <v>0</v>
      </c>
      <c r="E1978">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ZK106.K278.C042</v>
      </c>
      <c r="C1979">
        <v>0</v>
      </c>
      <c r="D1979">
        <v>0</v>
      </c>
      <c r="E1979">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ZK106.K279.C042</v>
      </c>
      <c r="C1980">
        <v>0</v>
      </c>
      <c r="D1980">
        <v>0</v>
      </c>
      <c r="E1980">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ZK106.K280.C042</v>
      </c>
      <c r="C1981">
        <v>0</v>
      </c>
      <c r="D1981">
        <v>0</v>
      </c>
      <c r="E1981">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ZK106.K281.C042</v>
      </c>
      <c r="C1982">
        <v>0</v>
      </c>
      <c r="D1982">
        <v>0</v>
      </c>
      <c r="E1982">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ZK106.K282.C042</v>
      </c>
      <c r="C1983">
        <v>0</v>
      </c>
      <c r="D1983">
        <v>0</v>
      </c>
      <c r="E1983">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ZK106.K283.C042</v>
      </c>
      <c r="C1984">
        <v>0</v>
      </c>
      <c r="D1984">
        <v>0</v>
      </c>
      <c r="E1984">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ZK106.K284.C042</v>
      </c>
      <c r="C1985">
        <v>0</v>
      </c>
      <c r="D1985">
        <v>0</v>
      </c>
      <c r="E1985">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ZK106.K285.C042</v>
      </c>
      <c r="C1986">
        <v>0</v>
      </c>
      <c r="D1986">
        <v>0</v>
      </c>
      <c r="E1986">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ZK106.K286.C042</v>
      </c>
      <c r="C1987">
        <v>0</v>
      </c>
      <c r="D1987">
        <v>0</v>
      </c>
      <c r="E1987">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ZK106.K287.C042</v>
      </c>
      <c r="C1988">
        <v>0</v>
      </c>
      <c r="D1988">
        <v>0</v>
      </c>
      <c r="E1988">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ZK106.K288.C042</v>
      </c>
      <c r="C1989">
        <v>0</v>
      </c>
      <c r="D1989">
        <v>0</v>
      </c>
      <c r="E1989">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ZK106.K289.C042</v>
      </c>
      <c r="C1990">
        <v>0</v>
      </c>
      <c r="D1990">
        <v>0</v>
      </c>
      <c r="E1990">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ZK106.K290.C042</v>
      </c>
      <c r="C1991">
        <v>0</v>
      </c>
      <c r="D1991">
        <v>0</v>
      </c>
      <c r="E1991">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ZK106.K291.C042</v>
      </c>
      <c r="C1992">
        <v>0</v>
      </c>
      <c r="D1992">
        <v>0</v>
      </c>
      <c r="E1992">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ZK106.K292.C042</v>
      </c>
      <c r="C1993">
        <v>0</v>
      </c>
      <c r="D1993">
        <v>0</v>
      </c>
      <c r="E1993">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ZK106.K293.C042</v>
      </c>
      <c r="C1994">
        <v>0</v>
      </c>
      <c r="D1994">
        <v>0</v>
      </c>
      <c r="E1994">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ZK106.K294.C042</v>
      </c>
      <c r="C1995">
        <v>0</v>
      </c>
      <c r="D1995">
        <v>0</v>
      </c>
      <c r="E1995">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ZK106.K295.C042</v>
      </c>
      <c r="C1996">
        <v>0</v>
      </c>
      <c r="D1996">
        <v>0</v>
      </c>
      <c r="E1996">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ZK106.K296.C042</v>
      </c>
      <c r="C1997">
        <v>0</v>
      </c>
      <c r="D1997">
        <v>0</v>
      </c>
      <c r="E1997">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ZK106.K297.C042</v>
      </c>
      <c r="C1998">
        <v>0</v>
      </c>
      <c r="D1998">
        <v>0</v>
      </c>
      <c r="E1998">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ZK106.K298.C042</v>
      </c>
      <c r="C1999">
        <v>0</v>
      </c>
      <c r="D1999">
        <v>0</v>
      </c>
      <c r="E1999">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ZK106.K299.C042</v>
      </c>
      <c r="C2000">
        <v>0</v>
      </c>
      <c r="D2000">
        <v>0</v>
      </c>
      <c r="E2000">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ZK106.K300.C042</v>
      </c>
      <c r="C2001">
        <v>0</v>
      </c>
      <c r="D2001">
        <v>0</v>
      </c>
      <c r="E2001">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ZK106.K301.C042</v>
      </c>
      <c r="C2002">
        <v>0</v>
      </c>
      <c r="D2002">
        <v>0</v>
      </c>
      <c r="E2002">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ZK106.K302.C042</v>
      </c>
      <c r="C2003">
        <v>0</v>
      </c>
      <c r="D2003">
        <v>0</v>
      </c>
      <c r="E2003">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ZK106.K303.C042</v>
      </c>
      <c r="C2004">
        <v>0</v>
      </c>
      <c r="D2004">
        <v>0</v>
      </c>
      <c r="E2004">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ZK106.K304.C042</v>
      </c>
      <c r="C2005">
        <v>0</v>
      </c>
      <c r="D2005">
        <v>0</v>
      </c>
      <c r="E2005">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ZK106.K305.C042</v>
      </c>
      <c r="C2006">
        <v>0</v>
      </c>
      <c r="D2006">
        <v>0</v>
      </c>
      <c r="E2006">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ZK106.K306.C042</v>
      </c>
      <c r="C2007">
        <v>0</v>
      </c>
      <c r="D2007">
        <v>0</v>
      </c>
      <c r="E2007">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ZK106.K307.C042</v>
      </c>
      <c r="C2008">
        <v>0</v>
      </c>
      <c r="D2008">
        <v>0</v>
      </c>
      <c r="E2008">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ZK106.K308.C042</v>
      </c>
      <c r="C2009">
        <v>0</v>
      </c>
      <c r="D2009">
        <v>0</v>
      </c>
      <c r="E2009">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ZK106.K309.C042</v>
      </c>
      <c r="C2010">
        <v>0</v>
      </c>
      <c r="D2010">
        <v>0</v>
      </c>
      <c r="E2010">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ZK106.K310.C042</v>
      </c>
      <c r="C2011">
        <v>0</v>
      </c>
      <c r="D2011">
        <v>0</v>
      </c>
      <c r="E2011">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ZK106.K311.C042</v>
      </c>
      <c r="C2012">
        <v>0</v>
      </c>
      <c r="D2012">
        <v>0</v>
      </c>
      <c r="E2012">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ZK106.K312.C042</v>
      </c>
      <c r="C2013">
        <v>0</v>
      </c>
      <c r="D2013">
        <v>0</v>
      </c>
      <c r="E2013">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ZK106.K313.C042</v>
      </c>
      <c r="C2014">
        <v>0</v>
      </c>
      <c r="D2014">
        <v>0</v>
      </c>
      <c r="E2014">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ZK106.K314.C042</v>
      </c>
      <c r="C2015">
        <v>0</v>
      </c>
      <c r="D2015">
        <v>0</v>
      </c>
      <c r="E2015">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ZK106.K315.C042</v>
      </c>
      <c r="C2016">
        <v>0</v>
      </c>
      <c r="D2016">
        <v>0</v>
      </c>
      <c r="E2016">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ZK106.K316.C042</v>
      </c>
      <c r="C2017">
        <v>0</v>
      </c>
      <c r="D2017">
        <v>0</v>
      </c>
      <c r="E2017">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ZK106.K317.C042</v>
      </c>
      <c r="C2018">
        <v>0</v>
      </c>
      <c r="D2018">
        <v>0</v>
      </c>
      <c r="E2018">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ZK106.K318.C042</v>
      </c>
      <c r="C2019">
        <v>0</v>
      </c>
      <c r="D2019">
        <v>0</v>
      </c>
      <c r="E2019">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ZK106.K319.C042</v>
      </c>
      <c r="C2020">
        <v>0</v>
      </c>
      <c r="D2020">
        <v>0</v>
      </c>
      <c r="E2020">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ZK106.K320.C042</v>
      </c>
      <c r="C2021">
        <v>0</v>
      </c>
      <c r="D2021">
        <v>0</v>
      </c>
      <c r="E2021">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ZK106.K321.C042</v>
      </c>
      <c r="C2022">
        <v>0</v>
      </c>
      <c r="D2022">
        <v>0</v>
      </c>
      <c r="E2022">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ZK106.K322.C042</v>
      </c>
      <c r="C2023">
        <v>0</v>
      </c>
      <c r="D2023">
        <v>0</v>
      </c>
      <c r="E2023">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ZK106.K323.C042</v>
      </c>
      <c r="C2024">
        <v>0</v>
      </c>
      <c r="D2024">
        <v>0</v>
      </c>
      <c r="E2024">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ZK106.K324.C042</v>
      </c>
      <c r="C2025">
        <v>0</v>
      </c>
      <c r="D2025">
        <v>0</v>
      </c>
      <c r="E2025">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ZK106.K325.C042</v>
      </c>
      <c r="C2026">
        <v>0</v>
      </c>
      <c r="D2026">
        <v>0</v>
      </c>
      <c r="E2026">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ZK106.K326.C042</v>
      </c>
      <c r="C2027">
        <v>0</v>
      </c>
      <c r="D2027">
        <v>0</v>
      </c>
      <c r="E2027">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ZK106.K327.C042</v>
      </c>
      <c r="C2028">
        <v>0</v>
      </c>
      <c r="D2028">
        <v>0</v>
      </c>
      <c r="E2028">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ZK106.K328.C042</v>
      </c>
      <c r="C2029">
        <v>0</v>
      </c>
      <c r="D2029">
        <v>0</v>
      </c>
      <c r="E2029">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ZK106.K329.C042</v>
      </c>
      <c r="C2030">
        <v>0</v>
      </c>
      <c r="D2030">
        <v>0</v>
      </c>
      <c r="E2030">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ZK106.K330.C042</v>
      </c>
      <c r="C2031">
        <v>0</v>
      </c>
      <c r="D2031">
        <v>0</v>
      </c>
      <c r="E2031">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ZK106.K331.C042</v>
      </c>
      <c r="C2032">
        <v>0</v>
      </c>
      <c r="D2032">
        <v>0</v>
      </c>
      <c r="E2032">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ZK106.K332.C042</v>
      </c>
      <c r="C2033">
        <v>0</v>
      </c>
      <c r="D2033">
        <v>0</v>
      </c>
      <c r="E2033">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ZK106.K333.C042</v>
      </c>
      <c r="C2034">
        <v>0</v>
      </c>
      <c r="D2034">
        <v>0</v>
      </c>
      <c r="E2034">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ZK106.K334.C042</v>
      </c>
      <c r="C2035">
        <v>0</v>
      </c>
      <c r="D2035">
        <v>0</v>
      </c>
      <c r="E2035">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ZK106.K335.C042</v>
      </c>
      <c r="C2036">
        <v>0</v>
      </c>
      <c r="D2036">
        <v>0</v>
      </c>
      <c r="E2036">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ZK106.K336.C042</v>
      </c>
      <c r="C2037">
        <v>0</v>
      </c>
      <c r="D2037">
        <v>0</v>
      </c>
      <c r="E2037">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ZK106.K337.C042</v>
      </c>
      <c r="C2038">
        <v>0</v>
      </c>
      <c r="D2038">
        <v>0</v>
      </c>
      <c r="E2038">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ZK106.K338.C042</v>
      </c>
      <c r="C2039">
        <v>0</v>
      </c>
      <c r="D2039">
        <v>0</v>
      </c>
      <c r="E2039">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ZK106.K339.C042</v>
      </c>
      <c r="C2040">
        <v>0</v>
      </c>
      <c r="D2040">
        <v>0</v>
      </c>
      <c r="E2040">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ZK106.K340.C042</v>
      </c>
      <c r="C2041">
        <v>0</v>
      </c>
      <c r="D2041">
        <v>0</v>
      </c>
      <c r="E2041">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ZK106.K341.C042</v>
      </c>
      <c r="C2042">
        <v>0</v>
      </c>
      <c r="D2042">
        <v>0</v>
      </c>
      <c r="E2042">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ZK106.K342.C042</v>
      </c>
      <c r="C2043">
        <v>0</v>
      </c>
      <c r="D2043">
        <v>0</v>
      </c>
      <c r="E2043">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ZK106.K343.C042</v>
      </c>
      <c r="C2044">
        <v>0</v>
      </c>
      <c r="D2044">
        <v>0</v>
      </c>
      <c r="E2044">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ZK106.K344.C042</v>
      </c>
      <c r="C2045">
        <v>0</v>
      </c>
      <c r="D2045">
        <v>0</v>
      </c>
      <c r="E2045">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ZK106.K345.C042</v>
      </c>
      <c r="C2046">
        <v>0</v>
      </c>
      <c r="D2046">
        <v>0</v>
      </c>
      <c r="E2046">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ZK106.K346.C042</v>
      </c>
      <c r="C2047">
        <v>0</v>
      </c>
      <c r="D2047">
        <v>0</v>
      </c>
      <c r="E2047">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ZK106.K347.C042</v>
      </c>
      <c r="C2048">
        <v>0</v>
      </c>
      <c r="D2048">
        <v>0</v>
      </c>
      <c r="E2048">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ZK106.K348.C042</v>
      </c>
      <c r="C2049">
        <v>0</v>
      </c>
      <c r="D2049">
        <v>0</v>
      </c>
      <c r="E2049">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ZK106.K349.C042</v>
      </c>
      <c r="C2050">
        <v>0</v>
      </c>
      <c r="D2050">
        <v>0</v>
      </c>
      <c r="E2050">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ZK106.K350.C042</v>
      </c>
      <c r="C2051">
        <v>0</v>
      </c>
      <c r="D2051">
        <v>0</v>
      </c>
      <c r="E2051">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ZK106.K351.C042</v>
      </c>
      <c r="C2052">
        <v>0</v>
      </c>
      <c r="D2052">
        <v>0</v>
      </c>
      <c r="E2052">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ZK106.K352.C042</v>
      </c>
      <c r="C2053">
        <v>0</v>
      </c>
      <c r="D2053">
        <v>0</v>
      </c>
      <c r="E2053">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ZK106.K353.C042</v>
      </c>
      <c r="C2054">
        <v>0</v>
      </c>
      <c r="D2054">
        <v>0</v>
      </c>
      <c r="E2054">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ZK106.K354.C042</v>
      </c>
      <c r="C2055">
        <v>0</v>
      </c>
      <c r="D2055">
        <v>0</v>
      </c>
      <c r="E2055">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ZK106.K355.C042</v>
      </c>
      <c r="C2056">
        <v>0</v>
      </c>
      <c r="D2056">
        <v>0</v>
      </c>
      <c r="E2056">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ZK106.K356.C042</v>
      </c>
      <c r="C2057">
        <v>0</v>
      </c>
      <c r="D2057">
        <v>0</v>
      </c>
      <c r="E2057">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ZK106.K357.C042</v>
      </c>
      <c r="C2058">
        <v>0</v>
      </c>
      <c r="D2058">
        <v>0</v>
      </c>
      <c r="E2058">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ZK106.K358.C042</v>
      </c>
      <c r="C2059">
        <v>0</v>
      </c>
      <c r="D2059">
        <v>0</v>
      </c>
      <c r="E2059">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ZK106.K359.C042</v>
      </c>
      <c r="C2060">
        <v>0</v>
      </c>
      <c r="D2060">
        <v>0</v>
      </c>
      <c r="E2060">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ZK106.K360.C042</v>
      </c>
      <c r="C2061">
        <v>0</v>
      </c>
      <c r="D2061">
        <v>0</v>
      </c>
      <c r="E2061">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ZK106.K361.C042</v>
      </c>
      <c r="C2062">
        <v>0</v>
      </c>
      <c r="D2062">
        <v>0</v>
      </c>
      <c r="E2062">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ZK106.K362.C042</v>
      </c>
      <c r="C2063">
        <v>0</v>
      </c>
      <c r="D2063">
        <v>0</v>
      </c>
      <c r="E2063">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ZK106.K363.C042</v>
      </c>
      <c r="C2064">
        <v>0</v>
      </c>
      <c r="D2064">
        <v>0</v>
      </c>
      <c r="E2064">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ZK106.K364.C042</v>
      </c>
      <c r="C2065">
        <v>0</v>
      </c>
      <c r="D2065">
        <v>0</v>
      </c>
      <c r="E2065">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ZK106.K365.C042</v>
      </c>
      <c r="C2066">
        <v>0</v>
      </c>
      <c r="D2066">
        <v>0</v>
      </c>
      <c r="E2066">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ZK106.K366.C042</v>
      </c>
      <c r="C2067">
        <v>0</v>
      </c>
      <c r="D2067">
        <v>0</v>
      </c>
      <c r="E2067">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ZK106.K367.C042</v>
      </c>
      <c r="C2068">
        <v>0</v>
      </c>
      <c r="D2068">
        <v>0</v>
      </c>
      <c r="E2068">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ZK106.K368.C042</v>
      </c>
      <c r="C2069">
        <v>0</v>
      </c>
      <c r="D2069">
        <v>0</v>
      </c>
      <c r="E2069">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ZK106.K369.C042</v>
      </c>
      <c r="C2070">
        <v>0</v>
      </c>
      <c r="D2070">
        <v>0</v>
      </c>
      <c r="E2070">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ZK106.K370.C042</v>
      </c>
      <c r="C2071">
        <v>0</v>
      </c>
      <c r="D2071">
        <v>0</v>
      </c>
      <c r="E2071">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ZK106.K371.C042</v>
      </c>
      <c r="C2072">
        <v>0</v>
      </c>
      <c r="D2072">
        <v>0</v>
      </c>
      <c r="E2072">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ZK106.K372.C042</v>
      </c>
      <c r="C2073">
        <v>0</v>
      </c>
      <c r="D2073">
        <v>0</v>
      </c>
      <c r="E2073">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ZK106.K373.C042</v>
      </c>
      <c r="C2074">
        <v>0</v>
      </c>
      <c r="D2074">
        <v>0</v>
      </c>
      <c r="E2074">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ZK106.K374.C042</v>
      </c>
      <c r="C2075">
        <v>0</v>
      </c>
      <c r="D2075">
        <v>0</v>
      </c>
      <c r="E2075">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ZK106.K375.C042</v>
      </c>
      <c r="C2076">
        <v>0</v>
      </c>
      <c r="D2076">
        <v>0</v>
      </c>
      <c r="E2076">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ZK106.K376.C042</v>
      </c>
      <c r="C2077">
        <v>0</v>
      </c>
      <c r="D2077">
        <v>0</v>
      </c>
      <c r="E2077">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ZK106.K377.C042</v>
      </c>
      <c r="C2078">
        <v>0</v>
      </c>
      <c r="D2078">
        <v>0</v>
      </c>
      <c r="E2078">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ZK106.K378.C042</v>
      </c>
      <c r="C2079">
        <v>0</v>
      </c>
      <c r="D2079">
        <v>0</v>
      </c>
      <c r="E2079">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ZK106.K379.C042</v>
      </c>
      <c r="C2080">
        <v>0</v>
      </c>
      <c r="D2080">
        <v>0</v>
      </c>
      <c r="E2080">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ZK106.K380.C042</v>
      </c>
      <c r="C2081">
        <v>0</v>
      </c>
      <c r="D2081">
        <v>0</v>
      </c>
      <c r="E2081">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ZK106.K381.C042</v>
      </c>
      <c r="C2082">
        <v>0</v>
      </c>
      <c r="D2082">
        <v>0</v>
      </c>
      <c r="E2082">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ZK106.K382.C042</v>
      </c>
      <c r="C2083">
        <v>0</v>
      </c>
      <c r="D2083">
        <v>0</v>
      </c>
      <c r="E2083">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ZK106.K383.C042</v>
      </c>
      <c r="C2084">
        <v>0</v>
      </c>
      <c r="D2084">
        <v>0</v>
      </c>
      <c r="E2084">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ZK106.K384.C042</v>
      </c>
      <c r="C2085">
        <v>0</v>
      </c>
      <c r="D2085">
        <v>0</v>
      </c>
      <c r="E2085">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ZK106.K385.C042</v>
      </c>
      <c r="C2086">
        <v>0</v>
      </c>
      <c r="D2086">
        <v>0</v>
      </c>
      <c r="E2086">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ZK106.K386.C042</v>
      </c>
      <c r="C2087">
        <v>0</v>
      </c>
      <c r="D2087">
        <v>0</v>
      </c>
      <c r="E2087">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ZK106.K387.C042</v>
      </c>
      <c r="C2088">
        <v>0</v>
      </c>
      <c r="D2088">
        <v>0</v>
      </c>
      <c r="E2088">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ZK106.K388.C042</v>
      </c>
      <c r="C2089">
        <v>0</v>
      </c>
      <c r="D2089">
        <v>0</v>
      </c>
      <c r="E2089">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ZK106.K389.C042</v>
      </c>
      <c r="C2090">
        <v>0</v>
      </c>
      <c r="D2090">
        <v>0</v>
      </c>
      <c r="E2090">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ZK106.K390.C042</v>
      </c>
      <c r="C2091">
        <v>0</v>
      </c>
      <c r="D2091">
        <v>0</v>
      </c>
      <c r="E2091">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ZK106.K391.C042</v>
      </c>
      <c r="C2092">
        <v>0</v>
      </c>
      <c r="D2092">
        <v>0</v>
      </c>
      <c r="E2092">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ZK106.K392.C042</v>
      </c>
      <c r="C2093">
        <v>0</v>
      </c>
      <c r="D2093">
        <v>0</v>
      </c>
      <c r="E2093">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ZK106.K393.C042</v>
      </c>
      <c r="C2094">
        <v>0</v>
      </c>
      <c r="D2094">
        <v>0</v>
      </c>
      <c r="E2094">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ZK106.K394.C042</v>
      </c>
      <c r="C2095">
        <v>0</v>
      </c>
      <c r="D2095">
        <v>0</v>
      </c>
      <c r="E2095">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ZK106.K395.C042</v>
      </c>
      <c r="C2096">
        <v>0</v>
      </c>
      <c r="D2096">
        <v>0</v>
      </c>
      <c r="E2096">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ZK106.K396.C042</v>
      </c>
      <c r="C2097">
        <v>0</v>
      </c>
      <c r="D2097">
        <v>0</v>
      </c>
      <c r="E2097">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ZK106.K397.C042</v>
      </c>
      <c r="C2098">
        <v>0</v>
      </c>
      <c r="D2098">
        <v>0</v>
      </c>
      <c r="E2098">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ZK106.K398.C042</v>
      </c>
      <c r="C2099">
        <v>0</v>
      </c>
      <c r="D2099">
        <v>0</v>
      </c>
      <c r="E2099">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ZK106.K399.C042</v>
      </c>
      <c r="C2100">
        <v>0</v>
      </c>
      <c r="D2100">
        <v>0</v>
      </c>
      <c r="E2100">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ZK107.K100.C042</v>
      </c>
      <c r="C2101">
        <v>0</v>
      </c>
      <c r="D2101">
        <v>0</v>
      </c>
      <c r="E2101">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ZK107.K101.C042</v>
      </c>
      <c r="C2102">
        <v>0</v>
      </c>
      <c r="D2102">
        <v>0</v>
      </c>
      <c r="E2102">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ZK107.K102.C042</v>
      </c>
      <c r="C2103">
        <v>0</v>
      </c>
      <c r="D2103">
        <v>0</v>
      </c>
      <c r="E2103">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ZK107.K103.C042</v>
      </c>
      <c r="C2104">
        <v>0</v>
      </c>
      <c r="D2104">
        <v>0</v>
      </c>
      <c r="E2104">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ZK107.K104.C042</v>
      </c>
      <c r="C2105">
        <v>0</v>
      </c>
      <c r="D2105">
        <v>0</v>
      </c>
      <c r="E2105">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ZK107.K105.C042</v>
      </c>
      <c r="C2106">
        <v>0</v>
      </c>
      <c r="D2106">
        <v>0</v>
      </c>
      <c r="E2106">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ZK107.K106.C042</v>
      </c>
      <c r="C2107">
        <v>0</v>
      </c>
      <c r="D2107">
        <v>0</v>
      </c>
      <c r="E2107">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ZK107.K107.C042</v>
      </c>
      <c r="C2108">
        <v>0</v>
      </c>
      <c r="D2108">
        <v>0</v>
      </c>
      <c r="E2108">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ZK107.K108.C042</v>
      </c>
      <c r="C2109">
        <v>0</v>
      </c>
      <c r="D2109">
        <v>0</v>
      </c>
      <c r="E2109">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ZK107.K109.C042</v>
      </c>
      <c r="C2110">
        <v>0</v>
      </c>
      <c r="D2110">
        <v>0</v>
      </c>
      <c r="E2110">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ZK107.K110.C042</v>
      </c>
      <c r="C2111">
        <v>0</v>
      </c>
      <c r="D2111">
        <v>0</v>
      </c>
      <c r="E2111">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ZK107.K111.C042</v>
      </c>
      <c r="C2112">
        <v>0</v>
      </c>
      <c r="D2112">
        <v>0</v>
      </c>
      <c r="E2112">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ZK107.K112.C042</v>
      </c>
      <c r="C2113">
        <v>0</v>
      </c>
      <c r="D2113">
        <v>0</v>
      </c>
      <c r="E2113">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ZK107.K113.C042</v>
      </c>
      <c r="C2114">
        <v>0</v>
      </c>
      <c r="D2114">
        <v>0</v>
      </c>
      <c r="E2114">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ZK107.K114.C042</v>
      </c>
      <c r="C2115">
        <v>0</v>
      </c>
      <c r="D2115">
        <v>0</v>
      </c>
      <c r="E2115">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ZK107.K115.C042</v>
      </c>
      <c r="C2116">
        <v>0</v>
      </c>
      <c r="D2116">
        <v>0</v>
      </c>
      <c r="E2116">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ZK107.K116.C042</v>
      </c>
      <c r="C2117">
        <v>0</v>
      </c>
      <c r="D2117">
        <v>0</v>
      </c>
      <c r="E2117">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ZK107.K117.C042</v>
      </c>
      <c r="C2118">
        <v>0</v>
      </c>
      <c r="D2118">
        <v>0</v>
      </c>
      <c r="E2118">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ZK107.K118.C042</v>
      </c>
      <c r="C2119">
        <v>0</v>
      </c>
      <c r="D2119">
        <v>0</v>
      </c>
      <c r="E2119">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ZK107.K119.C042</v>
      </c>
      <c r="C2120">
        <v>0</v>
      </c>
      <c r="D2120">
        <v>0</v>
      </c>
      <c r="E2120">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ZK107.K120.C042</v>
      </c>
      <c r="C2121">
        <v>0</v>
      </c>
      <c r="D2121">
        <v>0</v>
      </c>
      <c r="E2121">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ZK107.K121.C042</v>
      </c>
      <c r="C2122">
        <v>0</v>
      </c>
      <c r="D2122">
        <v>0</v>
      </c>
      <c r="E2122">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ZK107.K122.C042</v>
      </c>
      <c r="C2123">
        <v>0</v>
      </c>
      <c r="D2123">
        <v>0</v>
      </c>
      <c r="E2123">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ZK107.K123.C042</v>
      </c>
      <c r="C2124">
        <v>0</v>
      </c>
      <c r="D2124">
        <v>0</v>
      </c>
      <c r="E2124">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ZK107.K124.C042</v>
      </c>
      <c r="C2125">
        <v>0</v>
      </c>
      <c r="D2125">
        <v>0</v>
      </c>
      <c r="E2125">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ZK107.K125.C042</v>
      </c>
      <c r="C2126">
        <v>0</v>
      </c>
      <c r="D2126">
        <v>0</v>
      </c>
      <c r="E2126">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ZK107.K126.C042</v>
      </c>
      <c r="C2127">
        <v>0</v>
      </c>
      <c r="D2127">
        <v>0</v>
      </c>
      <c r="E2127">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ZK107.K127.C042</v>
      </c>
      <c r="C2128">
        <v>0</v>
      </c>
      <c r="D2128">
        <v>0</v>
      </c>
      <c r="E2128">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ZK107.K128.C042</v>
      </c>
      <c r="C2129">
        <v>0</v>
      </c>
      <c r="D2129">
        <v>0</v>
      </c>
      <c r="E2129">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ZK107.K129.C042</v>
      </c>
      <c r="C2130">
        <v>0</v>
      </c>
      <c r="D2130">
        <v>0</v>
      </c>
      <c r="E2130">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ZK107.K130.C042</v>
      </c>
      <c r="C2131">
        <v>0</v>
      </c>
      <c r="D2131">
        <v>0</v>
      </c>
      <c r="E2131">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ZK107.K131.C042</v>
      </c>
      <c r="C2132">
        <v>0</v>
      </c>
      <c r="D2132">
        <v>0</v>
      </c>
      <c r="E2132">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ZK107.K132.C042</v>
      </c>
      <c r="C2133">
        <v>0</v>
      </c>
      <c r="D2133">
        <v>0</v>
      </c>
      <c r="E2133">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ZK107.K133.C042</v>
      </c>
      <c r="C2134">
        <v>0</v>
      </c>
      <c r="D2134">
        <v>0</v>
      </c>
      <c r="E2134">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ZK107.K134.C042</v>
      </c>
      <c r="C2135">
        <v>0</v>
      </c>
      <c r="D2135">
        <v>0</v>
      </c>
      <c r="E2135">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ZK107.K135.C042</v>
      </c>
      <c r="C2136">
        <v>0</v>
      </c>
      <c r="D2136">
        <v>0</v>
      </c>
      <c r="E2136">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ZK107.K136.C042</v>
      </c>
      <c r="C2137">
        <v>0</v>
      </c>
      <c r="D2137">
        <v>0</v>
      </c>
      <c r="E2137">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ZK107.K137.C042</v>
      </c>
      <c r="C2138">
        <v>0</v>
      </c>
      <c r="D2138">
        <v>0</v>
      </c>
      <c r="E2138">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ZK107.K138.C042</v>
      </c>
      <c r="C2139">
        <v>0</v>
      </c>
      <c r="D2139">
        <v>0</v>
      </c>
      <c r="E2139">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ZK107.K139.C042</v>
      </c>
      <c r="C2140">
        <v>0</v>
      </c>
      <c r="D2140">
        <v>0</v>
      </c>
      <c r="E2140">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ZK107.K140.C042</v>
      </c>
      <c r="C2141">
        <v>0</v>
      </c>
      <c r="D2141">
        <v>0</v>
      </c>
      <c r="E2141">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ZK107.K141.C042</v>
      </c>
      <c r="C2142">
        <v>0</v>
      </c>
      <c r="D2142">
        <v>0</v>
      </c>
      <c r="E2142">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ZK107.K142.C042</v>
      </c>
      <c r="C2143">
        <v>0</v>
      </c>
      <c r="D2143">
        <v>0</v>
      </c>
      <c r="E2143">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ZK107.K143.C042</v>
      </c>
      <c r="C2144">
        <v>0</v>
      </c>
      <c r="D2144">
        <v>0</v>
      </c>
      <c r="E2144">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ZK107.K144.C042</v>
      </c>
      <c r="C2145">
        <v>0</v>
      </c>
      <c r="D2145">
        <v>0</v>
      </c>
      <c r="E2145">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ZK107.K145.C042</v>
      </c>
      <c r="C2146">
        <v>0</v>
      </c>
      <c r="D2146">
        <v>0</v>
      </c>
      <c r="E2146">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ZK107.K146.C042</v>
      </c>
      <c r="C2147">
        <v>0</v>
      </c>
      <c r="D2147">
        <v>0</v>
      </c>
      <c r="E2147">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ZK107.K147.C042</v>
      </c>
      <c r="C2148">
        <v>0</v>
      </c>
      <c r="D2148">
        <v>0</v>
      </c>
      <c r="E2148">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ZK107.K148.C042</v>
      </c>
      <c r="C2149">
        <v>0</v>
      </c>
      <c r="D2149">
        <v>0</v>
      </c>
      <c r="E2149">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ZK107.K149.C042</v>
      </c>
      <c r="C2150">
        <v>0</v>
      </c>
      <c r="D2150">
        <v>0</v>
      </c>
      <c r="E2150">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ZK107.K150.C042</v>
      </c>
      <c r="C2151">
        <v>0</v>
      </c>
      <c r="D2151">
        <v>0</v>
      </c>
      <c r="E2151">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ZK107.K151.C042</v>
      </c>
      <c r="C2152">
        <v>0</v>
      </c>
      <c r="D2152">
        <v>0</v>
      </c>
      <c r="E2152">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ZK107.K152.C042</v>
      </c>
      <c r="C2153">
        <v>0</v>
      </c>
      <c r="D2153">
        <v>0</v>
      </c>
      <c r="E2153">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ZK107.K153.C042</v>
      </c>
      <c r="C2154">
        <v>0</v>
      </c>
      <c r="D2154">
        <v>0</v>
      </c>
      <c r="E2154">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ZK107.K154.C042</v>
      </c>
      <c r="C2155">
        <v>0</v>
      </c>
      <c r="D2155">
        <v>0</v>
      </c>
      <c r="E2155">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ZK107.K155.C042</v>
      </c>
      <c r="C2156">
        <v>0</v>
      </c>
      <c r="D2156">
        <v>0</v>
      </c>
      <c r="E2156">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ZK107.K156.C042</v>
      </c>
      <c r="C2157">
        <v>0</v>
      </c>
      <c r="D2157">
        <v>0</v>
      </c>
      <c r="E2157">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ZK107.K157.C042</v>
      </c>
      <c r="C2158">
        <v>0</v>
      </c>
      <c r="D2158">
        <v>0</v>
      </c>
      <c r="E2158">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ZK107.K158.C042</v>
      </c>
      <c r="C2159">
        <v>0</v>
      </c>
      <c r="D2159">
        <v>0</v>
      </c>
      <c r="E2159">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ZK107.K159.C042</v>
      </c>
      <c r="C2160">
        <v>0</v>
      </c>
      <c r="D2160">
        <v>0</v>
      </c>
      <c r="E2160">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ZK107.K160.C042</v>
      </c>
      <c r="C2161">
        <v>0</v>
      </c>
      <c r="D2161">
        <v>0</v>
      </c>
      <c r="E2161">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ZK107.K161.C042</v>
      </c>
      <c r="C2162">
        <v>0</v>
      </c>
      <c r="D2162">
        <v>0</v>
      </c>
      <c r="E2162">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ZK107.K162.C042</v>
      </c>
      <c r="C2163">
        <v>0</v>
      </c>
      <c r="D2163">
        <v>0</v>
      </c>
      <c r="E2163">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ZK107.K163.C042</v>
      </c>
      <c r="C2164">
        <v>0</v>
      </c>
      <c r="D2164">
        <v>0</v>
      </c>
      <c r="E2164">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ZK107.K164.C042</v>
      </c>
      <c r="C2165">
        <v>0</v>
      </c>
      <c r="D2165">
        <v>0</v>
      </c>
      <c r="E2165">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ZK107.K165.C042</v>
      </c>
      <c r="C2166">
        <v>0</v>
      </c>
      <c r="D2166">
        <v>0</v>
      </c>
      <c r="E2166">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ZK107.K166.C042</v>
      </c>
      <c r="C2167">
        <v>0</v>
      </c>
      <c r="D2167">
        <v>0</v>
      </c>
      <c r="E2167">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ZK107.K167.C042</v>
      </c>
      <c r="C2168">
        <v>0</v>
      </c>
      <c r="D2168">
        <v>0</v>
      </c>
      <c r="E2168">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ZK107.K168.C042</v>
      </c>
      <c r="C2169">
        <v>0</v>
      </c>
      <c r="D2169">
        <v>0</v>
      </c>
      <c r="E2169">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ZK107.K169.C042</v>
      </c>
      <c r="C2170">
        <v>0</v>
      </c>
      <c r="D2170">
        <v>0</v>
      </c>
      <c r="E2170">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ZK107.K170.C042</v>
      </c>
      <c r="C2171">
        <v>0</v>
      </c>
      <c r="D2171">
        <v>0</v>
      </c>
      <c r="E2171">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ZK107.K171.C042</v>
      </c>
      <c r="C2172">
        <v>0</v>
      </c>
      <c r="D2172">
        <v>0</v>
      </c>
      <c r="E2172">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ZK107.K172.C042</v>
      </c>
      <c r="C2173">
        <v>0</v>
      </c>
      <c r="D2173">
        <v>0</v>
      </c>
      <c r="E2173">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ZK107.K173.C042</v>
      </c>
      <c r="C2174">
        <v>0</v>
      </c>
      <c r="D2174">
        <v>0</v>
      </c>
      <c r="E2174">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ZK107.K174.C042</v>
      </c>
      <c r="C2175">
        <v>0</v>
      </c>
      <c r="D2175">
        <v>0</v>
      </c>
      <c r="E2175">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ZK107.K175.C042</v>
      </c>
      <c r="C2176">
        <v>0</v>
      </c>
      <c r="D2176">
        <v>0</v>
      </c>
      <c r="E2176">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ZK107.K176.C042</v>
      </c>
      <c r="C2177">
        <v>0</v>
      </c>
      <c r="D2177">
        <v>0</v>
      </c>
      <c r="E2177">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ZK107.K177.C042</v>
      </c>
      <c r="C2178">
        <v>0</v>
      </c>
      <c r="D2178">
        <v>0</v>
      </c>
      <c r="E2178">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ZK107.K178.C042</v>
      </c>
      <c r="C2179">
        <v>0</v>
      </c>
      <c r="D2179">
        <v>0</v>
      </c>
      <c r="E2179">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ZK107.K179.C042</v>
      </c>
      <c r="C2180">
        <v>0</v>
      </c>
      <c r="D2180">
        <v>0</v>
      </c>
      <c r="E2180">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ZK107.K180.C042</v>
      </c>
      <c r="C2181">
        <v>0</v>
      </c>
      <c r="D2181">
        <v>0</v>
      </c>
      <c r="E2181">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ZK107.K181.C042</v>
      </c>
      <c r="C2182">
        <v>0</v>
      </c>
      <c r="D2182">
        <v>0</v>
      </c>
      <c r="E2182">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ZK107.K182.C042</v>
      </c>
      <c r="C2183">
        <v>0</v>
      </c>
      <c r="D2183">
        <v>0</v>
      </c>
      <c r="E2183">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ZK107.K183.C042</v>
      </c>
      <c r="C2184">
        <v>0</v>
      </c>
      <c r="D2184">
        <v>0</v>
      </c>
      <c r="E2184">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ZK107.K184.C042</v>
      </c>
      <c r="C2185">
        <v>0</v>
      </c>
      <c r="D2185">
        <v>0</v>
      </c>
      <c r="E2185">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ZK107.K185.C042</v>
      </c>
      <c r="C2186">
        <v>0</v>
      </c>
      <c r="D2186">
        <v>0</v>
      </c>
      <c r="E2186">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ZK107.K186.C042</v>
      </c>
      <c r="C2187">
        <v>0</v>
      </c>
      <c r="D2187">
        <v>0</v>
      </c>
      <c r="E2187">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ZK107.K187.C042</v>
      </c>
      <c r="C2188">
        <v>0</v>
      </c>
      <c r="D2188">
        <v>0</v>
      </c>
      <c r="E2188">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ZK107.K188.C042</v>
      </c>
      <c r="C2189">
        <v>0</v>
      </c>
      <c r="D2189">
        <v>0</v>
      </c>
      <c r="E2189">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ZK107.K189.C042</v>
      </c>
      <c r="C2190">
        <v>0</v>
      </c>
      <c r="D2190">
        <v>0</v>
      </c>
      <c r="E2190">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ZK107.K190.C042</v>
      </c>
      <c r="C2191">
        <v>0</v>
      </c>
      <c r="D2191">
        <v>0</v>
      </c>
      <c r="E2191">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ZK107.K191.C042</v>
      </c>
      <c r="C2192">
        <v>0</v>
      </c>
      <c r="D2192">
        <v>0</v>
      </c>
      <c r="E2192">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ZK107.K192.C042</v>
      </c>
      <c r="C2193">
        <v>0</v>
      </c>
      <c r="D2193">
        <v>0</v>
      </c>
      <c r="E2193">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ZK107.K193.C042</v>
      </c>
      <c r="C2194">
        <v>0</v>
      </c>
      <c r="D2194">
        <v>0</v>
      </c>
      <c r="E2194">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ZK107.K194.C042</v>
      </c>
      <c r="C2195">
        <v>0</v>
      </c>
      <c r="D2195">
        <v>0</v>
      </c>
      <c r="E2195">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ZK107.K195.C042</v>
      </c>
      <c r="C2196">
        <v>0</v>
      </c>
      <c r="D2196">
        <v>0</v>
      </c>
      <c r="E2196">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ZK107.K196.C042</v>
      </c>
      <c r="C2197">
        <v>0</v>
      </c>
      <c r="D2197">
        <v>0</v>
      </c>
      <c r="E2197">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ZK107.K197.C042</v>
      </c>
      <c r="C2198">
        <v>0</v>
      </c>
      <c r="D2198">
        <v>0</v>
      </c>
      <c r="E2198">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ZK107.K198.C042</v>
      </c>
      <c r="C2199">
        <v>0</v>
      </c>
      <c r="D2199">
        <v>0</v>
      </c>
      <c r="E2199">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ZK107.K199.C042</v>
      </c>
      <c r="C2200">
        <v>0</v>
      </c>
      <c r="D2200">
        <v>0</v>
      </c>
      <c r="E2200">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ZK107.K200.C042</v>
      </c>
      <c r="C2201">
        <v>0</v>
      </c>
      <c r="D2201">
        <v>0</v>
      </c>
      <c r="E2201">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ZK107.K201.C042</v>
      </c>
      <c r="C2202">
        <v>0</v>
      </c>
      <c r="D2202">
        <v>0</v>
      </c>
      <c r="E2202">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ZK107.K202.C042</v>
      </c>
      <c r="C2203">
        <v>0</v>
      </c>
      <c r="D2203">
        <v>0</v>
      </c>
      <c r="E2203">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ZK107.K203.C042</v>
      </c>
      <c r="C2204">
        <v>0</v>
      </c>
      <c r="D2204">
        <v>0</v>
      </c>
      <c r="E2204">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ZK107.K204.C042</v>
      </c>
      <c r="C2205">
        <v>0</v>
      </c>
      <c r="D2205">
        <v>0</v>
      </c>
      <c r="E2205">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ZK107.K205.C042</v>
      </c>
      <c r="C2206">
        <v>0</v>
      </c>
      <c r="D2206">
        <v>0</v>
      </c>
      <c r="E2206">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ZK107.K206.C042</v>
      </c>
      <c r="C2207">
        <v>0</v>
      </c>
      <c r="D2207">
        <v>0</v>
      </c>
      <c r="E2207">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ZK107.K207.C042</v>
      </c>
      <c r="C2208">
        <v>0</v>
      </c>
      <c r="D2208">
        <v>0</v>
      </c>
      <c r="E2208">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ZK107.K208.C042</v>
      </c>
      <c r="C2209">
        <v>0</v>
      </c>
      <c r="D2209">
        <v>0</v>
      </c>
      <c r="E2209">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ZK107.K209.C042</v>
      </c>
      <c r="C2210">
        <v>0</v>
      </c>
      <c r="D2210">
        <v>0</v>
      </c>
      <c r="E2210">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ZK107.K210.C042</v>
      </c>
      <c r="C2211">
        <v>0</v>
      </c>
      <c r="D2211">
        <v>0</v>
      </c>
      <c r="E2211">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ZK107.K211.C042</v>
      </c>
      <c r="C2212">
        <v>0</v>
      </c>
      <c r="D2212">
        <v>0</v>
      </c>
      <c r="E2212">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ZK107.K212.C042</v>
      </c>
      <c r="C2213">
        <v>0</v>
      </c>
      <c r="D2213">
        <v>0</v>
      </c>
      <c r="E2213">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ZK107.K213.C042</v>
      </c>
      <c r="C2214">
        <v>0</v>
      </c>
      <c r="D2214">
        <v>0</v>
      </c>
      <c r="E2214">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ZK107.K214.C042</v>
      </c>
      <c r="C2215">
        <v>0</v>
      </c>
      <c r="D2215">
        <v>0</v>
      </c>
      <c r="E2215">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ZK107.K215.C042</v>
      </c>
      <c r="C2216">
        <v>0</v>
      </c>
      <c r="D2216">
        <v>0</v>
      </c>
      <c r="E2216">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ZK107.K216.C042</v>
      </c>
      <c r="C2217">
        <v>0</v>
      </c>
      <c r="D2217">
        <v>0</v>
      </c>
      <c r="E2217">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ZK107.K217.C042</v>
      </c>
      <c r="C2218">
        <v>0</v>
      </c>
      <c r="D2218">
        <v>0</v>
      </c>
      <c r="E2218">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ZK107.K218.C042</v>
      </c>
      <c r="C2219">
        <v>0</v>
      </c>
      <c r="D2219">
        <v>0</v>
      </c>
      <c r="E2219">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ZK107.K219.C042</v>
      </c>
      <c r="C2220">
        <v>0</v>
      </c>
      <c r="D2220">
        <v>0</v>
      </c>
      <c r="E2220">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ZK107.K220.C042</v>
      </c>
      <c r="C2221">
        <v>0</v>
      </c>
      <c r="D2221">
        <v>0</v>
      </c>
      <c r="E2221">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ZK107.K221.C042</v>
      </c>
      <c r="C2222">
        <v>0</v>
      </c>
      <c r="D2222">
        <v>0</v>
      </c>
      <c r="E2222">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ZK107.K222.C042</v>
      </c>
      <c r="C2223">
        <v>0</v>
      </c>
      <c r="D2223">
        <v>0</v>
      </c>
      <c r="E2223">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ZK107.K223.C042</v>
      </c>
      <c r="C2224">
        <v>0</v>
      </c>
      <c r="D2224">
        <v>0</v>
      </c>
      <c r="E2224">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ZK107.K224.C042</v>
      </c>
      <c r="C2225">
        <v>0</v>
      </c>
      <c r="D2225">
        <v>0</v>
      </c>
      <c r="E2225">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ZK107.K225.C042</v>
      </c>
      <c r="C2226">
        <v>0</v>
      </c>
      <c r="D2226">
        <v>0</v>
      </c>
      <c r="E2226">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ZK107.K226.C042</v>
      </c>
      <c r="C2227">
        <v>0</v>
      </c>
      <c r="D2227">
        <v>0</v>
      </c>
      <c r="E2227">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ZK107.K227.C042</v>
      </c>
      <c r="C2228">
        <v>0</v>
      </c>
      <c r="D2228">
        <v>0</v>
      </c>
      <c r="E2228">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ZK107.K228.C042</v>
      </c>
      <c r="C2229">
        <v>0</v>
      </c>
      <c r="D2229">
        <v>0</v>
      </c>
      <c r="E2229">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ZK107.K229.C042</v>
      </c>
      <c r="C2230">
        <v>0</v>
      </c>
      <c r="D2230">
        <v>0</v>
      </c>
      <c r="E2230">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ZK107.K230.C042</v>
      </c>
      <c r="C2231">
        <v>0</v>
      </c>
      <c r="D2231">
        <v>0</v>
      </c>
      <c r="E2231">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ZK107.K231.C042</v>
      </c>
      <c r="C2232">
        <v>0</v>
      </c>
      <c r="D2232">
        <v>0</v>
      </c>
      <c r="E2232">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ZK107.K232.C042</v>
      </c>
      <c r="C2233">
        <v>0</v>
      </c>
      <c r="D2233">
        <v>0</v>
      </c>
      <c r="E2233">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ZK107.K233.C042</v>
      </c>
      <c r="C2234">
        <v>0</v>
      </c>
      <c r="D2234">
        <v>0</v>
      </c>
      <c r="E2234">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ZK107.K234.C042</v>
      </c>
      <c r="C2235">
        <v>0</v>
      </c>
      <c r="D2235">
        <v>0</v>
      </c>
      <c r="E2235">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ZK107.K235.C042</v>
      </c>
      <c r="C2236">
        <v>0</v>
      </c>
      <c r="D2236">
        <v>0</v>
      </c>
      <c r="E2236">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ZK107.K236.C042</v>
      </c>
      <c r="C2237">
        <v>0</v>
      </c>
      <c r="D2237">
        <v>0</v>
      </c>
      <c r="E2237">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ZK107.K237.C042</v>
      </c>
      <c r="C2238">
        <v>0</v>
      </c>
      <c r="D2238">
        <v>0</v>
      </c>
      <c r="E2238">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ZK107.K238.C042</v>
      </c>
      <c r="C2239">
        <v>0</v>
      </c>
      <c r="D2239">
        <v>0</v>
      </c>
      <c r="E2239">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ZK107.K239.C042</v>
      </c>
      <c r="C2240">
        <v>0</v>
      </c>
      <c r="D2240">
        <v>0</v>
      </c>
      <c r="E2240">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ZK107.K240.C042</v>
      </c>
      <c r="C2241">
        <v>0</v>
      </c>
      <c r="D2241">
        <v>0</v>
      </c>
      <c r="E2241">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ZK107.K241.C042</v>
      </c>
      <c r="C2242">
        <v>0</v>
      </c>
      <c r="D2242">
        <v>0</v>
      </c>
      <c r="E2242">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ZK107.K242.C042</v>
      </c>
      <c r="C2243">
        <v>0</v>
      </c>
      <c r="D2243">
        <v>0</v>
      </c>
      <c r="E2243">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ZK107.K243.C042</v>
      </c>
      <c r="C2244">
        <v>0</v>
      </c>
      <c r="D2244">
        <v>0</v>
      </c>
      <c r="E2244">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ZK107.K244.C042</v>
      </c>
      <c r="C2245">
        <v>0</v>
      </c>
      <c r="D2245">
        <v>0</v>
      </c>
      <c r="E2245">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ZK107.K245.C042</v>
      </c>
      <c r="C2246">
        <v>0</v>
      </c>
      <c r="D2246">
        <v>0</v>
      </c>
      <c r="E2246">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ZK107.K246.C042</v>
      </c>
      <c r="C2247">
        <v>0</v>
      </c>
      <c r="D2247">
        <v>0</v>
      </c>
      <c r="E2247">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ZK107.K247.C042</v>
      </c>
      <c r="C2248">
        <v>0</v>
      </c>
      <c r="D2248">
        <v>0</v>
      </c>
      <c r="E2248">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ZK107.K248.C042</v>
      </c>
      <c r="C2249">
        <v>0</v>
      </c>
      <c r="D2249">
        <v>0</v>
      </c>
      <c r="E2249">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ZK107.K249.C042</v>
      </c>
      <c r="C2250">
        <v>0</v>
      </c>
      <c r="D2250">
        <v>0</v>
      </c>
      <c r="E2250">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ZK107.K250.C042</v>
      </c>
      <c r="C2251">
        <v>0</v>
      </c>
      <c r="D2251">
        <v>0</v>
      </c>
      <c r="E2251">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ZK107.K251.C042</v>
      </c>
      <c r="C2252">
        <v>0</v>
      </c>
      <c r="D2252">
        <v>0</v>
      </c>
      <c r="E2252">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ZK107.K252.C042</v>
      </c>
      <c r="C2253">
        <v>0</v>
      </c>
      <c r="D2253">
        <v>0</v>
      </c>
      <c r="E2253">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ZK107.K253.C042</v>
      </c>
      <c r="C2254">
        <v>0</v>
      </c>
      <c r="D2254">
        <v>0</v>
      </c>
      <c r="E2254">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ZK107.K254.C042</v>
      </c>
      <c r="C2255">
        <v>0</v>
      </c>
      <c r="D2255">
        <v>0</v>
      </c>
      <c r="E2255">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ZK107.K255.C042</v>
      </c>
      <c r="C2256">
        <v>0</v>
      </c>
      <c r="D2256">
        <v>0</v>
      </c>
      <c r="E2256">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ZK107.K256.C042</v>
      </c>
      <c r="C2257">
        <v>0</v>
      </c>
      <c r="D2257">
        <v>0</v>
      </c>
      <c r="E2257">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ZK107.K257.C042</v>
      </c>
      <c r="C2258">
        <v>0</v>
      </c>
      <c r="D2258">
        <v>0</v>
      </c>
      <c r="E2258">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ZK107.K258.C042</v>
      </c>
      <c r="C2259">
        <v>0</v>
      </c>
      <c r="D2259">
        <v>0</v>
      </c>
      <c r="E2259">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ZK107.K259.C042</v>
      </c>
      <c r="C2260">
        <v>0</v>
      </c>
      <c r="D2260">
        <v>0</v>
      </c>
      <c r="E2260">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ZK107.K260.C042</v>
      </c>
      <c r="C2261">
        <v>0</v>
      </c>
      <c r="D2261">
        <v>0</v>
      </c>
      <c r="E2261">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ZK107.K261.C042</v>
      </c>
      <c r="C2262">
        <v>0</v>
      </c>
      <c r="D2262">
        <v>0</v>
      </c>
      <c r="E2262">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ZK107.K262.C042</v>
      </c>
      <c r="C2263">
        <v>0</v>
      </c>
      <c r="D2263">
        <v>0</v>
      </c>
      <c r="E2263">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ZK107.K263.C042</v>
      </c>
      <c r="C2264">
        <v>0</v>
      </c>
      <c r="D2264">
        <v>0</v>
      </c>
      <c r="E2264">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ZK107.K264.C042</v>
      </c>
      <c r="C2265">
        <v>0</v>
      </c>
      <c r="D2265">
        <v>0</v>
      </c>
      <c r="E2265">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ZK107.K265.C042</v>
      </c>
      <c r="C2266">
        <v>0</v>
      </c>
      <c r="D2266">
        <v>0</v>
      </c>
      <c r="E2266">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ZK107.K266.C042</v>
      </c>
      <c r="C2267">
        <v>0</v>
      </c>
      <c r="D2267">
        <v>0</v>
      </c>
      <c r="E2267">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ZK107.K267.C042</v>
      </c>
      <c r="C2268">
        <v>0</v>
      </c>
      <c r="D2268">
        <v>0</v>
      </c>
      <c r="E2268">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ZK107.K268.C042</v>
      </c>
      <c r="C2269">
        <v>0</v>
      </c>
      <c r="D2269">
        <v>0</v>
      </c>
      <c r="E2269">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ZK107.K269.C042</v>
      </c>
      <c r="C2270">
        <v>0</v>
      </c>
      <c r="D2270">
        <v>0</v>
      </c>
      <c r="E2270">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ZK107.K270.C042</v>
      </c>
      <c r="C2271">
        <v>0</v>
      </c>
      <c r="D2271">
        <v>0</v>
      </c>
      <c r="E2271">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ZK107.K271.C042</v>
      </c>
      <c r="C2272">
        <v>0</v>
      </c>
      <c r="D2272">
        <v>0</v>
      </c>
      <c r="E2272">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ZK107.K272.C042</v>
      </c>
      <c r="C2273">
        <v>0</v>
      </c>
      <c r="D2273">
        <v>0</v>
      </c>
      <c r="E2273">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ZK107.K273.C042</v>
      </c>
      <c r="C2274">
        <v>0</v>
      </c>
      <c r="D2274">
        <v>0</v>
      </c>
      <c r="E2274">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ZK107.K274.C042</v>
      </c>
      <c r="C2275">
        <v>0</v>
      </c>
      <c r="D2275">
        <v>0</v>
      </c>
      <c r="E2275">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ZK107.K275.C042</v>
      </c>
      <c r="C2276">
        <v>0</v>
      </c>
      <c r="D2276">
        <v>0</v>
      </c>
      <c r="E2276">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ZK107.K276.C042</v>
      </c>
      <c r="C2277">
        <v>0</v>
      </c>
      <c r="D2277">
        <v>0</v>
      </c>
      <c r="E2277">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ZK107.K277.C042</v>
      </c>
      <c r="C2278">
        <v>0</v>
      </c>
      <c r="D2278">
        <v>0</v>
      </c>
      <c r="E2278">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ZK107.K278.C042</v>
      </c>
      <c r="C2279">
        <v>0</v>
      </c>
      <c r="D2279">
        <v>0</v>
      </c>
      <c r="E2279">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ZK107.K279.C042</v>
      </c>
      <c r="C2280">
        <v>0</v>
      </c>
      <c r="D2280">
        <v>0</v>
      </c>
      <c r="E2280">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ZK107.K280.C042</v>
      </c>
      <c r="C2281">
        <v>0</v>
      </c>
      <c r="D2281">
        <v>0</v>
      </c>
      <c r="E2281">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ZK107.K281.C042</v>
      </c>
      <c r="C2282">
        <v>0</v>
      </c>
      <c r="D2282">
        <v>0</v>
      </c>
      <c r="E2282">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ZK107.K282.C042</v>
      </c>
      <c r="C2283">
        <v>0</v>
      </c>
      <c r="D2283">
        <v>0</v>
      </c>
      <c r="E2283">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ZK107.K283.C042</v>
      </c>
      <c r="C2284">
        <v>0</v>
      </c>
      <c r="D2284">
        <v>0</v>
      </c>
      <c r="E2284">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ZK107.K284.C042</v>
      </c>
      <c r="C2285">
        <v>0</v>
      </c>
      <c r="D2285">
        <v>0</v>
      </c>
      <c r="E2285">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ZK107.K285.C042</v>
      </c>
      <c r="C2286">
        <v>0</v>
      </c>
      <c r="D2286">
        <v>0</v>
      </c>
      <c r="E2286">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ZK107.K286.C042</v>
      </c>
      <c r="C2287">
        <v>0</v>
      </c>
      <c r="D2287">
        <v>0</v>
      </c>
      <c r="E2287">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ZK107.K287.C042</v>
      </c>
      <c r="C2288">
        <v>0</v>
      </c>
      <c r="D2288">
        <v>0</v>
      </c>
      <c r="E2288">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ZK107.K288.C042</v>
      </c>
      <c r="C2289">
        <v>0</v>
      </c>
      <c r="D2289">
        <v>0</v>
      </c>
      <c r="E2289">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ZK107.K289.C042</v>
      </c>
      <c r="C2290">
        <v>0</v>
      </c>
      <c r="D2290">
        <v>0</v>
      </c>
      <c r="E2290">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ZK107.K290.C042</v>
      </c>
      <c r="C2291">
        <v>0</v>
      </c>
      <c r="D2291">
        <v>0</v>
      </c>
      <c r="E2291">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ZK107.K291.C042</v>
      </c>
      <c r="C2292">
        <v>0</v>
      </c>
      <c r="D2292">
        <v>0</v>
      </c>
      <c r="E2292">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ZK107.K292.C042</v>
      </c>
      <c r="C2293">
        <v>0</v>
      </c>
      <c r="D2293">
        <v>0</v>
      </c>
      <c r="E2293">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ZK107.K293.C042</v>
      </c>
      <c r="C2294">
        <v>0</v>
      </c>
      <c r="D2294">
        <v>0</v>
      </c>
      <c r="E2294">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ZK107.K294.C042</v>
      </c>
      <c r="C2295">
        <v>0</v>
      </c>
      <c r="D2295">
        <v>0</v>
      </c>
      <c r="E2295">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ZK107.K295.C042</v>
      </c>
      <c r="C2296">
        <v>0</v>
      </c>
      <c r="D2296">
        <v>0</v>
      </c>
      <c r="E2296">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ZK107.K296.C042</v>
      </c>
      <c r="C2297">
        <v>0</v>
      </c>
      <c r="D2297">
        <v>0</v>
      </c>
      <c r="E2297">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ZK107.K297.C042</v>
      </c>
      <c r="C2298">
        <v>0</v>
      </c>
      <c r="D2298">
        <v>0</v>
      </c>
      <c r="E2298">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ZK107.K298.C042</v>
      </c>
      <c r="C2299">
        <v>0</v>
      </c>
      <c r="D2299">
        <v>0</v>
      </c>
      <c r="E2299">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ZK107.K299.C042</v>
      </c>
      <c r="C2300">
        <v>0</v>
      </c>
      <c r="D2300">
        <v>0</v>
      </c>
      <c r="E2300">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ZK107.K300.C042</v>
      </c>
      <c r="C2301">
        <v>0</v>
      </c>
      <c r="D2301">
        <v>0</v>
      </c>
      <c r="E2301">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ZK107.K301.C042</v>
      </c>
      <c r="C2302">
        <v>0</v>
      </c>
      <c r="D2302">
        <v>0</v>
      </c>
      <c r="E2302">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ZK107.K302.C042</v>
      </c>
      <c r="C2303">
        <v>0</v>
      </c>
      <c r="D2303">
        <v>0</v>
      </c>
      <c r="E2303">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ZK107.K303.C042</v>
      </c>
      <c r="C2304">
        <v>0</v>
      </c>
      <c r="D2304">
        <v>0</v>
      </c>
      <c r="E2304">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ZK107.K304.C042</v>
      </c>
      <c r="C2305">
        <v>0</v>
      </c>
      <c r="D2305">
        <v>0</v>
      </c>
      <c r="E2305">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ZK107.K305.C042</v>
      </c>
      <c r="C2306">
        <v>0</v>
      </c>
      <c r="D2306">
        <v>0</v>
      </c>
      <c r="E2306">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ZK107.K306.C042</v>
      </c>
      <c r="C2307">
        <v>0</v>
      </c>
      <c r="D2307">
        <v>0</v>
      </c>
      <c r="E2307">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ZK107.K307.C042</v>
      </c>
      <c r="C2308">
        <v>0</v>
      </c>
      <c r="D2308">
        <v>0</v>
      </c>
      <c r="E2308">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ZK107.K308.C042</v>
      </c>
      <c r="C2309">
        <v>0</v>
      </c>
      <c r="D2309">
        <v>0</v>
      </c>
      <c r="E2309">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ZK107.K309.C042</v>
      </c>
      <c r="C2310">
        <v>0</v>
      </c>
      <c r="D2310">
        <v>0</v>
      </c>
      <c r="E2310">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ZK107.K310.C042</v>
      </c>
      <c r="C2311">
        <v>0</v>
      </c>
      <c r="D2311">
        <v>0</v>
      </c>
      <c r="E2311">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ZK107.K311.C042</v>
      </c>
      <c r="C2312">
        <v>0</v>
      </c>
      <c r="D2312">
        <v>0</v>
      </c>
      <c r="E2312">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ZK107.K312.C042</v>
      </c>
      <c r="C2313">
        <v>0</v>
      </c>
      <c r="D2313">
        <v>0</v>
      </c>
      <c r="E2313">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ZK107.K313.C042</v>
      </c>
      <c r="C2314">
        <v>0</v>
      </c>
      <c r="D2314">
        <v>0</v>
      </c>
      <c r="E2314">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ZK107.K314.C042</v>
      </c>
      <c r="C2315">
        <v>0</v>
      </c>
      <c r="D2315">
        <v>0</v>
      </c>
      <c r="E2315">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ZK107.K315.C042</v>
      </c>
      <c r="C2316">
        <v>0</v>
      </c>
      <c r="D2316">
        <v>0</v>
      </c>
      <c r="E2316">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ZK107.K316.C042</v>
      </c>
      <c r="C2317">
        <v>0</v>
      </c>
      <c r="D2317">
        <v>0</v>
      </c>
      <c r="E2317">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ZK107.K317.C042</v>
      </c>
      <c r="C2318">
        <v>0</v>
      </c>
      <c r="D2318">
        <v>0</v>
      </c>
      <c r="E2318">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ZK107.K318.C042</v>
      </c>
      <c r="C2319">
        <v>0</v>
      </c>
      <c r="D2319">
        <v>0</v>
      </c>
      <c r="E2319">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ZK107.K319.C042</v>
      </c>
      <c r="C2320">
        <v>0</v>
      </c>
      <c r="D2320">
        <v>0</v>
      </c>
      <c r="E2320">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ZK107.K320.C042</v>
      </c>
      <c r="C2321">
        <v>0</v>
      </c>
      <c r="D2321">
        <v>0</v>
      </c>
      <c r="E2321">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ZK107.K321.C042</v>
      </c>
      <c r="C2322">
        <v>0</v>
      </c>
      <c r="D2322">
        <v>0</v>
      </c>
      <c r="E2322">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ZK107.K322.C042</v>
      </c>
      <c r="C2323">
        <v>0</v>
      </c>
      <c r="D2323">
        <v>0</v>
      </c>
      <c r="E2323">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ZK107.K323.C042</v>
      </c>
      <c r="C2324">
        <v>0</v>
      </c>
      <c r="D2324">
        <v>0</v>
      </c>
      <c r="E2324">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ZK107.K324.C042</v>
      </c>
      <c r="C2325">
        <v>0</v>
      </c>
      <c r="D2325">
        <v>0</v>
      </c>
      <c r="E2325">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ZK107.K325.C042</v>
      </c>
      <c r="C2326">
        <v>0</v>
      </c>
      <c r="D2326">
        <v>0</v>
      </c>
      <c r="E2326">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ZK107.K326.C042</v>
      </c>
      <c r="C2327">
        <v>0</v>
      </c>
      <c r="D2327">
        <v>0</v>
      </c>
      <c r="E2327">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ZK107.K327.C042</v>
      </c>
      <c r="C2328">
        <v>0</v>
      </c>
      <c r="D2328">
        <v>0</v>
      </c>
      <c r="E2328">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ZK107.K328.C042</v>
      </c>
      <c r="C2329">
        <v>0</v>
      </c>
      <c r="D2329">
        <v>0</v>
      </c>
      <c r="E2329">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ZK107.K329.C042</v>
      </c>
      <c r="C2330">
        <v>0</v>
      </c>
      <c r="D2330">
        <v>0</v>
      </c>
      <c r="E2330">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ZK107.K330.C042</v>
      </c>
      <c r="C2331">
        <v>0</v>
      </c>
      <c r="D2331">
        <v>0</v>
      </c>
      <c r="E2331">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ZK107.K331.C042</v>
      </c>
      <c r="C2332">
        <v>0</v>
      </c>
      <c r="D2332">
        <v>0</v>
      </c>
      <c r="E2332">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ZK107.K332.C042</v>
      </c>
      <c r="C2333">
        <v>0</v>
      </c>
      <c r="D2333">
        <v>0</v>
      </c>
      <c r="E2333">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ZK107.K333.C042</v>
      </c>
      <c r="C2334">
        <v>0</v>
      </c>
      <c r="D2334">
        <v>0</v>
      </c>
      <c r="E2334">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ZK107.K334.C042</v>
      </c>
      <c r="C2335">
        <v>0</v>
      </c>
      <c r="D2335">
        <v>0</v>
      </c>
      <c r="E2335">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ZK107.K335.C042</v>
      </c>
      <c r="C2336">
        <v>0</v>
      </c>
      <c r="D2336">
        <v>0</v>
      </c>
      <c r="E2336">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ZK107.K336.C042</v>
      </c>
      <c r="C2337">
        <v>0</v>
      </c>
      <c r="D2337">
        <v>0</v>
      </c>
      <c r="E2337">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ZK107.K337.C042</v>
      </c>
      <c r="C2338">
        <v>0</v>
      </c>
      <c r="D2338">
        <v>0</v>
      </c>
      <c r="E2338">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ZK107.K338.C042</v>
      </c>
      <c r="C2339">
        <v>0</v>
      </c>
      <c r="D2339">
        <v>0</v>
      </c>
      <c r="E2339">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ZK107.K339.C042</v>
      </c>
      <c r="C2340">
        <v>0</v>
      </c>
      <c r="D2340">
        <v>0</v>
      </c>
      <c r="E2340">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ZK107.K340.C042</v>
      </c>
      <c r="C2341">
        <v>0</v>
      </c>
      <c r="D2341">
        <v>0</v>
      </c>
      <c r="E2341">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ZK107.K341.C042</v>
      </c>
      <c r="C2342">
        <v>0</v>
      </c>
      <c r="D2342">
        <v>0</v>
      </c>
      <c r="E2342">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ZK107.K342.C042</v>
      </c>
      <c r="C2343">
        <v>0</v>
      </c>
      <c r="D2343">
        <v>0</v>
      </c>
      <c r="E2343">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ZK107.K343.C042</v>
      </c>
      <c r="C2344">
        <v>0</v>
      </c>
      <c r="D2344">
        <v>0</v>
      </c>
      <c r="E2344">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ZK107.K344.C042</v>
      </c>
      <c r="C2345">
        <v>0</v>
      </c>
      <c r="D2345">
        <v>0</v>
      </c>
      <c r="E2345">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ZK107.K345.C042</v>
      </c>
      <c r="C2346">
        <v>0</v>
      </c>
      <c r="D2346">
        <v>0</v>
      </c>
      <c r="E2346">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ZK107.K346.C042</v>
      </c>
      <c r="C2347">
        <v>0</v>
      </c>
      <c r="D2347">
        <v>0</v>
      </c>
      <c r="E2347">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ZK107.K347.C042</v>
      </c>
      <c r="C2348">
        <v>0</v>
      </c>
      <c r="D2348">
        <v>0</v>
      </c>
      <c r="E2348">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ZK107.K348.C042</v>
      </c>
      <c r="C2349">
        <v>0</v>
      </c>
      <c r="D2349">
        <v>0</v>
      </c>
      <c r="E2349">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ZK107.K349.C042</v>
      </c>
      <c r="C2350">
        <v>0</v>
      </c>
      <c r="D2350">
        <v>0</v>
      </c>
      <c r="E2350">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ZK107.K350.C042</v>
      </c>
      <c r="C2351">
        <v>0</v>
      </c>
      <c r="D2351">
        <v>0</v>
      </c>
      <c r="E2351">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ZK107.K351.C042</v>
      </c>
      <c r="C2352">
        <v>0</v>
      </c>
      <c r="D2352">
        <v>0</v>
      </c>
      <c r="E2352">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ZK107.K352.C042</v>
      </c>
      <c r="C2353">
        <v>0</v>
      </c>
      <c r="D2353">
        <v>0</v>
      </c>
      <c r="E2353">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ZK107.K353.C042</v>
      </c>
      <c r="C2354">
        <v>0</v>
      </c>
      <c r="D2354">
        <v>0</v>
      </c>
      <c r="E2354">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ZK107.K354.C042</v>
      </c>
      <c r="C2355">
        <v>0</v>
      </c>
      <c r="D2355">
        <v>0</v>
      </c>
      <c r="E2355">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ZK107.K355.C042</v>
      </c>
      <c r="C2356">
        <v>0</v>
      </c>
      <c r="D2356">
        <v>0</v>
      </c>
      <c r="E2356">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ZK107.K356.C042</v>
      </c>
      <c r="C2357">
        <v>0</v>
      </c>
      <c r="D2357">
        <v>0</v>
      </c>
      <c r="E2357">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ZK107.K357.C042</v>
      </c>
      <c r="C2358">
        <v>0</v>
      </c>
      <c r="D2358">
        <v>0</v>
      </c>
      <c r="E2358">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ZK107.K358.C042</v>
      </c>
      <c r="C2359">
        <v>0</v>
      </c>
      <c r="D2359">
        <v>0</v>
      </c>
      <c r="E2359">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ZK107.K359.C042</v>
      </c>
      <c r="C2360">
        <v>0</v>
      </c>
      <c r="D2360">
        <v>0</v>
      </c>
      <c r="E2360">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ZK107.K360.C042</v>
      </c>
      <c r="C2361">
        <v>0</v>
      </c>
      <c r="D2361">
        <v>0</v>
      </c>
      <c r="E2361">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ZK107.K361.C042</v>
      </c>
      <c r="C2362">
        <v>0</v>
      </c>
      <c r="D2362">
        <v>0</v>
      </c>
      <c r="E2362">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ZK107.K362.C042</v>
      </c>
      <c r="C2363">
        <v>0</v>
      </c>
      <c r="D2363">
        <v>0</v>
      </c>
      <c r="E2363">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ZK107.K363.C042</v>
      </c>
      <c r="C2364">
        <v>0</v>
      </c>
      <c r="D2364">
        <v>0</v>
      </c>
      <c r="E2364">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ZK107.K364.C042</v>
      </c>
      <c r="C2365">
        <v>0</v>
      </c>
      <c r="D2365">
        <v>0</v>
      </c>
      <c r="E2365">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ZK107.K365.C042</v>
      </c>
      <c r="C2366">
        <v>0</v>
      </c>
      <c r="D2366">
        <v>0</v>
      </c>
      <c r="E2366">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ZK107.K366.C042</v>
      </c>
      <c r="C2367">
        <v>0</v>
      </c>
      <c r="D2367">
        <v>0</v>
      </c>
      <c r="E2367">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ZK107.K367.C042</v>
      </c>
      <c r="C2368">
        <v>0</v>
      </c>
      <c r="D2368">
        <v>0</v>
      </c>
      <c r="E2368">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ZK107.K368.C042</v>
      </c>
      <c r="C2369">
        <v>0</v>
      </c>
      <c r="D2369">
        <v>0</v>
      </c>
      <c r="E2369">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ZK107.K369.C042</v>
      </c>
      <c r="C2370">
        <v>0</v>
      </c>
      <c r="D2370">
        <v>0</v>
      </c>
      <c r="E2370">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ZK107.K370.C042</v>
      </c>
      <c r="C2371">
        <v>0</v>
      </c>
      <c r="D2371">
        <v>0</v>
      </c>
      <c r="E2371">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ZK107.K371.C042</v>
      </c>
      <c r="C2372">
        <v>0</v>
      </c>
      <c r="D2372">
        <v>0</v>
      </c>
      <c r="E2372">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ZK107.K372.C042</v>
      </c>
      <c r="C2373">
        <v>0</v>
      </c>
      <c r="D2373">
        <v>0</v>
      </c>
      <c r="E2373">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ZK107.K373.C042</v>
      </c>
      <c r="C2374">
        <v>0</v>
      </c>
      <c r="D2374">
        <v>0</v>
      </c>
      <c r="E2374">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ZK107.K374.C042</v>
      </c>
      <c r="C2375">
        <v>0</v>
      </c>
      <c r="D2375">
        <v>0</v>
      </c>
      <c r="E2375">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ZK107.K375.C042</v>
      </c>
      <c r="C2376">
        <v>0</v>
      </c>
      <c r="D2376">
        <v>0</v>
      </c>
      <c r="E2376">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ZK107.K376.C042</v>
      </c>
      <c r="C2377">
        <v>0</v>
      </c>
      <c r="D2377">
        <v>0</v>
      </c>
      <c r="E2377">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ZK107.K377.C042</v>
      </c>
      <c r="C2378">
        <v>0</v>
      </c>
      <c r="D2378">
        <v>0</v>
      </c>
      <c r="E2378">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ZK107.K378.C042</v>
      </c>
      <c r="C2379">
        <v>0</v>
      </c>
      <c r="D2379">
        <v>0</v>
      </c>
      <c r="E2379">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ZK107.K379.C042</v>
      </c>
      <c r="C2380">
        <v>0</v>
      </c>
      <c r="D2380">
        <v>0</v>
      </c>
      <c r="E2380">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ZK107.K380.C042</v>
      </c>
      <c r="C2381">
        <v>0</v>
      </c>
      <c r="D2381">
        <v>0</v>
      </c>
      <c r="E2381">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ZK107.K381.C042</v>
      </c>
      <c r="C2382">
        <v>0</v>
      </c>
      <c r="D2382">
        <v>0</v>
      </c>
      <c r="E2382">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ZK107.K382.C042</v>
      </c>
      <c r="C2383">
        <v>0</v>
      </c>
      <c r="D2383">
        <v>0</v>
      </c>
      <c r="E2383">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ZK107.K383.C042</v>
      </c>
      <c r="C2384">
        <v>0</v>
      </c>
      <c r="D2384">
        <v>0</v>
      </c>
      <c r="E2384">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ZK107.K384.C042</v>
      </c>
      <c r="C2385">
        <v>0</v>
      </c>
      <c r="D2385">
        <v>0</v>
      </c>
      <c r="E2385">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ZK107.K385.C042</v>
      </c>
      <c r="C2386">
        <v>0</v>
      </c>
      <c r="D2386">
        <v>0</v>
      </c>
      <c r="E2386">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ZK107.K386.C042</v>
      </c>
      <c r="C2387">
        <v>0</v>
      </c>
      <c r="D2387">
        <v>0</v>
      </c>
      <c r="E2387">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ZK107.K387.C042</v>
      </c>
      <c r="C2388">
        <v>0</v>
      </c>
      <c r="D2388">
        <v>0</v>
      </c>
      <c r="E2388">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ZK107.K388.C042</v>
      </c>
      <c r="C2389">
        <v>0</v>
      </c>
      <c r="D2389">
        <v>0</v>
      </c>
      <c r="E2389">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ZK107.K389.C042</v>
      </c>
      <c r="C2390">
        <v>0</v>
      </c>
      <c r="D2390">
        <v>0</v>
      </c>
      <c r="E2390">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ZK107.K390.C042</v>
      </c>
      <c r="C2391">
        <v>0</v>
      </c>
      <c r="D2391">
        <v>0</v>
      </c>
      <c r="E2391">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ZK107.K391.C042</v>
      </c>
      <c r="C2392">
        <v>0</v>
      </c>
      <c r="D2392">
        <v>0</v>
      </c>
      <c r="E2392">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ZK107.K392.C042</v>
      </c>
      <c r="C2393">
        <v>0</v>
      </c>
      <c r="D2393">
        <v>0</v>
      </c>
      <c r="E2393">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ZK107.K393.C042</v>
      </c>
      <c r="C2394">
        <v>0</v>
      </c>
      <c r="D2394">
        <v>0</v>
      </c>
      <c r="E2394">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ZK107.K394.C042</v>
      </c>
      <c r="C2395">
        <v>0</v>
      </c>
      <c r="D2395">
        <v>0</v>
      </c>
      <c r="E2395">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ZK107.K395.C042</v>
      </c>
      <c r="C2396">
        <v>0</v>
      </c>
      <c r="D2396">
        <v>0</v>
      </c>
      <c r="E2396">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ZK107.K396.C042</v>
      </c>
      <c r="C2397">
        <v>0</v>
      </c>
      <c r="D2397">
        <v>0</v>
      </c>
      <c r="E2397">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ZK107.K397.C042</v>
      </c>
      <c r="C2398">
        <v>0</v>
      </c>
      <c r="D2398">
        <v>0</v>
      </c>
      <c r="E2398">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ZK107.K398.C042</v>
      </c>
      <c r="C2399">
        <v>0</v>
      </c>
      <c r="D2399">
        <v>0</v>
      </c>
      <c r="E2399">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ZK107.K399.C042</v>
      </c>
      <c r="C2400">
        <v>0</v>
      </c>
      <c r="D2400">
        <v>0</v>
      </c>
      <c r="E2400">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ZK108.K100.C042</v>
      </c>
      <c r="C2401">
        <v>0</v>
      </c>
      <c r="D2401">
        <v>0</v>
      </c>
      <c r="E2401">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ZK108.K101.C042</v>
      </c>
      <c r="C2402">
        <v>0</v>
      </c>
      <c r="D2402">
        <v>0</v>
      </c>
      <c r="E2402">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ZK108.K102.C042</v>
      </c>
      <c r="C2403">
        <v>0</v>
      </c>
      <c r="D2403">
        <v>0</v>
      </c>
      <c r="E2403">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ZK108.K103.C042</v>
      </c>
      <c r="C2404">
        <v>0</v>
      </c>
      <c r="D2404">
        <v>0</v>
      </c>
      <c r="E2404">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ZK108.K104.C042</v>
      </c>
      <c r="C2405">
        <v>0</v>
      </c>
      <c r="D2405">
        <v>0</v>
      </c>
      <c r="E2405">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ZK108.K105.C042</v>
      </c>
      <c r="C2406">
        <v>0</v>
      </c>
      <c r="D2406">
        <v>0</v>
      </c>
      <c r="E2406">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ZK108.K106.C042</v>
      </c>
      <c r="C2407">
        <v>0</v>
      </c>
      <c r="D2407">
        <v>0</v>
      </c>
      <c r="E2407">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ZK108.K107.C042</v>
      </c>
      <c r="C2408">
        <v>0</v>
      </c>
      <c r="D2408">
        <v>0</v>
      </c>
      <c r="E2408">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ZK108.K108.C042</v>
      </c>
      <c r="C2409">
        <v>0</v>
      </c>
      <c r="D2409">
        <v>0</v>
      </c>
      <c r="E2409">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ZK108.K109.C042</v>
      </c>
      <c r="C2410">
        <v>0</v>
      </c>
      <c r="D2410">
        <v>0</v>
      </c>
      <c r="E2410">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ZK108.K110.C042</v>
      </c>
      <c r="C2411">
        <v>0</v>
      </c>
      <c r="D2411">
        <v>0</v>
      </c>
      <c r="E2411">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ZK108.K111.C042</v>
      </c>
      <c r="C2412">
        <v>0</v>
      </c>
      <c r="D2412">
        <v>0</v>
      </c>
      <c r="E2412">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ZK108.K112.C042</v>
      </c>
      <c r="C2413">
        <v>0</v>
      </c>
      <c r="D2413">
        <v>0</v>
      </c>
      <c r="E2413">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ZK108.K113.C042</v>
      </c>
      <c r="C2414">
        <v>0</v>
      </c>
      <c r="D2414">
        <v>0</v>
      </c>
      <c r="E2414">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ZK108.K114.C042</v>
      </c>
      <c r="C2415">
        <v>0</v>
      </c>
      <c r="D2415">
        <v>0</v>
      </c>
      <c r="E2415">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ZK108.K115.C042</v>
      </c>
      <c r="C2416">
        <v>0</v>
      </c>
      <c r="D2416">
        <v>0</v>
      </c>
      <c r="E2416">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ZK108.K116.C042</v>
      </c>
      <c r="C2417">
        <v>0</v>
      </c>
      <c r="D2417">
        <v>0</v>
      </c>
      <c r="E2417">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ZK108.K117.C042</v>
      </c>
      <c r="C2418">
        <v>0</v>
      </c>
      <c r="D2418">
        <v>0</v>
      </c>
      <c r="E2418">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ZK108.K118.C042</v>
      </c>
      <c r="C2419">
        <v>0</v>
      </c>
      <c r="D2419">
        <v>0</v>
      </c>
      <c r="E2419">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ZK108.K119.C042</v>
      </c>
      <c r="C2420">
        <v>0</v>
      </c>
      <c r="D2420">
        <v>0</v>
      </c>
      <c r="E2420">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ZK108.K120.C042</v>
      </c>
      <c r="C2421">
        <v>0</v>
      </c>
      <c r="D2421">
        <v>0</v>
      </c>
      <c r="E2421">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ZK108.K121.C042</v>
      </c>
      <c r="C2422">
        <v>0</v>
      </c>
      <c r="D2422">
        <v>0</v>
      </c>
      <c r="E2422">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ZK108.K122.C042</v>
      </c>
      <c r="C2423">
        <v>0</v>
      </c>
      <c r="D2423">
        <v>0</v>
      </c>
      <c r="E2423">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ZK108.K123.C042</v>
      </c>
      <c r="C2424">
        <v>0</v>
      </c>
      <c r="D2424">
        <v>0</v>
      </c>
      <c r="E2424">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ZK108.K124.C042</v>
      </c>
      <c r="C2425">
        <v>0</v>
      </c>
      <c r="D2425">
        <v>0</v>
      </c>
      <c r="E2425">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ZK108.K125.C042</v>
      </c>
      <c r="C2426">
        <v>0</v>
      </c>
      <c r="D2426">
        <v>0</v>
      </c>
      <c r="E2426">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ZK108.K126.C042</v>
      </c>
      <c r="C2427">
        <v>0</v>
      </c>
      <c r="D2427">
        <v>0</v>
      </c>
      <c r="E2427">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ZK108.K127.C042</v>
      </c>
      <c r="C2428">
        <v>0</v>
      </c>
      <c r="D2428">
        <v>0</v>
      </c>
      <c r="E2428">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ZK108.K128.C042</v>
      </c>
      <c r="C2429">
        <v>0</v>
      </c>
      <c r="D2429">
        <v>0</v>
      </c>
      <c r="E2429">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ZK108.K129.C042</v>
      </c>
      <c r="C2430">
        <v>0</v>
      </c>
      <c r="D2430">
        <v>0</v>
      </c>
      <c r="E2430">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ZK108.K130.C042</v>
      </c>
      <c r="C2431">
        <v>0</v>
      </c>
      <c r="D2431">
        <v>0</v>
      </c>
      <c r="E2431">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ZK108.K131.C042</v>
      </c>
      <c r="C2432">
        <v>0</v>
      </c>
      <c r="D2432">
        <v>0</v>
      </c>
      <c r="E2432">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ZK108.K132.C042</v>
      </c>
      <c r="C2433">
        <v>0</v>
      </c>
      <c r="D2433">
        <v>0</v>
      </c>
      <c r="E2433">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ZK108.K133.C042</v>
      </c>
      <c r="C2434">
        <v>0</v>
      </c>
      <c r="D2434">
        <v>0</v>
      </c>
      <c r="E2434">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ZK108.K134.C042</v>
      </c>
      <c r="C2435">
        <v>0</v>
      </c>
      <c r="D2435">
        <v>0</v>
      </c>
      <c r="E2435">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ZK108.K135.C042</v>
      </c>
      <c r="C2436">
        <v>0</v>
      </c>
      <c r="D2436">
        <v>0</v>
      </c>
      <c r="E2436">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ZK108.K136.C042</v>
      </c>
      <c r="C2437">
        <v>0</v>
      </c>
      <c r="D2437">
        <v>0</v>
      </c>
      <c r="E2437">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ZK108.K137.C042</v>
      </c>
      <c r="C2438">
        <v>0</v>
      </c>
      <c r="D2438">
        <v>0</v>
      </c>
      <c r="E2438">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ZK108.K138.C042</v>
      </c>
      <c r="C2439">
        <v>0</v>
      </c>
      <c r="D2439">
        <v>0</v>
      </c>
      <c r="E2439">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ZK108.K139.C042</v>
      </c>
      <c r="C2440">
        <v>0</v>
      </c>
      <c r="D2440">
        <v>0</v>
      </c>
      <c r="E2440">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ZK108.K140.C042</v>
      </c>
      <c r="C2441">
        <v>0</v>
      </c>
      <c r="D2441">
        <v>0</v>
      </c>
      <c r="E2441">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ZK108.K141.C042</v>
      </c>
      <c r="C2442">
        <v>0</v>
      </c>
      <c r="D2442">
        <v>0</v>
      </c>
      <c r="E2442">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ZK108.K142.C042</v>
      </c>
      <c r="C2443">
        <v>0</v>
      </c>
      <c r="D2443">
        <v>0</v>
      </c>
      <c r="E2443">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ZK108.K143.C042</v>
      </c>
      <c r="C2444">
        <v>0</v>
      </c>
      <c r="D2444">
        <v>0</v>
      </c>
      <c r="E2444">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ZK108.K144.C042</v>
      </c>
      <c r="C2445">
        <v>0</v>
      </c>
      <c r="D2445">
        <v>0</v>
      </c>
      <c r="E2445">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ZK108.K145.C042</v>
      </c>
      <c r="C2446">
        <v>0</v>
      </c>
      <c r="D2446">
        <v>0</v>
      </c>
      <c r="E2446">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ZK108.K146.C042</v>
      </c>
      <c r="C2447">
        <v>0</v>
      </c>
      <c r="D2447">
        <v>0</v>
      </c>
      <c r="E2447">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ZK108.K147.C042</v>
      </c>
      <c r="C2448">
        <v>0</v>
      </c>
      <c r="D2448">
        <v>0</v>
      </c>
      <c r="E2448">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ZK108.K148.C042</v>
      </c>
      <c r="C2449">
        <v>0</v>
      </c>
      <c r="D2449">
        <v>0</v>
      </c>
      <c r="E2449">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ZK108.K149.C042</v>
      </c>
      <c r="C2450">
        <v>0</v>
      </c>
      <c r="D2450">
        <v>0</v>
      </c>
      <c r="E2450">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ZK108.K150.C042</v>
      </c>
      <c r="C2451">
        <v>0</v>
      </c>
      <c r="D2451">
        <v>0</v>
      </c>
      <c r="E2451">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ZK108.K151.C042</v>
      </c>
      <c r="C2452">
        <v>0</v>
      </c>
      <c r="D2452">
        <v>0</v>
      </c>
      <c r="E2452">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ZK108.K152.C042</v>
      </c>
      <c r="C2453">
        <v>0</v>
      </c>
      <c r="D2453">
        <v>0</v>
      </c>
      <c r="E2453">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ZK108.K153.C042</v>
      </c>
      <c r="C2454">
        <v>0</v>
      </c>
      <c r="D2454">
        <v>0</v>
      </c>
      <c r="E2454">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ZK108.K154.C042</v>
      </c>
      <c r="C2455">
        <v>0</v>
      </c>
      <c r="D2455">
        <v>0</v>
      </c>
      <c r="E2455">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ZK108.K155.C042</v>
      </c>
      <c r="C2456">
        <v>0</v>
      </c>
      <c r="D2456">
        <v>0</v>
      </c>
      <c r="E2456">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ZK108.K156.C042</v>
      </c>
      <c r="C2457">
        <v>0</v>
      </c>
      <c r="D2457">
        <v>0</v>
      </c>
      <c r="E2457">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ZK108.K157.C042</v>
      </c>
      <c r="C2458">
        <v>0</v>
      </c>
      <c r="D2458">
        <v>0</v>
      </c>
      <c r="E2458">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ZK108.K158.C042</v>
      </c>
      <c r="C2459">
        <v>0</v>
      </c>
      <c r="D2459">
        <v>0</v>
      </c>
      <c r="E2459">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ZK108.K159.C042</v>
      </c>
      <c r="C2460">
        <v>0</v>
      </c>
      <c r="D2460">
        <v>0</v>
      </c>
      <c r="E2460">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ZK108.K160.C042</v>
      </c>
      <c r="C2461">
        <v>0</v>
      </c>
      <c r="D2461">
        <v>0</v>
      </c>
      <c r="E2461">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ZK108.K161.C042</v>
      </c>
      <c r="C2462">
        <v>0</v>
      </c>
      <c r="D2462">
        <v>0</v>
      </c>
      <c r="E2462">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ZK108.K162.C042</v>
      </c>
      <c r="C2463">
        <v>0</v>
      </c>
      <c r="D2463">
        <v>0</v>
      </c>
      <c r="E2463">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ZK108.K163.C042</v>
      </c>
      <c r="C2464">
        <v>0</v>
      </c>
      <c r="D2464">
        <v>0</v>
      </c>
      <c r="E2464">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ZK108.K164.C042</v>
      </c>
      <c r="C2465">
        <v>0</v>
      </c>
      <c r="D2465">
        <v>0</v>
      </c>
      <c r="E2465">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ZK108.K165.C042</v>
      </c>
      <c r="C2466">
        <v>0</v>
      </c>
      <c r="D2466">
        <v>0</v>
      </c>
      <c r="E2466">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ZK108.K166.C042</v>
      </c>
      <c r="C2467">
        <v>0</v>
      </c>
      <c r="D2467">
        <v>0</v>
      </c>
      <c r="E2467">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ZK108.K167.C042</v>
      </c>
      <c r="C2468">
        <v>0</v>
      </c>
      <c r="D2468">
        <v>0</v>
      </c>
      <c r="E2468">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ZK108.K168.C042</v>
      </c>
      <c r="C2469">
        <v>0</v>
      </c>
      <c r="D2469">
        <v>0</v>
      </c>
      <c r="E2469">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ZK108.K169.C042</v>
      </c>
      <c r="C2470">
        <v>0</v>
      </c>
      <c r="D2470">
        <v>0</v>
      </c>
      <c r="E2470">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ZK108.K170.C042</v>
      </c>
      <c r="C2471">
        <v>0</v>
      </c>
      <c r="D2471">
        <v>0</v>
      </c>
      <c r="E2471">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ZK108.K171.C042</v>
      </c>
      <c r="C2472">
        <v>0</v>
      </c>
      <c r="D2472">
        <v>0</v>
      </c>
      <c r="E2472">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ZK108.K172.C042</v>
      </c>
      <c r="C2473">
        <v>0</v>
      </c>
      <c r="D2473">
        <v>0</v>
      </c>
      <c r="E2473">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ZK108.K173.C042</v>
      </c>
      <c r="C2474">
        <v>0</v>
      </c>
      <c r="D2474">
        <v>0</v>
      </c>
      <c r="E2474">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ZK108.K174.C042</v>
      </c>
      <c r="C2475">
        <v>0</v>
      </c>
      <c r="D2475">
        <v>0</v>
      </c>
      <c r="E2475">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ZK108.K175.C042</v>
      </c>
      <c r="C2476">
        <v>0</v>
      </c>
      <c r="D2476">
        <v>0</v>
      </c>
      <c r="E2476">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ZK108.K176.C042</v>
      </c>
      <c r="C2477">
        <v>0</v>
      </c>
      <c r="D2477">
        <v>0</v>
      </c>
      <c r="E2477">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ZK108.K177.C042</v>
      </c>
      <c r="C2478">
        <v>0</v>
      </c>
      <c r="D2478">
        <v>0</v>
      </c>
      <c r="E2478">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ZK108.K178.C042</v>
      </c>
      <c r="C2479">
        <v>0</v>
      </c>
      <c r="D2479">
        <v>0</v>
      </c>
      <c r="E2479">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ZK108.K179.C042</v>
      </c>
      <c r="C2480">
        <v>0</v>
      </c>
      <c r="D2480">
        <v>0</v>
      </c>
      <c r="E2480">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ZK108.K180.C042</v>
      </c>
      <c r="C2481">
        <v>0</v>
      </c>
      <c r="D2481">
        <v>0</v>
      </c>
      <c r="E2481">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ZK108.K181.C042</v>
      </c>
      <c r="C2482">
        <v>0</v>
      </c>
      <c r="D2482">
        <v>0</v>
      </c>
      <c r="E2482">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ZK108.K182.C042</v>
      </c>
      <c r="C2483">
        <v>0</v>
      </c>
      <c r="D2483">
        <v>0</v>
      </c>
      <c r="E2483">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ZK108.K183.C042</v>
      </c>
      <c r="C2484">
        <v>0</v>
      </c>
      <c r="D2484">
        <v>0</v>
      </c>
      <c r="E2484">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ZK108.K184.C042</v>
      </c>
      <c r="C2485">
        <v>0</v>
      </c>
      <c r="D2485">
        <v>0</v>
      </c>
      <c r="E2485">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ZK108.K185.C042</v>
      </c>
      <c r="C2486">
        <v>0</v>
      </c>
      <c r="D2486">
        <v>0</v>
      </c>
      <c r="E2486">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ZK108.K186.C042</v>
      </c>
      <c r="C2487">
        <v>0</v>
      </c>
      <c r="D2487">
        <v>0</v>
      </c>
      <c r="E2487">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ZK108.K187.C042</v>
      </c>
      <c r="C2488">
        <v>0</v>
      </c>
      <c r="D2488">
        <v>0</v>
      </c>
      <c r="E2488">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ZK108.K188.C042</v>
      </c>
      <c r="C2489">
        <v>0</v>
      </c>
      <c r="D2489">
        <v>0</v>
      </c>
      <c r="E2489">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ZK108.K189.C042</v>
      </c>
      <c r="C2490">
        <v>0</v>
      </c>
      <c r="D2490">
        <v>0</v>
      </c>
      <c r="E2490">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ZK108.K190.C042</v>
      </c>
      <c r="C2491">
        <v>0</v>
      </c>
      <c r="D2491">
        <v>0</v>
      </c>
      <c r="E2491">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ZK108.K191.C042</v>
      </c>
      <c r="C2492">
        <v>0</v>
      </c>
      <c r="D2492">
        <v>0</v>
      </c>
      <c r="E2492">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ZK108.K192.C042</v>
      </c>
      <c r="C2493">
        <v>0</v>
      </c>
      <c r="D2493">
        <v>0</v>
      </c>
      <c r="E2493">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ZK108.K193.C042</v>
      </c>
      <c r="C2494">
        <v>0</v>
      </c>
      <c r="D2494">
        <v>0</v>
      </c>
      <c r="E2494">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ZK108.K194.C042</v>
      </c>
      <c r="C2495">
        <v>0</v>
      </c>
      <c r="D2495">
        <v>0</v>
      </c>
      <c r="E2495">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ZK108.K195.C042</v>
      </c>
      <c r="C2496">
        <v>0</v>
      </c>
      <c r="D2496">
        <v>0</v>
      </c>
      <c r="E2496">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ZK108.K196.C042</v>
      </c>
      <c r="C2497">
        <v>0</v>
      </c>
      <c r="D2497">
        <v>0</v>
      </c>
      <c r="E2497">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ZK108.K197.C042</v>
      </c>
      <c r="C2498">
        <v>0</v>
      </c>
      <c r="D2498">
        <v>0</v>
      </c>
      <c r="E2498">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ZK108.K198.C042</v>
      </c>
      <c r="C2499">
        <v>0</v>
      </c>
      <c r="D2499">
        <v>0</v>
      </c>
      <c r="E2499">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ZK108.K199.C042</v>
      </c>
      <c r="C2500">
        <v>0</v>
      </c>
      <c r="D2500">
        <v>0</v>
      </c>
      <c r="E2500">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ZK108.K200.C042</v>
      </c>
      <c r="C2501">
        <v>0</v>
      </c>
      <c r="D2501">
        <v>0</v>
      </c>
      <c r="E2501">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ZK108.K201.C042</v>
      </c>
      <c r="C2502">
        <v>0</v>
      </c>
      <c r="D2502">
        <v>0</v>
      </c>
      <c r="E2502">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ZK108.K202.C042</v>
      </c>
      <c r="C2503">
        <v>0</v>
      </c>
      <c r="D2503">
        <v>0</v>
      </c>
      <c r="E2503">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ZK108.K203.C042</v>
      </c>
      <c r="C2504">
        <v>0</v>
      </c>
      <c r="D2504">
        <v>0</v>
      </c>
      <c r="E2504">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ZK108.K204.C042</v>
      </c>
      <c r="C2505">
        <v>0</v>
      </c>
      <c r="D2505">
        <v>0</v>
      </c>
      <c r="E2505">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ZK108.K205.C042</v>
      </c>
      <c r="C2506">
        <v>0</v>
      </c>
      <c r="D2506">
        <v>0</v>
      </c>
      <c r="E2506">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ZK108.K206.C042</v>
      </c>
      <c r="C2507">
        <v>0</v>
      </c>
      <c r="D2507">
        <v>0</v>
      </c>
      <c r="E2507">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ZK108.K207.C042</v>
      </c>
      <c r="C2508">
        <v>0</v>
      </c>
      <c r="D2508">
        <v>0</v>
      </c>
      <c r="E2508">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ZK108.K208.C042</v>
      </c>
      <c r="C2509">
        <v>0</v>
      </c>
      <c r="D2509">
        <v>0</v>
      </c>
      <c r="E2509">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ZK108.K209.C042</v>
      </c>
      <c r="C2510">
        <v>0</v>
      </c>
      <c r="D2510">
        <v>0</v>
      </c>
      <c r="E2510">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ZK108.K210.C042</v>
      </c>
      <c r="C2511">
        <v>0</v>
      </c>
      <c r="D2511">
        <v>0</v>
      </c>
      <c r="E2511">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ZK108.K211.C042</v>
      </c>
      <c r="C2512">
        <v>0</v>
      </c>
      <c r="D2512">
        <v>0</v>
      </c>
      <c r="E2512">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ZK108.K212.C042</v>
      </c>
      <c r="C2513">
        <v>0</v>
      </c>
      <c r="D2513">
        <v>0</v>
      </c>
      <c r="E2513">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ZK108.K213.C042</v>
      </c>
      <c r="C2514">
        <v>0</v>
      </c>
      <c r="D2514">
        <v>0</v>
      </c>
      <c r="E2514">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ZK108.K214.C042</v>
      </c>
      <c r="C2515">
        <v>0</v>
      </c>
      <c r="D2515">
        <v>0</v>
      </c>
      <c r="E2515">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ZK108.K215.C042</v>
      </c>
      <c r="C2516">
        <v>0</v>
      </c>
      <c r="D2516">
        <v>0</v>
      </c>
      <c r="E2516">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ZK108.K216.C042</v>
      </c>
      <c r="C2517">
        <v>0</v>
      </c>
      <c r="D2517">
        <v>0</v>
      </c>
      <c r="E2517">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ZK108.K217.C042</v>
      </c>
      <c r="C2518">
        <v>0</v>
      </c>
      <c r="D2518">
        <v>0</v>
      </c>
      <c r="E2518">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ZK108.K218.C042</v>
      </c>
      <c r="C2519">
        <v>0</v>
      </c>
      <c r="D2519">
        <v>0</v>
      </c>
      <c r="E2519">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ZK108.K219.C042</v>
      </c>
      <c r="C2520">
        <v>0</v>
      </c>
      <c r="D2520">
        <v>0</v>
      </c>
      <c r="E2520">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ZK108.K220.C042</v>
      </c>
      <c r="C2521">
        <v>0</v>
      </c>
      <c r="D2521">
        <v>0</v>
      </c>
      <c r="E2521">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ZK108.K221.C042</v>
      </c>
      <c r="C2522">
        <v>0</v>
      </c>
      <c r="D2522">
        <v>0</v>
      </c>
      <c r="E2522">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ZK108.K222.C042</v>
      </c>
      <c r="C2523">
        <v>0</v>
      </c>
      <c r="D2523">
        <v>0</v>
      </c>
      <c r="E2523">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ZK108.K223.C042</v>
      </c>
      <c r="C2524">
        <v>0</v>
      </c>
      <c r="D2524">
        <v>0</v>
      </c>
      <c r="E2524">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ZK108.K224.C042</v>
      </c>
      <c r="C2525">
        <v>0</v>
      </c>
      <c r="D2525">
        <v>0</v>
      </c>
      <c r="E2525">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ZK108.K225.C042</v>
      </c>
      <c r="C2526">
        <v>0</v>
      </c>
      <c r="D2526">
        <v>0</v>
      </c>
      <c r="E2526">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ZK108.K226.C042</v>
      </c>
      <c r="C2527">
        <v>0</v>
      </c>
      <c r="D2527">
        <v>0</v>
      </c>
      <c r="E2527">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ZK108.K227.C042</v>
      </c>
      <c r="C2528">
        <v>0</v>
      </c>
      <c r="D2528">
        <v>0</v>
      </c>
      <c r="E2528">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ZK108.K228.C042</v>
      </c>
      <c r="C2529">
        <v>0</v>
      </c>
      <c r="D2529">
        <v>0</v>
      </c>
      <c r="E2529">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ZK108.K229.C042</v>
      </c>
      <c r="C2530">
        <v>0</v>
      </c>
      <c r="D2530">
        <v>0</v>
      </c>
      <c r="E2530">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ZK108.K230.C042</v>
      </c>
      <c r="C2531">
        <v>0</v>
      </c>
      <c r="D2531">
        <v>0</v>
      </c>
      <c r="E2531">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ZK108.K231.C042</v>
      </c>
      <c r="C2532">
        <v>0</v>
      </c>
      <c r="D2532">
        <v>0</v>
      </c>
      <c r="E2532">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ZK108.K232.C042</v>
      </c>
      <c r="C2533">
        <v>0</v>
      </c>
      <c r="D2533">
        <v>0</v>
      </c>
      <c r="E2533">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ZK108.K233.C042</v>
      </c>
      <c r="C2534">
        <v>0</v>
      </c>
      <c r="D2534">
        <v>0</v>
      </c>
      <c r="E2534">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ZK108.K234.C042</v>
      </c>
      <c r="C2535">
        <v>0</v>
      </c>
      <c r="D2535">
        <v>0</v>
      </c>
      <c r="E2535">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ZK108.K235.C042</v>
      </c>
      <c r="C2536">
        <v>0</v>
      </c>
      <c r="D2536">
        <v>0</v>
      </c>
      <c r="E2536">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ZK108.K236.C042</v>
      </c>
      <c r="C2537">
        <v>0</v>
      </c>
      <c r="D2537">
        <v>0</v>
      </c>
      <c r="E2537">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ZK108.K237.C042</v>
      </c>
      <c r="C2538">
        <v>0</v>
      </c>
      <c r="D2538">
        <v>0</v>
      </c>
      <c r="E2538">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ZK108.K238.C042</v>
      </c>
      <c r="C2539">
        <v>0</v>
      </c>
      <c r="D2539">
        <v>0</v>
      </c>
      <c r="E2539">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ZK108.K239.C042</v>
      </c>
      <c r="C2540">
        <v>0</v>
      </c>
      <c r="D2540">
        <v>0</v>
      </c>
      <c r="E2540">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ZK108.K240.C042</v>
      </c>
      <c r="C2541">
        <v>0</v>
      </c>
      <c r="D2541">
        <v>0</v>
      </c>
      <c r="E2541">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ZK108.K241.C042</v>
      </c>
      <c r="C2542">
        <v>0</v>
      </c>
      <c r="D2542">
        <v>0</v>
      </c>
      <c r="E2542">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ZK108.K242.C042</v>
      </c>
      <c r="C2543">
        <v>0</v>
      </c>
      <c r="D2543">
        <v>0</v>
      </c>
      <c r="E2543">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ZK108.K243.C042</v>
      </c>
      <c r="C2544">
        <v>0</v>
      </c>
      <c r="D2544">
        <v>0</v>
      </c>
      <c r="E2544">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ZK108.K244.C042</v>
      </c>
      <c r="C2545">
        <v>0</v>
      </c>
      <c r="D2545">
        <v>0</v>
      </c>
      <c r="E2545">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ZK108.K245.C042</v>
      </c>
      <c r="C2546">
        <v>0</v>
      </c>
      <c r="D2546">
        <v>0</v>
      </c>
      <c r="E2546">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ZK108.K246.C042</v>
      </c>
      <c r="C2547">
        <v>0</v>
      </c>
      <c r="D2547">
        <v>0</v>
      </c>
      <c r="E2547">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ZK108.K247.C042</v>
      </c>
      <c r="C2548">
        <v>0</v>
      </c>
      <c r="D2548">
        <v>0</v>
      </c>
      <c r="E2548">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ZK108.K248.C042</v>
      </c>
      <c r="C2549">
        <v>0</v>
      </c>
      <c r="D2549">
        <v>0</v>
      </c>
      <c r="E2549">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ZK108.K249.C042</v>
      </c>
      <c r="C2550">
        <v>0</v>
      </c>
      <c r="D2550">
        <v>0</v>
      </c>
      <c r="E2550">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ZK108.K250.C042</v>
      </c>
      <c r="C2551">
        <v>0</v>
      </c>
      <c r="D2551">
        <v>0</v>
      </c>
      <c r="E2551">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ZK108.K251.C042</v>
      </c>
      <c r="C2552">
        <v>0</v>
      </c>
      <c r="D2552">
        <v>0</v>
      </c>
      <c r="E2552">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ZK108.K252.C042</v>
      </c>
      <c r="C2553">
        <v>0</v>
      </c>
      <c r="D2553">
        <v>0</v>
      </c>
      <c r="E2553">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ZK108.K253.C042</v>
      </c>
      <c r="C2554">
        <v>0</v>
      </c>
      <c r="D2554">
        <v>0</v>
      </c>
      <c r="E2554">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ZK108.K254.C042</v>
      </c>
      <c r="C2555">
        <v>0</v>
      </c>
      <c r="D2555">
        <v>0</v>
      </c>
      <c r="E2555">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ZK108.K255.C042</v>
      </c>
      <c r="C2556">
        <v>0</v>
      </c>
      <c r="D2556">
        <v>0</v>
      </c>
      <c r="E2556">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ZK108.K256.C042</v>
      </c>
      <c r="C2557">
        <v>0</v>
      </c>
      <c r="D2557">
        <v>0</v>
      </c>
      <c r="E2557">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ZK108.K257.C042</v>
      </c>
      <c r="C2558">
        <v>0</v>
      </c>
      <c r="D2558">
        <v>0</v>
      </c>
      <c r="E2558">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ZK108.K258.C042</v>
      </c>
      <c r="C2559">
        <v>0</v>
      </c>
      <c r="D2559">
        <v>0</v>
      </c>
      <c r="E2559">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ZK108.K259.C042</v>
      </c>
      <c r="C2560">
        <v>0</v>
      </c>
      <c r="D2560">
        <v>0</v>
      </c>
      <c r="E2560">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ZK108.K260.C042</v>
      </c>
      <c r="C2561">
        <v>0</v>
      </c>
      <c r="D2561">
        <v>0</v>
      </c>
      <c r="E2561">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ZK108.K261.C042</v>
      </c>
      <c r="C2562">
        <v>0</v>
      </c>
      <c r="D2562">
        <v>0</v>
      </c>
      <c r="E2562">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ZK108.K262.C042</v>
      </c>
      <c r="C2563">
        <v>0</v>
      </c>
      <c r="D2563">
        <v>0</v>
      </c>
      <c r="E2563">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ZK108.K263.C042</v>
      </c>
      <c r="C2564">
        <v>0</v>
      </c>
      <c r="D2564">
        <v>0</v>
      </c>
      <c r="E2564">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ZK108.K264.C042</v>
      </c>
      <c r="C2565">
        <v>0</v>
      </c>
      <c r="D2565">
        <v>0</v>
      </c>
      <c r="E2565">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ZK108.K265.C042</v>
      </c>
      <c r="C2566">
        <v>0</v>
      </c>
      <c r="D2566">
        <v>0</v>
      </c>
      <c r="E2566">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ZK108.K266.C042</v>
      </c>
      <c r="C2567">
        <v>0</v>
      </c>
      <c r="D2567">
        <v>0</v>
      </c>
      <c r="E2567">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ZK108.K267.C042</v>
      </c>
      <c r="C2568">
        <v>0</v>
      </c>
      <c r="D2568">
        <v>0</v>
      </c>
      <c r="E2568">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ZK108.K268.C042</v>
      </c>
      <c r="C2569">
        <v>0</v>
      </c>
      <c r="D2569">
        <v>0</v>
      </c>
      <c r="E2569">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ZK108.K269.C042</v>
      </c>
      <c r="C2570">
        <v>0</v>
      </c>
      <c r="D2570">
        <v>0</v>
      </c>
      <c r="E2570">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ZK108.K270.C042</v>
      </c>
      <c r="C2571">
        <v>0</v>
      </c>
      <c r="D2571">
        <v>0</v>
      </c>
      <c r="E2571">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ZK108.K271.C042</v>
      </c>
      <c r="C2572">
        <v>0</v>
      </c>
      <c r="D2572">
        <v>0</v>
      </c>
      <c r="E2572">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ZK108.K272.C042</v>
      </c>
      <c r="C2573">
        <v>0</v>
      </c>
      <c r="D2573">
        <v>0</v>
      </c>
      <c r="E2573">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ZK108.K273.C042</v>
      </c>
      <c r="C2574">
        <v>0</v>
      </c>
      <c r="D2574">
        <v>0</v>
      </c>
      <c r="E2574">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ZK108.K274.C042</v>
      </c>
      <c r="C2575">
        <v>0</v>
      </c>
      <c r="D2575">
        <v>0</v>
      </c>
      <c r="E2575">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ZK108.K275.C042</v>
      </c>
      <c r="C2576">
        <v>0</v>
      </c>
      <c r="D2576">
        <v>0</v>
      </c>
      <c r="E2576">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ZK108.K276.C042</v>
      </c>
      <c r="C2577">
        <v>0</v>
      </c>
      <c r="D2577">
        <v>0</v>
      </c>
      <c r="E2577">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ZK108.K277.C042</v>
      </c>
      <c r="C2578">
        <v>0</v>
      </c>
      <c r="D2578">
        <v>0</v>
      </c>
      <c r="E2578">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ZK108.K278.C042</v>
      </c>
      <c r="C2579">
        <v>0</v>
      </c>
      <c r="D2579">
        <v>0</v>
      </c>
      <c r="E2579">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ZK108.K279.C042</v>
      </c>
      <c r="C2580">
        <v>0</v>
      </c>
      <c r="D2580">
        <v>0</v>
      </c>
      <c r="E2580">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ZK108.K280.C042</v>
      </c>
      <c r="C2581">
        <v>0</v>
      </c>
      <c r="D2581">
        <v>0</v>
      </c>
      <c r="E2581">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ZK108.K281.C042</v>
      </c>
      <c r="C2582">
        <v>0</v>
      </c>
      <c r="D2582">
        <v>0</v>
      </c>
      <c r="E2582">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ZK108.K282.C042</v>
      </c>
      <c r="C2583">
        <v>0</v>
      </c>
      <c r="D2583">
        <v>0</v>
      </c>
      <c r="E2583">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ZK108.K283.C042</v>
      </c>
      <c r="C2584">
        <v>0</v>
      </c>
      <c r="D2584">
        <v>0</v>
      </c>
      <c r="E2584">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ZK108.K284.C042</v>
      </c>
      <c r="C2585">
        <v>0</v>
      </c>
      <c r="D2585">
        <v>0</v>
      </c>
      <c r="E2585">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ZK108.K285.C042</v>
      </c>
      <c r="C2586">
        <v>0</v>
      </c>
      <c r="D2586">
        <v>0</v>
      </c>
      <c r="E2586">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ZK108.K286.C042</v>
      </c>
      <c r="C2587">
        <v>0</v>
      </c>
      <c r="D2587">
        <v>0</v>
      </c>
      <c r="E2587">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ZK108.K287.C042</v>
      </c>
      <c r="C2588">
        <v>0</v>
      </c>
      <c r="D2588">
        <v>0</v>
      </c>
      <c r="E2588">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ZK108.K288.C042</v>
      </c>
      <c r="C2589">
        <v>0</v>
      </c>
      <c r="D2589">
        <v>0</v>
      </c>
      <c r="E2589">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ZK108.K289.C042</v>
      </c>
      <c r="C2590">
        <v>0</v>
      </c>
      <c r="D2590">
        <v>0</v>
      </c>
      <c r="E2590">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ZK108.K290.C042</v>
      </c>
      <c r="C2591">
        <v>0</v>
      </c>
      <c r="D2591">
        <v>0</v>
      </c>
      <c r="E2591">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ZK108.K291.C042</v>
      </c>
      <c r="C2592">
        <v>0</v>
      </c>
      <c r="D2592">
        <v>0</v>
      </c>
      <c r="E2592">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ZK108.K292.C042</v>
      </c>
      <c r="C2593">
        <v>0</v>
      </c>
      <c r="D2593">
        <v>0</v>
      </c>
      <c r="E2593">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ZK108.K293.C042</v>
      </c>
      <c r="C2594">
        <v>0</v>
      </c>
      <c r="D2594">
        <v>0</v>
      </c>
      <c r="E2594">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ZK108.K294.C042</v>
      </c>
      <c r="C2595">
        <v>0</v>
      </c>
      <c r="D2595">
        <v>0</v>
      </c>
      <c r="E2595">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ZK108.K295.C042</v>
      </c>
      <c r="C2596">
        <v>0</v>
      </c>
      <c r="D2596">
        <v>0</v>
      </c>
      <c r="E2596">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ZK108.K296.C042</v>
      </c>
      <c r="C2597">
        <v>0</v>
      </c>
      <c r="D2597">
        <v>0</v>
      </c>
      <c r="E2597">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ZK108.K297.C042</v>
      </c>
      <c r="C2598">
        <v>0</v>
      </c>
      <c r="D2598">
        <v>0</v>
      </c>
      <c r="E2598">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ZK108.K298.C042</v>
      </c>
      <c r="C2599">
        <v>0</v>
      </c>
      <c r="D2599">
        <v>0</v>
      </c>
      <c r="E2599">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ZK108.K299.C042</v>
      </c>
      <c r="C2600">
        <v>0</v>
      </c>
      <c r="D2600">
        <v>0</v>
      </c>
      <c r="E2600">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ZK108.K300.C042</v>
      </c>
      <c r="C2601">
        <v>0</v>
      </c>
      <c r="D2601">
        <v>0</v>
      </c>
      <c r="E2601">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ZK108.K301.C042</v>
      </c>
      <c r="C2602">
        <v>0</v>
      </c>
      <c r="D2602">
        <v>0</v>
      </c>
      <c r="E2602">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ZK108.K302.C042</v>
      </c>
      <c r="C2603">
        <v>0</v>
      </c>
      <c r="D2603">
        <v>0</v>
      </c>
      <c r="E2603">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ZK108.K303.C042</v>
      </c>
      <c r="C2604">
        <v>0</v>
      </c>
      <c r="D2604">
        <v>0</v>
      </c>
      <c r="E2604">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ZK108.K304.C042</v>
      </c>
      <c r="C2605">
        <v>0</v>
      </c>
      <c r="D2605">
        <v>0</v>
      </c>
      <c r="E2605">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ZK108.K305.C042</v>
      </c>
      <c r="C2606">
        <v>0</v>
      </c>
      <c r="D2606">
        <v>0</v>
      </c>
      <c r="E2606">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ZK108.K306.C042</v>
      </c>
      <c r="C2607">
        <v>0</v>
      </c>
      <c r="D2607">
        <v>0</v>
      </c>
      <c r="E2607">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ZK108.K307.C042</v>
      </c>
      <c r="C2608">
        <v>0</v>
      </c>
      <c r="D2608">
        <v>0</v>
      </c>
      <c r="E2608">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ZK108.K308.C042</v>
      </c>
      <c r="C2609">
        <v>0</v>
      </c>
      <c r="D2609">
        <v>0</v>
      </c>
      <c r="E2609">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ZK108.K309.C042</v>
      </c>
      <c r="C2610">
        <v>0</v>
      </c>
      <c r="D2610">
        <v>0</v>
      </c>
      <c r="E2610">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ZK108.K310.C042</v>
      </c>
      <c r="C2611">
        <v>0</v>
      </c>
      <c r="D2611">
        <v>0</v>
      </c>
      <c r="E2611">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ZK108.K311.C042</v>
      </c>
      <c r="C2612">
        <v>0</v>
      </c>
      <c r="D2612">
        <v>0</v>
      </c>
      <c r="E2612">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ZK108.K312.C042</v>
      </c>
      <c r="C2613">
        <v>0</v>
      </c>
      <c r="D2613">
        <v>0</v>
      </c>
      <c r="E2613">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ZK108.K313.C042</v>
      </c>
      <c r="C2614">
        <v>0</v>
      </c>
      <c r="D2614">
        <v>0</v>
      </c>
      <c r="E2614">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ZK108.K314.C042</v>
      </c>
      <c r="C2615">
        <v>0</v>
      </c>
      <c r="D2615">
        <v>0</v>
      </c>
      <c r="E2615">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ZK108.K315.C042</v>
      </c>
      <c r="C2616">
        <v>0</v>
      </c>
      <c r="D2616">
        <v>0</v>
      </c>
      <c r="E2616">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ZK108.K316.C042</v>
      </c>
      <c r="C2617">
        <v>0</v>
      </c>
      <c r="D2617">
        <v>0</v>
      </c>
      <c r="E2617">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ZK108.K317.C042</v>
      </c>
      <c r="C2618">
        <v>0</v>
      </c>
      <c r="D2618">
        <v>0</v>
      </c>
      <c r="E2618">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ZK108.K318.C042</v>
      </c>
      <c r="C2619">
        <v>0</v>
      </c>
      <c r="D2619">
        <v>0</v>
      </c>
      <c r="E2619">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ZK108.K319.C042</v>
      </c>
      <c r="C2620">
        <v>0</v>
      </c>
      <c r="D2620">
        <v>0</v>
      </c>
      <c r="E2620">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ZK108.K320.C042</v>
      </c>
      <c r="C2621">
        <v>0</v>
      </c>
      <c r="D2621">
        <v>0</v>
      </c>
      <c r="E2621">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ZK108.K321.C042</v>
      </c>
      <c r="C2622">
        <v>0</v>
      </c>
      <c r="D2622">
        <v>0</v>
      </c>
      <c r="E2622">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ZK108.K322.C042</v>
      </c>
      <c r="C2623">
        <v>0</v>
      </c>
      <c r="D2623">
        <v>0</v>
      </c>
      <c r="E2623">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ZK108.K323.C042</v>
      </c>
      <c r="C2624">
        <v>0</v>
      </c>
      <c r="D2624">
        <v>0</v>
      </c>
      <c r="E2624">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ZK108.K324.C042</v>
      </c>
      <c r="C2625">
        <v>0</v>
      </c>
      <c r="D2625">
        <v>0</v>
      </c>
      <c r="E2625">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ZK108.K325.C042</v>
      </c>
      <c r="C2626">
        <v>0</v>
      </c>
      <c r="D2626">
        <v>0</v>
      </c>
      <c r="E2626">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ZK108.K326.C042</v>
      </c>
      <c r="C2627">
        <v>0</v>
      </c>
      <c r="D2627">
        <v>0</v>
      </c>
      <c r="E2627">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ZK108.K327.C042</v>
      </c>
      <c r="C2628">
        <v>0</v>
      </c>
      <c r="D2628">
        <v>0</v>
      </c>
      <c r="E2628">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ZK108.K328.C042</v>
      </c>
      <c r="C2629">
        <v>0</v>
      </c>
      <c r="D2629">
        <v>0</v>
      </c>
      <c r="E2629">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ZK108.K329.C042</v>
      </c>
      <c r="C2630">
        <v>0</v>
      </c>
      <c r="D2630">
        <v>0</v>
      </c>
      <c r="E2630">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ZK108.K330.C042</v>
      </c>
      <c r="C2631">
        <v>0</v>
      </c>
      <c r="D2631">
        <v>0</v>
      </c>
      <c r="E2631">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ZK108.K331.C042</v>
      </c>
      <c r="C2632">
        <v>0</v>
      </c>
      <c r="D2632">
        <v>0</v>
      </c>
      <c r="E2632">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ZK108.K332.C042</v>
      </c>
      <c r="C2633">
        <v>0</v>
      </c>
      <c r="D2633">
        <v>0</v>
      </c>
      <c r="E2633">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ZK108.K333.C042</v>
      </c>
      <c r="C2634">
        <v>0</v>
      </c>
      <c r="D2634">
        <v>0</v>
      </c>
      <c r="E2634">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ZK108.K334.C042</v>
      </c>
      <c r="C2635">
        <v>0</v>
      </c>
      <c r="D2635">
        <v>0</v>
      </c>
      <c r="E2635">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ZK108.K335.C042</v>
      </c>
      <c r="C2636">
        <v>0</v>
      </c>
      <c r="D2636">
        <v>0</v>
      </c>
      <c r="E2636">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ZK108.K336.C042</v>
      </c>
      <c r="C2637">
        <v>0</v>
      </c>
      <c r="D2637">
        <v>0</v>
      </c>
      <c r="E2637">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ZK108.K337.C042</v>
      </c>
      <c r="C2638">
        <v>0</v>
      </c>
      <c r="D2638">
        <v>0</v>
      </c>
      <c r="E2638">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ZK108.K338.C042</v>
      </c>
      <c r="C2639">
        <v>0</v>
      </c>
      <c r="D2639">
        <v>0</v>
      </c>
      <c r="E2639">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ZK108.K339.C042</v>
      </c>
      <c r="C2640">
        <v>0</v>
      </c>
      <c r="D2640">
        <v>0</v>
      </c>
      <c r="E2640">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ZK108.K340.C042</v>
      </c>
      <c r="C2641">
        <v>0</v>
      </c>
      <c r="D2641">
        <v>0</v>
      </c>
      <c r="E2641">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ZK108.K341.C042</v>
      </c>
      <c r="C2642">
        <v>0</v>
      </c>
      <c r="D2642">
        <v>0</v>
      </c>
      <c r="E2642">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ZK108.K342.C042</v>
      </c>
      <c r="C2643">
        <v>0</v>
      </c>
      <c r="D2643">
        <v>0</v>
      </c>
      <c r="E2643">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ZK108.K343.C042</v>
      </c>
      <c r="C2644">
        <v>0</v>
      </c>
      <c r="D2644">
        <v>0</v>
      </c>
      <c r="E2644">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ZK108.K344.C042</v>
      </c>
      <c r="C2645">
        <v>0</v>
      </c>
      <c r="D2645">
        <v>0</v>
      </c>
      <c r="E2645">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ZK108.K345.C042</v>
      </c>
      <c r="C2646">
        <v>0</v>
      </c>
      <c r="D2646">
        <v>0</v>
      </c>
      <c r="E2646">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ZK108.K346.C042</v>
      </c>
      <c r="C2647">
        <v>0</v>
      </c>
      <c r="D2647">
        <v>0</v>
      </c>
      <c r="E2647">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ZK108.K347.C042</v>
      </c>
      <c r="C2648">
        <v>0</v>
      </c>
      <c r="D2648">
        <v>0</v>
      </c>
      <c r="E2648">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ZK108.K348.C042</v>
      </c>
      <c r="C2649">
        <v>0</v>
      </c>
      <c r="D2649">
        <v>0</v>
      </c>
      <c r="E2649">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ZK108.K349.C042</v>
      </c>
      <c r="C2650">
        <v>0</v>
      </c>
      <c r="D2650">
        <v>0</v>
      </c>
      <c r="E2650">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ZK108.K350.C042</v>
      </c>
      <c r="C2651">
        <v>0</v>
      </c>
      <c r="D2651">
        <v>0</v>
      </c>
      <c r="E2651">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ZK108.K351.C042</v>
      </c>
      <c r="C2652">
        <v>0</v>
      </c>
      <c r="D2652">
        <v>0</v>
      </c>
      <c r="E2652">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ZK108.K352.C042</v>
      </c>
      <c r="C2653">
        <v>0</v>
      </c>
      <c r="D2653">
        <v>0</v>
      </c>
      <c r="E2653">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ZK108.K353.C042</v>
      </c>
      <c r="C2654">
        <v>0</v>
      </c>
      <c r="D2654">
        <v>0</v>
      </c>
      <c r="E2654">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ZK108.K354.C042</v>
      </c>
      <c r="C2655">
        <v>0</v>
      </c>
      <c r="D2655">
        <v>0</v>
      </c>
      <c r="E2655">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ZK108.K355.C042</v>
      </c>
      <c r="C2656">
        <v>0</v>
      </c>
      <c r="D2656">
        <v>0</v>
      </c>
      <c r="E2656">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ZK108.K356.C042</v>
      </c>
      <c r="C2657">
        <v>0</v>
      </c>
      <c r="D2657">
        <v>0</v>
      </c>
      <c r="E2657">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ZK108.K357.C042</v>
      </c>
      <c r="C2658">
        <v>0</v>
      </c>
      <c r="D2658">
        <v>0</v>
      </c>
      <c r="E2658">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ZK108.K358.C042</v>
      </c>
      <c r="C2659">
        <v>0</v>
      </c>
      <c r="D2659">
        <v>0</v>
      </c>
      <c r="E2659">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ZK108.K359.C042</v>
      </c>
      <c r="C2660">
        <v>0</v>
      </c>
      <c r="D2660">
        <v>0</v>
      </c>
      <c r="E2660">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ZK108.K360.C042</v>
      </c>
      <c r="C2661">
        <v>0</v>
      </c>
      <c r="D2661">
        <v>0</v>
      </c>
      <c r="E2661">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ZK108.K361.C042</v>
      </c>
      <c r="C2662">
        <v>0</v>
      </c>
      <c r="D2662">
        <v>0</v>
      </c>
      <c r="E2662">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ZK108.K362.C042</v>
      </c>
      <c r="C2663">
        <v>0</v>
      </c>
      <c r="D2663">
        <v>0</v>
      </c>
      <c r="E2663">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ZK108.K363.C042</v>
      </c>
      <c r="C2664">
        <v>0</v>
      </c>
      <c r="D2664">
        <v>0</v>
      </c>
      <c r="E2664">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ZK108.K364.C042</v>
      </c>
      <c r="C2665">
        <v>0</v>
      </c>
      <c r="D2665">
        <v>0</v>
      </c>
      <c r="E2665">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ZK108.K365.C042</v>
      </c>
      <c r="C2666">
        <v>0</v>
      </c>
      <c r="D2666">
        <v>0</v>
      </c>
      <c r="E2666">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ZK108.K366.C042</v>
      </c>
      <c r="C2667">
        <v>0</v>
      </c>
      <c r="D2667">
        <v>0</v>
      </c>
      <c r="E2667">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ZK108.K367.C042</v>
      </c>
      <c r="C2668">
        <v>0</v>
      </c>
      <c r="D2668">
        <v>0</v>
      </c>
      <c r="E2668">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ZK108.K368.C042</v>
      </c>
      <c r="C2669">
        <v>0</v>
      </c>
      <c r="D2669">
        <v>0</v>
      </c>
      <c r="E2669">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ZK108.K369.C042</v>
      </c>
      <c r="C2670">
        <v>0</v>
      </c>
      <c r="D2670">
        <v>0</v>
      </c>
      <c r="E2670">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ZK108.K370.C042</v>
      </c>
      <c r="C2671">
        <v>0</v>
      </c>
      <c r="D2671">
        <v>0</v>
      </c>
      <c r="E2671">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ZK108.K371.C042</v>
      </c>
      <c r="C2672">
        <v>0</v>
      </c>
      <c r="D2672">
        <v>0</v>
      </c>
      <c r="E2672">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ZK108.K372.C042</v>
      </c>
      <c r="C2673">
        <v>0</v>
      </c>
      <c r="D2673">
        <v>0</v>
      </c>
      <c r="E2673">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ZK108.K373.C042</v>
      </c>
      <c r="C2674">
        <v>0</v>
      </c>
      <c r="D2674">
        <v>0</v>
      </c>
      <c r="E2674">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ZK108.K374.C042</v>
      </c>
      <c r="C2675">
        <v>0</v>
      </c>
      <c r="D2675">
        <v>0</v>
      </c>
      <c r="E2675">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ZK108.K375.C042</v>
      </c>
      <c r="C2676">
        <v>0</v>
      </c>
      <c r="D2676">
        <v>0</v>
      </c>
      <c r="E2676">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ZK108.K376.C042</v>
      </c>
      <c r="C2677">
        <v>0</v>
      </c>
      <c r="D2677">
        <v>0</v>
      </c>
      <c r="E2677">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ZK108.K377.C042</v>
      </c>
      <c r="C2678">
        <v>0</v>
      </c>
      <c r="D2678">
        <v>0</v>
      </c>
      <c r="E2678">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ZK108.K378.C042</v>
      </c>
      <c r="C2679">
        <v>0</v>
      </c>
      <c r="D2679">
        <v>0</v>
      </c>
      <c r="E2679">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ZK108.K379.C042</v>
      </c>
      <c r="C2680">
        <v>0</v>
      </c>
      <c r="D2680">
        <v>0</v>
      </c>
      <c r="E2680">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ZK108.K380.C042</v>
      </c>
      <c r="C2681">
        <v>0</v>
      </c>
      <c r="D2681">
        <v>0</v>
      </c>
      <c r="E2681">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ZK108.K381.C042</v>
      </c>
      <c r="C2682">
        <v>0</v>
      </c>
      <c r="D2682">
        <v>0</v>
      </c>
      <c r="E2682">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ZK108.K382.C042</v>
      </c>
      <c r="C2683">
        <v>0</v>
      </c>
      <c r="D2683">
        <v>0</v>
      </c>
      <c r="E2683">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ZK108.K383.C042</v>
      </c>
      <c r="C2684">
        <v>0</v>
      </c>
      <c r="D2684">
        <v>0</v>
      </c>
      <c r="E2684">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ZK108.K384.C042</v>
      </c>
      <c r="C2685">
        <v>0</v>
      </c>
      <c r="D2685">
        <v>0</v>
      </c>
      <c r="E2685">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ZK108.K385.C042</v>
      </c>
      <c r="C2686">
        <v>0</v>
      </c>
      <c r="D2686">
        <v>0</v>
      </c>
      <c r="E2686">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ZK108.K386.C042</v>
      </c>
      <c r="C2687">
        <v>0</v>
      </c>
      <c r="D2687">
        <v>0</v>
      </c>
      <c r="E2687">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ZK108.K387.C042</v>
      </c>
      <c r="C2688">
        <v>0</v>
      </c>
      <c r="D2688">
        <v>0</v>
      </c>
      <c r="E2688">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ZK108.K388.C042</v>
      </c>
      <c r="C2689">
        <v>0</v>
      </c>
      <c r="D2689">
        <v>0</v>
      </c>
      <c r="E2689">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ZK108.K389.C042</v>
      </c>
      <c r="C2690">
        <v>0</v>
      </c>
      <c r="D2690">
        <v>0</v>
      </c>
      <c r="E2690">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ZK108.K390.C042</v>
      </c>
      <c r="C2691">
        <v>0</v>
      </c>
      <c r="D2691">
        <v>0</v>
      </c>
      <c r="E2691">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ZK108.K391.C042</v>
      </c>
      <c r="C2692">
        <v>0</v>
      </c>
      <c r="D2692">
        <v>0</v>
      </c>
      <c r="E2692">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ZK108.K392.C042</v>
      </c>
      <c r="C2693">
        <v>0</v>
      </c>
      <c r="D2693">
        <v>0</v>
      </c>
      <c r="E2693">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ZK108.K393.C042</v>
      </c>
      <c r="C2694">
        <v>0</v>
      </c>
      <c r="D2694">
        <v>0</v>
      </c>
      <c r="E2694">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ZK108.K394.C042</v>
      </c>
      <c r="C2695">
        <v>0</v>
      </c>
      <c r="D2695">
        <v>0</v>
      </c>
      <c r="E2695">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ZK108.K395.C042</v>
      </c>
      <c r="C2696">
        <v>0</v>
      </c>
      <c r="D2696">
        <v>0</v>
      </c>
      <c r="E2696">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ZK108.K396.C042</v>
      </c>
      <c r="C2697">
        <v>0</v>
      </c>
      <c r="D2697">
        <v>0</v>
      </c>
      <c r="E2697">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ZK108.K397.C042</v>
      </c>
      <c r="C2698">
        <v>0</v>
      </c>
      <c r="D2698">
        <v>0</v>
      </c>
      <c r="E2698">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ZK108.K398.C042</v>
      </c>
      <c r="C2699">
        <v>0</v>
      </c>
      <c r="D2699">
        <v>0</v>
      </c>
      <c r="E2699">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ZK108.K399.C042</v>
      </c>
      <c r="C2700">
        <v>0</v>
      </c>
      <c r="D2700">
        <v>0</v>
      </c>
      <c r="E2700">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ZK109.K100.C042</v>
      </c>
      <c r="C2701">
        <v>0</v>
      </c>
      <c r="D2701">
        <v>0</v>
      </c>
      <c r="E2701">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ZK109.K101.C042</v>
      </c>
      <c r="C2702">
        <v>0</v>
      </c>
      <c r="D2702">
        <v>0</v>
      </c>
      <c r="E2702">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ZK109.K102.C042</v>
      </c>
      <c r="C2703">
        <v>0</v>
      </c>
      <c r="D2703">
        <v>0</v>
      </c>
      <c r="E2703">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ZK109.K103.C042</v>
      </c>
      <c r="C2704">
        <v>0</v>
      </c>
      <c r="D2704">
        <v>0</v>
      </c>
      <c r="E2704">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ZK109.K104.C042</v>
      </c>
      <c r="C2705">
        <v>0</v>
      </c>
      <c r="D2705">
        <v>0</v>
      </c>
      <c r="E2705">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ZK109.K105.C042</v>
      </c>
      <c r="C2706">
        <v>0</v>
      </c>
      <c r="D2706">
        <v>0</v>
      </c>
      <c r="E2706">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ZK109.K106.C042</v>
      </c>
      <c r="C2707">
        <v>0</v>
      </c>
      <c r="D2707">
        <v>0</v>
      </c>
      <c r="E2707">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ZK109.K107.C042</v>
      </c>
      <c r="C2708">
        <v>0</v>
      </c>
      <c r="D2708">
        <v>0</v>
      </c>
      <c r="E2708">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ZK109.K108.C042</v>
      </c>
      <c r="C2709">
        <v>0</v>
      </c>
      <c r="D2709">
        <v>0</v>
      </c>
      <c r="E2709">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ZK109.K109.C042</v>
      </c>
      <c r="C2710">
        <v>0</v>
      </c>
      <c r="D2710">
        <v>0</v>
      </c>
      <c r="E2710">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ZK109.K110.C042</v>
      </c>
      <c r="C2711">
        <v>0</v>
      </c>
      <c r="D2711">
        <v>0</v>
      </c>
      <c r="E2711">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ZK109.K111.C042</v>
      </c>
      <c r="C2712">
        <v>0</v>
      </c>
      <c r="D2712">
        <v>0</v>
      </c>
      <c r="E2712">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ZK109.K112.C042</v>
      </c>
      <c r="C2713">
        <v>0</v>
      </c>
      <c r="D2713">
        <v>0</v>
      </c>
      <c r="E2713">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ZK109.K113.C042</v>
      </c>
      <c r="C2714">
        <v>0</v>
      </c>
      <c r="D2714">
        <v>0</v>
      </c>
      <c r="E2714">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ZK109.K114.C042</v>
      </c>
      <c r="C2715">
        <v>0</v>
      </c>
      <c r="D2715">
        <v>0</v>
      </c>
      <c r="E2715">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ZK109.K115.C042</v>
      </c>
      <c r="C2716">
        <v>0</v>
      </c>
      <c r="D2716">
        <v>0</v>
      </c>
      <c r="E2716">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ZK109.K116.C042</v>
      </c>
      <c r="C2717">
        <v>0</v>
      </c>
      <c r="D2717">
        <v>0</v>
      </c>
      <c r="E2717">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ZK109.K117.C042</v>
      </c>
      <c r="C2718">
        <v>0</v>
      </c>
      <c r="D2718">
        <v>0</v>
      </c>
      <c r="E2718">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ZK109.K118.C042</v>
      </c>
      <c r="C2719">
        <v>0</v>
      </c>
      <c r="D2719">
        <v>0</v>
      </c>
      <c r="E2719">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ZK109.K119.C042</v>
      </c>
      <c r="C2720">
        <v>0</v>
      </c>
      <c r="D2720">
        <v>0</v>
      </c>
      <c r="E2720">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ZK109.K120.C042</v>
      </c>
      <c r="C2721">
        <v>0</v>
      </c>
      <c r="D2721">
        <v>0</v>
      </c>
      <c r="E2721">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ZK109.K121.C042</v>
      </c>
      <c r="C2722">
        <v>0</v>
      </c>
      <c r="D2722">
        <v>0</v>
      </c>
      <c r="E2722">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ZK109.K122.C042</v>
      </c>
      <c r="C2723">
        <v>0</v>
      </c>
      <c r="D2723">
        <v>0</v>
      </c>
      <c r="E2723">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ZK109.K123.C042</v>
      </c>
      <c r="C2724">
        <v>0</v>
      </c>
      <c r="D2724">
        <v>0</v>
      </c>
      <c r="E2724">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ZK109.K124.C042</v>
      </c>
      <c r="C2725">
        <v>0</v>
      </c>
      <c r="D2725">
        <v>0</v>
      </c>
      <c r="E2725">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ZK109.K125.C042</v>
      </c>
      <c r="C2726">
        <v>0</v>
      </c>
      <c r="D2726">
        <v>0</v>
      </c>
      <c r="E2726">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ZK109.K126.C042</v>
      </c>
      <c r="C2727">
        <v>0</v>
      </c>
      <c r="D2727">
        <v>0</v>
      </c>
      <c r="E2727">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ZK109.K127.C042</v>
      </c>
      <c r="C2728">
        <v>0</v>
      </c>
      <c r="D2728">
        <v>0</v>
      </c>
      <c r="E2728">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ZK109.K128.C042</v>
      </c>
      <c r="C2729">
        <v>0</v>
      </c>
      <c r="D2729">
        <v>0</v>
      </c>
      <c r="E2729">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ZK109.K129.C042</v>
      </c>
      <c r="C2730">
        <v>0</v>
      </c>
      <c r="D2730">
        <v>0</v>
      </c>
      <c r="E2730">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ZK109.K130.C042</v>
      </c>
      <c r="C2731">
        <v>0</v>
      </c>
      <c r="D2731">
        <v>0</v>
      </c>
      <c r="E2731">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ZK109.K131.C042</v>
      </c>
      <c r="C2732">
        <v>0</v>
      </c>
      <c r="D2732">
        <v>0</v>
      </c>
      <c r="E2732">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ZK109.K132.C042</v>
      </c>
      <c r="C2733">
        <v>0</v>
      </c>
      <c r="D2733">
        <v>0</v>
      </c>
      <c r="E2733">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ZK109.K133.C042</v>
      </c>
      <c r="C2734">
        <v>0</v>
      </c>
      <c r="D2734">
        <v>0</v>
      </c>
      <c r="E2734">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ZK109.K134.C042</v>
      </c>
      <c r="C2735">
        <v>0</v>
      </c>
      <c r="D2735">
        <v>0</v>
      </c>
      <c r="E2735">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ZK109.K135.C042</v>
      </c>
      <c r="C2736">
        <v>0</v>
      </c>
      <c r="D2736">
        <v>0</v>
      </c>
      <c r="E2736">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ZK109.K136.C042</v>
      </c>
      <c r="C2737">
        <v>0</v>
      </c>
      <c r="D2737">
        <v>0</v>
      </c>
      <c r="E2737">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ZK109.K137.C042</v>
      </c>
      <c r="C2738">
        <v>0</v>
      </c>
      <c r="D2738">
        <v>0</v>
      </c>
      <c r="E2738">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ZK109.K138.C042</v>
      </c>
      <c r="C2739">
        <v>0</v>
      </c>
      <c r="D2739">
        <v>0</v>
      </c>
      <c r="E2739">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ZK109.K139.C042</v>
      </c>
      <c r="C2740">
        <v>0</v>
      </c>
      <c r="D2740">
        <v>0</v>
      </c>
      <c r="E2740">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ZK109.K140.C042</v>
      </c>
      <c r="C2741">
        <v>0</v>
      </c>
      <c r="D2741">
        <v>0</v>
      </c>
      <c r="E2741">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ZK109.K141.C042</v>
      </c>
      <c r="C2742">
        <v>0</v>
      </c>
      <c r="D2742">
        <v>0</v>
      </c>
      <c r="E2742">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ZK109.K142.C042</v>
      </c>
      <c r="C2743">
        <v>0</v>
      </c>
      <c r="D2743">
        <v>0</v>
      </c>
      <c r="E2743">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ZK109.K143.C042</v>
      </c>
      <c r="C2744">
        <v>0</v>
      </c>
      <c r="D2744">
        <v>0</v>
      </c>
      <c r="E2744">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ZK109.K144.C042</v>
      </c>
      <c r="C2745">
        <v>0</v>
      </c>
      <c r="D2745">
        <v>0</v>
      </c>
      <c r="E2745">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ZK109.K145.C042</v>
      </c>
      <c r="C2746">
        <v>0</v>
      </c>
      <c r="D2746">
        <v>0</v>
      </c>
      <c r="E2746">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ZK109.K146.C042</v>
      </c>
      <c r="C2747">
        <v>0</v>
      </c>
      <c r="D2747">
        <v>0</v>
      </c>
      <c r="E2747">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ZK109.K147.C042</v>
      </c>
      <c r="C2748">
        <v>0</v>
      </c>
      <c r="D2748">
        <v>0</v>
      </c>
      <c r="E2748">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ZK109.K148.C042</v>
      </c>
      <c r="C2749">
        <v>0</v>
      </c>
      <c r="D2749">
        <v>0</v>
      </c>
      <c r="E2749">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ZK109.K149.C042</v>
      </c>
      <c r="C2750">
        <v>0</v>
      </c>
      <c r="D2750">
        <v>0</v>
      </c>
      <c r="E2750">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ZK109.K150.C042</v>
      </c>
      <c r="C2751">
        <v>0</v>
      </c>
      <c r="D2751">
        <v>0</v>
      </c>
      <c r="E2751">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ZK109.K151.C042</v>
      </c>
      <c r="C2752">
        <v>0</v>
      </c>
      <c r="D2752">
        <v>0</v>
      </c>
      <c r="E2752">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ZK109.K152.C042</v>
      </c>
      <c r="C2753">
        <v>0</v>
      </c>
      <c r="D2753">
        <v>0</v>
      </c>
      <c r="E2753">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ZK109.K153.C042</v>
      </c>
      <c r="C2754">
        <v>0</v>
      </c>
      <c r="D2754">
        <v>0</v>
      </c>
      <c r="E2754">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ZK109.K154.C042</v>
      </c>
      <c r="C2755">
        <v>0</v>
      </c>
      <c r="D2755">
        <v>0</v>
      </c>
      <c r="E2755">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ZK109.K155.C042</v>
      </c>
      <c r="C2756">
        <v>0</v>
      </c>
      <c r="D2756">
        <v>0</v>
      </c>
      <c r="E2756">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ZK109.K156.C042</v>
      </c>
      <c r="C2757">
        <v>0</v>
      </c>
      <c r="D2757">
        <v>0</v>
      </c>
      <c r="E2757">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ZK109.K157.C042</v>
      </c>
      <c r="C2758">
        <v>0</v>
      </c>
      <c r="D2758">
        <v>0</v>
      </c>
      <c r="E2758">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ZK109.K158.C042</v>
      </c>
      <c r="C2759">
        <v>0</v>
      </c>
      <c r="D2759">
        <v>0</v>
      </c>
      <c r="E2759">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ZK109.K159.C042</v>
      </c>
      <c r="C2760">
        <v>0</v>
      </c>
      <c r="D2760">
        <v>0</v>
      </c>
      <c r="E2760">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ZK109.K160.C042</v>
      </c>
      <c r="C2761">
        <v>0</v>
      </c>
      <c r="D2761">
        <v>0</v>
      </c>
      <c r="E2761">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ZK109.K161.C042</v>
      </c>
      <c r="C2762">
        <v>0</v>
      </c>
      <c r="D2762">
        <v>0</v>
      </c>
      <c r="E2762">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ZK109.K162.C042</v>
      </c>
      <c r="C2763">
        <v>0</v>
      </c>
      <c r="D2763">
        <v>0</v>
      </c>
      <c r="E2763">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ZK109.K163.C042</v>
      </c>
      <c r="C2764">
        <v>0</v>
      </c>
      <c r="D2764">
        <v>0</v>
      </c>
      <c r="E2764">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ZK109.K164.C042</v>
      </c>
      <c r="C2765">
        <v>0</v>
      </c>
      <c r="D2765">
        <v>0</v>
      </c>
      <c r="E2765">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ZK109.K165.C042</v>
      </c>
      <c r="C2766">
        <v>0</v>
      </c>
      <c r="D2766">
        <v>0</v>
      </c>
      <c r="E2766">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ZK109.K166.C042</v>
      </c>
      <c r="C2767">
        <v>0</v>
      </c>
      <c r="D2767">
        <v>0</v>
      </c>
      <c r="E2767">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ZK109.K167.C042</v>
      </c>
      <c r="C2768">
        <v>0</v>
      </c>
      <c r="D2768">
        <v>0</v>
      </c>
      <c r="E2768">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ZK109.K168.C042</v>
      </c>
      <c r="C2769">
        <v>0</v>
      </c>
      <c r="D2769">
        <v>0</v>
      </c>
      <c r="E2769">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ZK109.K169.C042</v>
      </c>
      <c r="C2770">
        <v>0</v>
      </c>
      <c r="D2770">
        <v>0</v>
      </c>
      <c r="E2770">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ZK109.K170.C042</v>
      </c>
      <c r="C2771">
        <v>0</v>
      </c>
      <c r="D2771">
        <v>0</v>
      </c>
      <c r="E2771">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ZK109.K171.C042</v>
      </c>
      <c r="C2772">
        <v>0</v>
      </c>
      <c r="D2772">
        <v>0</v>
      </c>
      <c r="E2772">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ZK109.K172.C042</v>
      </c>
      <c r="C2773">
        <v>0</v>
      </c>
      <c r="D2773">
        <v>0</v>
      </c>
      <c r="E2773">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ZK109.K173.C042</v>
      </c>
      <c r="C2774">
        <v>0</v>
      </c>
      <c r="D2774">
        <v>0</v>
      </c>
      <c r="E2774">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ZK109.K174.C042</v>
      </c>
      <c r="C2775">
        <v>0</v>
      </c>
      <c r="D2775">
        <v>0</v>
      </c>
      <c r="E2775">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ZK109.K175.C042</v>
      </c>
      <c r="C2776">
        <v>0</v>
      </c>
      <c r="D2776">
        <v>0</v>
      </c>
      <c r="E2776">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ZK109.K176.C042</v>
      </c>
      <c r="C2777">
        <v>0</v>
      </c>
      <c r="D2777">
        <v>0</v>
      </c>
      <c r="E2777">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ZK109.K177.C042</v>
      </c>
      <c r="C2778">
        <v>0</v>
      </c>
      <c r="D2778">
        <v>0</v>
      </c>
      <c r="E2778">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ZK109.K178.C042</v>
      </c>
      <c r="C2779">
        <v>0</v>
      </c>
      <c r="D2779">
        <v>0</v>
      </c>
      <c r="E2779">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ZK109.K179.C042</v>
      </c>
      <c r="C2780">
        <v>0</v>
      </c>
      <c r="D2780">
        <v>0</v>
      </c>
      <c r="E2780">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ZK109.K180.C042</v>
      </c>
      <c r="C2781">
        <v>0</v>
      </c>
      <c r="D2781">
        <v>0</v>
      </c>
      <c r="E2781">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ZK109.K181.C042</v>
      </c>
      <c r="C2782">
        <v>0</v>
      </c>
      <c r="D2782">
        <v>0</v>
      </c>
      <c r="E2782">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ZK109.K182.C042</v>
      </c>
      <c r="C2783">
        <v>0</v>
      </c>
      <c r="D2783">
        <v>0</v>
      </c>
      <c r="E2783">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ZK109.K183.C042</v>
      </c>
      <c r="C2784">
        <v>0</v>
      </c>
      <c r="D2784">
        <v>0</v>
      </c>
      <c r="E2784">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ZK109.K184.C042</v>
      </c>
      <c r="C2785">
        <v>0</v>
      </c>
      <c r="D2785">
        <v>0</v>
      </c>
      <c r="E2785">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ZK109.K185.C042</v>
      </c>
      <c r="C2786">
        <v>0</v>
      </c>
      <c r="D2786">
        <v>0</v>
      </c>
      <c r="E2786">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ZK109.K186.C042</v>
      </c>
      <c r="C2787">
        <v>0</v>
      </c>
      <c r="D2787">
        <v>0</v>
      </c>
      <c r="E2787">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ZK109.K187.C042</v>
      </c>
      <c r="C2788">
        <v>0</v>
      </c>
      <c r="D2788">
        <v>0</v>
      </c>
      <c r="E2788">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ZK109.K188.C042</v>
      </c>
      <c r="C2789">
        <v>0</v>
      </c>
      <c r="D2789">
        <v>0</v>
      </c>
      <c r="E2789">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ZK109.K189.C042</v>
      </c>
      <c r="C2790">
        <v>0</v>
      </c>
      <c r="D2790">
        <v>0</v>
      </c>
      <c r="E2790">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ZK109.K190.C042</v>
      </c>
      <c r="C2791">
        <v>0</v>
      </c>
      <c r="D2791">
        <v>0</v>
      </c>
      <c r="E2791">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ZK109.K191.C042</v>
      </c>
      <c r="C2792">
        <v>0</v>
      </c>
      <c r="D2792">
        <v>0</v>
      </c>
      <c r="E2792">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ZK109.K192.C042</v>
      </c>
      <c r="C2793">
        <v>0</v>
      </c>
      <c r="D2793">
        <v>0</v>
      </c>
      <c r="E2793">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ZK109.K193.C042</v>
      </c>
      <c r="C2794">
        <v>0</v>
      </c>
      <c r="D2794">
        <v>0</v>
      </c>
      <c r="E2794">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ZK109.K194.C042</v>
      </c>
      <c r="C2795">
        <v>0</v>
      </c>
      <c r="D2795">
        <v>0</v>
      </c>
      <c r="E2795">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ZK109.K195.C042</v>
      </c>
      <c r="C2796">
        <v>0</v>
      </c>
      <c r="D2796">
        <v>0</v>
      </c>
      <c r="E2796">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ZK109.K196.C042</v>
      </c>
      <c r="C2797">
        <v>0</v>
      </c>
      <c r="D2797">
        <v>0</v>
      </c>
      <c r="E2797">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ZK109.K197.C042</v>
      </c>
      <c r="C2798">
        <v>0</v>
      </c>
      <c r="D2798">
        <v>0</v>
      </c>
      <c r="E2798">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ZK109.K198.C042</v>
      </c>
      <c r="C2799">
        <v>0</v>
      </c>
      <c r="D2799">
        <v>0</v>
      </c>
      <c r="E2799">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ZK109.K199.C042</v>
      </c>
      <c r="C2800">
        <v>0</v>
      </c>
      <c r="D2800">
        <v>0</v>
      </c>
      <c r="E2800">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ZK109.K200.C042</v>
      </c>
      <c r="C2801">
        <v>0</v>
      </c>
      <c r="D2801">
        <v>0</v>
      </c>
      <c r="E2801">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ZK109.K201.C042</v>
      </c>
      <c r="C2802">
        <v>0</v>
      </c>
      <c r="D2802">
        <v>0</v>
      </c>
      <c r="E2802">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ZK109.K202.C042</v>
      </c>
      <c r="C2803">
        <v>0</v>
      </c>
      <c r="D2803">
        <v>0</v>
      </c>
      <c r="E2803">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ZK109.K203.C042</v>
      </c>
      <c r="C2804">
        <v>0</v>
      </c>
      <c r="D2804">
        <v>0</v>
      </c>
      <c r="E2804">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ZK109.K204.C042</v>
      </c>
      <c r="C2805">
        <v>0</v>
      </c>
      <c r="D2805">
        <v>0</v>
      </c>
      <c r="E2805">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ZK109.K205.C042</v>
      </c>
      <c r="C2806">
        <v>0</v>
      </c>
      <c r="D2806">
        <v>0</v>
      </c>
      <c r="E2806">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ZK109.K206.C042</v>
      </c>
      <c r="C2807">
        <v>0</v>
      </c>
      <c r="D2807">
        <v>0</v>
      </c>
      <c r="E2807">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ZK109.K207.C042</v>
      </c>
      <c r="C2808">
        <v>0</v>
      </c>
      <c r="D2808">
        <v>0</v>
      </c>
      <c r="E2808">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ZK109.K208.C042</v>
      </c>
      <c r="C2809">
        <v>0</v>
      </c>
      <c r="D2809">
        <v>0</v>
      </c>
      <c r="E2809">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ZK109.K209.C042</v>
      </c>
      <c r="C2810">
        <v>0</v>
      </c>
      <c r="D2810">
        <v>0</v>
      </c>
      <c r="E2810">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ZK109.K210.C042</v>
      </c>
      <c r="C2811">
        <v>0</v>
      </c>
      <c r="D2811">
        <v>0</v>
      </c>
      <c r="E2811">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ZK109.K211.C042</v>
      </c>
      <c r="C2812">
        <v>0</v>
      </c>
      <c r="D2812">
        <v>0</v>
      </c>
      <c r="E2812">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ZK109.K212.C042</v>
      </c>
      <c r="C2813">
        <v>0</v>
      </c>
      <c r="D2813">
        <v>0</v>
      </c>
      <c r="E2813">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ZK109.K213.C042</v>
      </c>
      <c r="C2814">
        <v>0</v>
      </c>
      <c r="D2814">
        <v>0</v>
      </c>
      <c r="E2814">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ZK109.K214.C042</v>
      </c>
      <c r="C2815">
        <v>0</v>
      </c>
      <c r="D2815">
        <v>0</v>
      </c>
      <c r="E2815">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ZK109.K215.C042</v>
      </c>
      <c r="C2816">
        <v>0</v>
      </c>
      <c r="D2816">
        <v>0</v>
      </c>
      <c r="E2816">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ZK109.K216.C042</v>
      </c>
      <c r="C2817">
        <v>0</v>
      </c>
      <c r="D2817">
        <v>0</v>
      </c>
      <c r="E2817">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ZK109.K217.C042</v>
      </c>
      <c r="C2818">
        <v>0</v>
      </c>
      <c r="D2818">
        <v>0</v>
      </c>
      <c r="E2818">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ZK109.K218.C042</v>
      </c>
      <c r="C2819">
        <v>0</v>
      </c>
      <c r="D2819">
        <v>0</v>
      </c>
      <c r="E2819">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ZK109.K219.C042</v>
      </c>
      <c r="C2820">
        <v>0</v>
      </c>
      <c r="D2820">
        <v>0</v>
      </c>
      <c r="E2820">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ZK109.K220.C042</v>
      </c>
      <c r="C2821">
        <v>0</v>
      </c>
      <c r="D2821">
        <v>0</v>
      </c>
      <c r="E2821">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ZK109.K221.C042</v>
      </c>
      <c r="C2822">
        <v>0</v>
      </c>
      <c r="D2822">
        <v>0</v>
      </c>
      <c r="E2822">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ZK109.K222.C042</v>
      </c>
      <c r="C2823">
        <v>0</v>
      </c>
      <c r="D2823">
        <v>0</v>
      </c>
      <c r="E2823">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ZK109.K223.C042</v>
      </c>
      <c r="C2824">
        <v>0</v>
      </c>
      <c r="D2824">
        <v>0</v>
      </c>
      <c r="E2824">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ZK109.K224.C042</v>
      </c>
      <c r="C2825">
        <v>0</v>
      </c>
      <c r="D2825">
        <v>0</v>
      </c>
      <c r="E2825">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ZK109.K225.C042</v>
      </c>
      <c r="C2826">
        <v>0</v>
      </c>
      <c r="D2826">
        <v>0</v>
      </c>
      <c r="E2826">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ZK109.K226.C042</v>
      </c>
      <c r="C2827">
        <v>0</v>
      </c>
      <c r="D2827">
        <v>0</v>
      </c>
      <c r="E2827">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ZK109.K227.C042</v>
      </c>
      <c r="C2828">
        <v>0</v>
      </c>
      <c r="D2828">
        <v>0</v>
      </c>
      <c r="E2828">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ZK109.K228.C042</v>
      </c>
      <c r="C2829">
        <v>0</v>
      </c>
      <c r="D2829">
        <v>0</v>
      </c>
      <c r="E2829">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ZK109.K229.C042</v>
      </c>
      <c r="C2830">
        <v>0</v>
      </c>
      <c r="D2830">
        <v>0</v>
      </c>
      <c r="E2830">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ZK109.K230.C042</v>
      </c>
      <c r="C2831">
        <v>0</v>
      </c>
      <c r="D2831">
        <v>0</v>
      </c>
      <c r="E2831">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ZK109.K231.C042</v>
      </c>
      <c r="C2832">
        <v>0</v>
      </c>
      <c r="D2832">
        <v>0</v>
      </c>
      <c r="E2832">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ZK109.K232.C042</v>
      </c>
      <c r="C2833">
        <v>0</v>
      </c>
      <c r="D2833">
        <v>0</v>
      </c>
      <c r="E2833">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ZK109.K233.C042</v>
      </c>
      <c r="C2834">
        <v>0</v>
      </c>
      <c r="D2834">
        <v>0</v>
      </c>
      <c r="E2834">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ZK109.K234.C042</v>
      </c>
      <c r="C2835">
        <v>0</v>
      </c>
      <c r="D2835">
        <v>0</v>
      </c>
      <c r="E2835">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ZK109.K235.C042</v>
      </c>
      <c r="C2836">
        <v>0</v>
      </c>
      <c r="D2836">
        <v>0</v>
      </c>
      <c r="E2836">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ZK109.K236.C042</v>
      </c>
      <c r="C2837">
        <v>0</v>
      </c>
      <c r="D2837">
        <v>0</v>
      </c>
      <c r="E2837">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ZK109.K237.C042</v>
      </c>
      <c r="C2838">
        <v>0</v>
      </c>
      <c r="D2838">
        <v>0</v>
      </c>
      <c r="E2838">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ZK109.K238.C042</v>
      </c>
      <c r="C2839">
        <v>0</v>
      </c>
      <c r="D2839">
        <v>0</v>
      </c>
      <c r="E2839">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ZK109.K239.C042</v>
      </c>
      <c r="C2840">
        <v>0</v>
      </c>
      <c r="D2840">
        <v>0</v>
      </c>
      <c r="E2840">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ZK109.K240.C042</v>
      </c>
      <c r="C2841">
        <v>0</v>
      </c>
      <c r="D2841">
        <v>0</v>
      </c>
      <c r="E2841">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ZK109.K241.C042</v>
      </c>
      <c r="C2842">
        <v>0</v>
      </c>
      <c r="D2842">
        <v>0</v>
      </c>
      <c r="E2842">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ZK109.K242.C042</v>
      </c>
      <c r="C2843">
        <v>0</v>
      </c>
      <c r="D2843">
        <v>0</v>
      </c>
      <c r="E2843">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ZK109.K243.C042</v>
      </c>
      <c r="C2844">
        <v>0</v>
      </c>
      <c r="D2844">
        <v>0</v>
      </c>
      <c r="E2844">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ZK109.K244.C042</v>
      </c>
      <c r="C2845">
        <v>0</v>
      </c>
      <c r="D2845">
        <v>0</v>
      </c>
      <c r="E2845">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ZK109.K245.C042</v>
      </c>
      <c r="C2846">
        <v>0</v>
      </c>
      <c r="D2846">
        <v>0</v>
      </c>
      <c r="E2846">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ZK109.K246.C042</v>
      </c>
      <c r="C2847">
        <v>0</v>
      </c>
      <c r="D2847">
        <v>0</v>
      </c>
      <c r="E2847">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ZK109.K247.C042</v>
      </c>
      <c r="C2848">
        <v>0</v>
      </c>
      <c r="D2848">
        <v>0</v>
      </c>
      <c r="E2848">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ZK109.K248.C042</v>
      </c>
      <c r="C2849">
        <v>0</v>
      </c>
      <c r="D2849">
        <v>0</v>
      </c>
      <c r="E2849">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ZK109.K249.C042</v>
      </c>
      <c r="C2850">
        <v>0</v>
      </c>
      <c r="D2850">
        <v>0</v>
      </c>
      <c r="E2850">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ZK109.K250.C042</v>
      </c>
      <c r="C2851">
        <v>0</v>
      </c>
      <c r="D2851">
        <v>0</v>
      </c>
      <c r="E2851">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ZK109.K251.C042</v>
      </c>
      <c r="C2852">
        <v>0</v>
      </c>
      <c r="D2852">
        <v>0</v>
      </c>
      <c r="E2852">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ZK109.K252.C042</v>
      </c>
      <c r="C2853">
        <v>0</v>
      </c>
      <c r="D2853">
        <v>0</v>
      </c>
      <c r="E2853">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ZK109.K253.C042</v>
      </c>
      <c r="C2854">
        <v>0</v>
      </c>
      <c r="D2854">
        <v>0</v>
      </c>
      <c r="E2854">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ZK109.K254.C042</v>
      </c>
      <c r="C2855">
        <v>0</v>
      </c>
      <c r="D2855">
        <v>0</v>
      </c>
      <c r="E2855">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ZK109.K255.C042</v>
      </c>
      <c r="C2856">
        <v>0</v>
      </c>
      <c r="D2856">
        <v>0</v>
      </c>
      <c r="E2856">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ZK109.K256.C042</v>
      </c>
      <c r="C2857">
        <v>0</v>
      </c>
      <c r="D2857">
        <v>0</v>
      </c>
      <c r="E2857">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ZK109.K257.C042</v>
      </c>
      <c r="C2858">
        <v>0</v>
      </c>
      <c r="D2858">
        <v>0</v>
      </c>
      <c r="E2858">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ZK109.K258.C042</v>
      </c>
      <c r="C2859">
        <v>0</v>
      </c>
      <c r="D2859">
        <v>0</v>
      </c>
      <c r="E2859">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ZK109.K259.C042</v>
      </c>
      <c r="C2860">
        <v>0</v>
      </c>
      <c r="D2860">
        <v>0</v>
      </c>
      <c r="E2860">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ZK109.K260.C042</v>
      </c>
      <c r="C2861">
        <v>0</v>
      </c>
      <c r="D2861">
        <v>0</v>
      </c>
      <c r="E2861">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ZK109.K261.C042</v>
      </c>
      <c r="C2862">
        <v>0</v>
      </c>
      <c r="D2862">
        <v>0</v>
      </c>
      <c r="E2862">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ZK109.K262.C042</v>
      </c>
      <c r="C2863">
        <v>0</v>
      </c>
      <c r="D2863">
        <v>0</v>
      </c>
      <c r="E2863">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ZK109.K263.C042</v>
      </c>
      <c r="C2864">
        <v>0</v>
      </c>
      <c r="D2864">
        <v>0</v>
      </c>
      <c r="E2864">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ZK109.K264.C042</v>
      </c>
      <c r="C2865">
        <v>0</v>
      </c>
      <c r="D2865">
        <v>0</v>
      </c>
      <c r="E2865">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ZK109.K265.C042</v>
      </c>
      <c r="C2866">
        <v>0</v>
      </c>
      <c r="D2866">
        <v>0</v>
      </c>
      <c r="E2866">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ZK109.K266.C042</v>
      </c>
      <c r="C2867">
        <v>0</v>
      </c>
      <c r="D2867">
        <v>0</v>
      </c>
      <c r="E2867">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ZK109.K267.C042</v>
      </c>
      <c r="C2868">
        <v>0</v>
      </c>
      <c r="D2868">
        <v>0</v>
      </c>
      <c r="E2868">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ZK109.K268.C042</v>
      </c>
      <c r="C2869">
        <v>0</v>
      </c>
      <c r="D2869">
        <v>0</v>
      </c>
      <c r="E2869">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ZK109.K269.C042</v>
      </c>
      <c r="C2870">
        <v>0</v>
      </c>
      <c r="D2870">
        <v>0</v>
      </c>
      <c r="E2870">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ZK109.K270.C042</v>
      </c>
      <c r="C2871">
        <v>0</v>
      </c>
      <c r="D2871">
        <v>0</v>
      </c>
      <c r="E2871">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ZK109.K271.C042</v>
      </c>
      <c r="C2872">
        <v>0</v>
      </c>
      <c r="D2872">
        <v>0</v>
      </c>
      <c r="E2872">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ZK109.K272.C042</v>
      </c>
      <c r="C2873">
        <v>0</v>
      </c>
      <c r="D2873">
        <v>0</v>
      </c>
      <c r="E2873">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ZK109.K273.C042</v>
      </c>
      <c r="C2874">
        <v>0</v>
      </c>
      <c r="D2874">
        <v>0</v>
      </c>
      <c r="E2874">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ZK109.K274.C042</v>
      </c>
      <c r="C2875">
        <v>0</v>
      </c>
      <c r="D2875">
        <v>0</v>
      </c>
      <c r="E2875">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ZK109.K275.C042</v>
      </c>
      <c r="C2876">
        <v>0</v>
      </c>
      <c r="D2876">
        <v>0</v>
      </c>
      <c r="E2876">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ZK109.K276.C042</v>
      </c>
      <c r="C2877">
        <v>0</v>
      </c>
      <c r="D2877">
        <v>0</v>
      </c>
      <c r="E2877">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ZK109.K277.C042</v>
      </c>
      <c r="C2878">
        <v>0</v>
      </c>
      <c r="D2878">
        <v>0</v>
      </c>
      <c r="E2878">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ZK109.K278.C042</v>
      </c>
      <c r="C2879">
        <v>0</v>
      </c>
      <c r="D2879">
        <v>0</v>
      </c>
      <c r="E2879">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ZK109.K279.C042</v>
      </c>
      <c r="C2880">
        <v>0</v>
      </c>
      <c r="D2880">
        <v>0</v>
      </c>
      <c r="E2880">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ZK109.K280.C042</v>
      </c>
      <c r="C2881">
        <v>0</v>
      </c>
      <c r="D2881">
        <v>0</v>
      </c>
      <c r="E2881">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ZK109.K281.C042</v>
      </c>
      <c r="C2882">
        <v>0</v>
      </c>
      <c r="D2882">
        <v>0</v>
      </c>
      <c r="E2882">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ZK109.K282.C042</v>
      </c>
      <c r="C2883">
        <v>0</v>
      </c>
      <c r="D2883">
        <v>0</v>
      </c>
      <c r="E2883">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ZK109.K283.C042</v>
      </c>
      <c r="C2884">
        <v>0</v>
      </c>
      <c r="D2884">
        <v>0</v>
      </c>
      <c r="E2884">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ZK109.K284.C042</v>
      </c>
      <c r="C2885">
        <v>0</v>
      </c>
      <c r="D2885">
        <v>0</v>
      </c>
      <c r="E2885">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ZK109.K285.C042</v>
      </c>
      <c r="C2886">
        <v>0</v>
      </c>
      <c r="D2886">
        <v>0</v>
      </c>
      <c r="E2886">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ZK109.K286.C042</v>
      </c>
      <c r="C2887">
        <v>0</v>
      </c>
      <c r="D2887">
        <v>0</v>
      </c>
      <c r="E2887">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ZK109.K287.C042</v>
      </c>
      <c r="C2888">
        <v>0</v>
      </c>
      <c r="D2888">
        <v>0</v>
      </c>
      <c r="E2888">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ZK109.K288.C042</v>
      </c>
      <c r="C2889">
        <v>0</v>
      </c>
      <c r="D2889">
        <v>0</v>
      </c>
      <c r="E2889">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ZK109.K289.C042</v>
      </c>
      <c r="C2890">
        <v>0</v>
      </c>
      <c r="D2890">
        <v>0</v>
      </c>
      <c r="E2890">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ZK109.K290.C042</v>
      </c>
      <c r="C2891">
        <v>0</v>
      </c>
      <c r="D2891">
        <v>0</v>
      </c>
      <c r="E2891">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ZK109.K291.C042</v>
      </c>
      <c r="C2892">
        <v>0</v>
      </c>
      <c r="D2892">
        <v>0</v>
      </c>
      <c r="E2892">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ZK109.K292.C042</v>
      </c>
      <c r="C2893">
        <v>0</v>
      </c>
      <c r="D2893">
        <v>0</v>
      </c>
      <c r="E2893">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ZK109.K293.C042</v>
      </c>
      <c r="C2894">
        <v>0</v>
      </c>
      <c r="D2894">
        <v>0</v>
      </c>
      <c r="E2894">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ZK109.K294.C042</v>
      </c>
      <c r="C2895">
        <v>0</v>
      </c>
      <c r="D2895">
        <v>0</v>
      </c>
      <c r="E2895">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ZK109.K295.C042</v>
      </c>
      <c r="C2896">
        <v>0</v>
      </c>
      <c r="D2896">
        <v>0</v>
      </c>
      <c r="E2896">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ZK109.K296.C042</v>
      </c>
      <c r="C2897">
        <v>0</v>
      </c>
      <c r="D2897">
        <v>0</v>
      </c>
      <c r="E2897">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ZK109.K297.C042</v>
      </c>
      <c r="C2898">
        <v>0</v>
      </c>
      <c r="D2898">
        <v>0</v>
      </c>
      <c r="E2898">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ZK109.K298.C042</v>
      </c>
      <c r="C2899">
        <v>0</v>
      </c>
      <c r="D2899">
        <v>0</v>
      </c>
      <c r="E2899">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ZK109.K299.C042</v>
      </c>
      <c r="C2900">
        <v>0</v>
      </c>
      <c r="D2900">
        <v>0</v>
      </c>
      <c r="E2900">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ZK109.K300.C042</v>
      </c>
      <c r="C2901">
        <v>0</v>
      </c>
      <c r="D2901">
        <v>0</v>
      </c>
      <c r="E2901">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ZK109.K301.C042</v>
      </c>
      <c r="C2902">
        <v>0</v>
      </c>
      <c r="D2902">
        <v>0</v>
      </c>
      <c r="E2902">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ZK109.K302.C042</v>
      </c>
      <c r="C2903">
        <v>0</v>
      </c>
      <c r="D2903">
        <v>0</v>
      </c>
      <c r="E2903">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ZK109.K303.C042</v>
      </c>
      <c r="C2904">
        <v>0</v>
      </c>
      <c r="D2904">
        <v>0</v>
      </c>
      <c r="E2904">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ZK109.K304.C042</v>
      </c>
      <c r="C2905">
        <v>0</v>
      </c>
      <c r="D2905">
        <v>0</v>
      </c>
      <c r="E2905">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ZK109.K305.C042</v>
      </c>
      <c r="C2906">
        <v>0</v>
      </c>
      <c r="D2906">
        <v>0</v>
      </c>
      <c r="E2906">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ZK109.K306.C042</v>
      </c>
      <c r="C2907">
        <v>0</v>
      </c>
      <c r="D2907">
        <v>0</v>
      </c>
      <c r="E2907">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ZK109.K307.C042</v>
      </c>
      <c r="C2908">
        <v>0</v>
      </c>
      <c r="D2908">
        <v>0</v>
      </c>
      <c r="E2908">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ZK109.K308.C042</v>
      </c>
      <c r="C2909">
        <v>0</v>
      </c>
      <c r="D2909">
        <v>0</v>
      </c>
      <c r="E2909">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ZK109.K309.C042</v>
      </c>
      <c r="C2910">
        <v>0</v>
      </c>
      <c r="D2910">
        <v>0</v>
      </c>
      <c r="E2910">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ZK109.K310.C042</v>
      </c>
      <c r="C2911">
        <v>0</v>
      </c>
      <c r="D2911">
        <v>0</v>
      </c>
      <c r="E2911">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ZK109.K311.C042</v>
      </c>
      <c r="C2912">
        <v>0</v>
      </c>
      <c r="D2912">
        <v>0</v>
      </c>
      <c r="E2912">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ZK109.K312.C042</v>
      </c>
      <c r="C2913">
        <v>0</v>
      </c>
      <c r="D2913">
        <v>0</v>
      </c>
      <c r="E2913">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ZK109.K313.C042</v>
      </c>
      <c r="C2914">
        <v>0</v>
      </c>
      <c r="D2914">
        <v>0</v>
      </c>
      <c r="E2914">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ZK109.K314.C042</v>
      </c>
      <c r="C2915">
        <v>0</v>
      </c>
      <c r="D2915">
        <v>0</v>
      </c>
      <c r="E2915">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ZK109.K315.C042</v>
      </c>
      <c r="C2916">
        <v>0</v>
      </c>
      <c r="D2916">
        <v>0</v>
      </c>
      <c r="E2916">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ZK109.K316.C042</v>
      </c>
      <c r="C2917">
        <v>0</v>
      </c>
      <c r="D2917">
        <v>0</v>
      </c>
      <c r="E2917">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ZK109.K317.C042</v>
      </c>
      <c r="C2918">
        <v>0</v>
      </c>
      <c r="D2918">
        <v>0</v>
      </c>
      <c r="E2918">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ZK109.K318.C042</v>
      </c>
      <c r="C2919">
        <v>0</v>
      </c>
      <c r="D2919">
        <v>0</v>
      </c>
      <c r="E2919">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ZK109.K319.C042</v>
      </c>
      <c r="C2920">
        <v>0</v>
      </c>
      <c r="D2920">
        <v>0</v>
      </c>
      <c r="E2920">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ZK109.K320.C042</v>
      </c>
      <c r="C2921">
        <v>0</v>
      </c>
      <c r="D2921">
        <v>0</v>
      </c>
      <c r="E2921">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ZK109.K321.C042</v>
      </c>
      <c r="C2922">
        <v>0</v>
      </c>
      <c r="D2922">
        <v>0</v>
      </c>
      <c r="E2922">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ZK109.K322.C042</v>
      </c>
      <c r="C2923">
        <v>0</v>
      </c>
      <c r="D2923">
        <v>0</v>
      </c>
      <c r="E2923">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ZK109.K323.C042</v>
      </c>
      <c r="C2924">
        <v>0</v>
      </c>
      <c r="D2924">
        <v>0</v>
      </c>
      <c r="E2924">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ZK109.K324.C042</v>
      </c>
      <c r="C2925">
        <v>0</v>
      </c>
      <c r="D2925">
        <v>0</v>
      </c>
      <c r="E2925">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ZK109.K325.C042</v>
      </c>
      <c r="C2926">
        <v>0</v>
      </c>
      <c r="D2926">
        <v>0</v>
      </c>
      <c r="E2926">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ZK109.K326.C042</v>
      </c>
      <c r="C2927">
        <v>0</v>
      </c>
      <c r="D2927">
        <v>0</v>
      </c>
      <c r="E2927">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ZK109.K327.C042</v>
      </c>
      <c r="C2928">
        <v>0</v>
      </c>
      <c r="D2928">
        <v>0</v>
      </c>
      <c r="E2928">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ZK109.K328.C042</v>
      </c>
      <c r="C2929">
        <v>0</v>
      </c>
      <c r="D2929">
        <v>0</v>
      </c>
      <c r="E2929">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ZK109.K329.C042</v>
      </c>
      <c r="C2930">
        <v>0</v>
      </c>
      <c r="D2930">
        <v>0</v>
      </c>
      <c r="E2930">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ZK109.K330.C042</v>
      </c>
      <c r="C2931">
        <v>0</v>
      </c>
      <c r="D2931">
        <v>0</v>
      </c>
      <c r="E2931">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ZK109.K331.C042</v>
      </c>
      <c r="C2932">
        <v>0</v>
      </c>
      <c r="D2932">
        <v>0</v>
      </c>
      <c r="E2932">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ZK109.K332.C042</v>
      </c>
      <c r="C2933">
        <v>0</v>
      </c>
      <c r="D2933">
        <v>0</v>
      </c>
      <c r="E2933">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ZK109.K333.C042</v>
      </c>
      <c r="C2934">
        <v>0</v>
      </c>
      <c r="D2934">
        <v>0</v>
      </c>
      <c r="E2934">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ZK109.K334.C042</v>
      </c>
      <c r="C2935">
        <v>0</v>
      </c>
      <c r="D2935">
        <v>0</v>
      </c>
      <c r="E2935">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ZK109.K335.C042</v>
      </c>
      <c r="C2936">
        <v>0</v>
      </c>
      <c r="D2936">
        <v>0</v>
      </c>
      <c r="E2936">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ZK109.K336.C042</v>
      </c>
      <c r="C2937">
        <v>0</v>
      </c>
      <c r="D2937">
        <v>0</v>
      </c>
      <c r="E2937">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ZK109.K337.C042</v>
      </c>
      <c r="C2938">
        <v>0</v>
      </c>
      <c r="D2938">
        <v>0</v>
      </c>
      <c r="E2938">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ZK109.K338.C042</v>
      </c>
      <c r="C2939">
        <v>0</v>
      </c>
      <c r="D2939">
        <v>0</v>
      </c>
      <c r="E2939">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ZK109.K339.C042</v>
      </c>
      <c r="C2940">
        <v>0</v>
      </c>
      <c r="D2940">
        <v>0</v>
      </c>
      <c r="E2940">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ZK109.K340.C042</v>
      </c>
      <c r="C2941">
        <v>0</v>
      </c>
      <c r="D2941">
        <v>0</v>
      </c>
      <c r="E2941">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ZK109.K341.C042</v>
      </c>
      <c r="C2942">
        <v>0</v>
      </c>
      <c r="D2942">
        <v>0</v>
      </c>
      <c r="E2942">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ZK109.K342.C042</v>
      </c>
      <c r="C2943">
        <v>0</v>
      </c>
      <c r="D2943">
        <v>0</v>
      </c>
      <c r="E2943">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ZK109.K343.C042</v>
      </c>
      <c r="C2944">
        <v>0</v>
      </c>
      <c r="D2944">
        <v>0</v>
      </c>
      <c r="E2944">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ZK109.K344.C042</v>
      </c>
      <c r="C2945">
        <v>0</v>
      </c>
      <c r="D2945">
        <v>0</v>
      </c>
      <c r="E2945">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ZK109.K345.C042</v>
      </c>
      <c r="C2946">
        <v>0</v>
      </c>
      <c r="D2946">
        <v>0</v>
      </c>
      <c r="E2946">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ZK109.K346.C042</v>
      </c>
      <c r="C2947">
        <v>0</v>
      </c>
      <c r="D2947">
        <v>0</v>
      </c>
      <c r="E2947">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ZK109.K347.C042</v>
      </c>
      <c r="C2948">
        <v>0</v>
      </c>
      <c r="D2948">
        <v>0</v>
      </c>
      <c r="E2948">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ZK109.K348.C042</v>
      </c>
      <c r="C2949">
        <v>0</v>
      </c>
      <c r="D2949">
        <v>0</v>
      </c>
      <c r="E2949">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ZK109.K349.C042</v>
      </c>
      <c r="C2950">
        <v>0</v>
      </c>
      <c r="D2950">
        <v>0</v>
      </c>
      <c r="E2950">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ZK109.K350.C042</v>
      </c>
      <c r="C2951">
        <v>0</v>
      </c>
      <c r="D2951">
        <v>0</v>
      </c>
      <c r="E2951">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ZK109.K351.C042</v>
      </c>
      <c r="C2952">
        <v>0</v>
      </c>
      <c r="D2952">
        <v>0</v>
      </c>
      <c r="E2952">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ZK109.K352.C042</v>
      </c>
      <c r="C2953">
        <v>0</v>
      </c>
      <c r="D2953">
        <v>0</v>
      </c>
      <c r="E2953">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ZK109.K353.C042</v>
      </c>
      <c r="C2954">
        <v>0</v>
      </c>
      <c r="D2954">
        <v>0</v>
      </c>
      <c r="E2954">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ZK109.K354.C042</v>
      </c>
      <c r="C2955">
        <v>0</v>
      </c>
      <c r="D2955">
        <v>0</v>
      </c>
      <c r="E2955">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ZK109.K355.C042</v>
      </c>
      <c r="C2956">
        <v>0</v>
      </c>
      <c r="D2956">
        <v>0</v>
      </c>
      <c r="E2956">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ZK109.K356.C042</v>
      </c>
      <c r="C2957">
        <v>0</v>
      </c>
      <c r="D2957">
        <v>0</v>
      </c>
      <c r="E2957">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ZK109.K357.C042</v>
      </c>
      <c r="C2958">
        <v>0</v>
      </c>
      <c r="D2958">
        <v>0</v>
      </c>
      <c r="E2958">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ZK109.K358.C042</v>
      </c>
      <c r="C2959">
        <v>0</v>
      </c>
      <c r="D2959">
        <v>0</v>
      </c>
      <c r="E2959">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ZK109.K359.C042</v>
      </c>
      <c r="C2960">
        <v>0</v>
      </c>
      <c r="D2960">
        <v>0</v>
      </c>
      <c r="E2960">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ZK109.K360.C042</v>
      </c>
      <c r="C2961">
        <v>0</v>
      </c>
      <c r="D2961">
        <v>0</v>
      </c>
      <c r="E2961">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ZK109.K361.C042</v>
      </c>
      <c r="C2962">
        <v>0</v>
      </c>
      <c r="D2962">
        <v>0</v>
      </c>
      <c r="E2962">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ZK109.K362.C042</v>
      </c>
      <c r="C2963">
        <v>0</v>
      </c>
      <c r="D2963">
        <v>0</v>
      </c>
      <c r="E2963">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ZK109.K363.C042</v>
      </c>
      <c r="C2964">
        <v>0</v>
      </c>
      <c r="D2964">
        <v>0</v>
      </c>
      <c r="E2964">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ZK109.K364.C042</v>
      </c>
      <c r="C2965">
        <v>0</v>
      </c>
      <c r="D2965">
        <v>0</v>
      </c>
      <c r="E2965">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ZK109.K365.C042</v>
      </c>
      <c r="C2966">
        <v>0</v>
      </c>
      <c r="D2966">
        <v>0</v>
      </c>
      <c r="E2966">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ZK109.K366.C042</v>
      </c>
      <c r="C2967">
        <v>0</v>
      </c>
      <c r="D2967">
        <v>0</v>
      </c>
      <c r="E2967">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ZK109.K367.C042</v>
      </c>
      <c r="C2968">
        <v>0</v>
      </c>
      <c r="D2968">
        <v>0</v>
      </c>
      <c r="E2968">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ZK109.K368.C042</v>
      </c>
      <c r="C2969">
        <v>0</v>
      </c>
      <c r="D2969">
        <v>0</v>
      </c>
      <c r="E2969">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ZK109.K369.C042</v>
      </c>
      <c r="C2970">
        <v>0</v>
      </c>
      <c r="D2970">
        <v>0</v>
      </c>
      <c r="E2970">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ZK109.K370.C042</v>
      </c>
      <c r="C2971">
        <v>0</v>
      </c>
      <c r="D2971">
        <v>0</v>
      </c>
      <c r="E2971">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ZK109.K371.C042</v>
      </c>
      <c r="C2972">
        <v>0</v>
      </c>
      <c r="D2972">
        <v>0</v>
      </c>
      <c r="E2972">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ZK109.K372.C042</v>
      </c>
      <c r="C2973">
        <v>0</v>
      </c>
      <c r="D2973">
        <v>0</v>
      </c>
      <c r="E2973">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ZK109.K373.C042</v>
      </c>
      <c r="C2974">
        <v>0</v>
      </c>
      <c r="D2974">
        <v>0</v>
      </c>
      <c r="E2974">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ZK109.K374.C042</v>
      </c>
      <c r="C2975">
        <v>0</v>
      </c>
      <c r="D2975">
        <v>0</v>
      </c>
      <c r="E2975">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ZK109.K375.C042</v>
      </c>
      <c r="C2976">
        <v>0</v>
      </c>
      <c r="D2976">
        <v>0</v>
      </c>
      <c r="E2976">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ZK109.K376.C042</v>
      </c>
      <c r="C2977">
        <v>0</v>
      </c>
      <c r="D2977">
        <v>0</v>
      </c>
      <c r="E2977">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ZK109.K377.C042</v>
      </c>
      <c r="C2978">
        <v>0</v>
      </c>
      <c r="D2978">
        <v>0</v>
      </c>
      <c r="E2978">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ZK109.K378.C042</v>
      </c>
      <c r="C2979">
        <v>0</v>
      </c>
      <c r="D2979">
        <v>0</v>
      </c>
      <c r="E2979">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ZK109.K379.C042</v>
      </c>
      <c r="C2980">
        <v>0</v>
      </c>
      <c r="D2980">
        <v>0</v>
      </c>
      <c r="E2980">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ZK109.K380.C042</v>
      </c>
      <c r="C2981">
        <v>0</v>
      </c>
      <c r="D2981">
        <v>0</v>
      </c>
      <c r="E2981">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ZK109.K381.C042</v>
      </c>
      <c r="C2982">
        <v>0</v>
      </c>
      <c r="D2982">
        <v>0</v>
      </c>
      <c r="E2982">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ZK109.K382.C042</v>
      </c>
      <c r="C2983">
        <v>0</v>
      </c>
      <c r="D2983">
        <v>0</v>
      </c>
      <c r="E2983">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ZK109.K383.C042</v>
      </c>
      <c r="C2984">
        <v>0</v>
      </c>
      <c r="D2984">
        <v>0</v>
      </c>
      <c r="E2984">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ZK109.K384.C042</v>
      </c>
      <c r="C2985">
        <v>0</v>
      </c>
      <c r="D2985">
        <v>0</v>
      </c>
      <c r="E2985">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ZK109.K385.C042</v>
      </c>
      <c r="C2986">
        <v>0</v>
      </c>
      <c r="D2986">
        <v>0</v>
      </c>
      <c r="E2986">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ZK109.K386.C042</v>
      </c>
      <c r="C2987">
        <v>0</v>
      </c>
      <c r="D2987">
        <v>0</v>
      </c>
      <c r="E2987">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ZK109.K387.C042</v>
      </c>
      <c r="C2988">
        <v>0</v>
      </c>
      <c r="D2988">
        <v>0</v>
      </c>
      <c r="E2988">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ZK109.K388.C042</v>
      </c>
      <c r="C2989">
        <v>0</v>
      </c>
      <c r="D2989">
        <v>0</v>
      </c>
      <c r="E2989">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ZK109.K389.C042</v>
      </c>
      <c r="C2990">
        <v>0</v>
      </c>
      <c r="D2990">
        <v>0</v>
      </c>
      <c r="E2990">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ZK109.K390.C042</v>
      </c>
      <c r="C2991">
        <v>0</v>
      </c>
      <c r="D2991">
        <v>0</v>
      </c>
      <c r="E2991">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ZK109.K391.C042</v>
      </c>
      <c r="C2992">
        <v>0</v>
      </c>
      <c r="D2992">
        <v>0</v>
      </c>
      <c r="E2992">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ZK109.K392.C042</v>
      </c>
      <c r="C2993">
        <v>0</v>
      </c>
      <c r="D2993">
        <v>0</v>
      </c>
      <c r="E2993">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ZK109.K393.C042</v>
      </c>
      <c r="C2994">
        <v>0</v>
      </c>
      <c r="D2994">
        <v>0</v>
      </c>
      <c r="E2994">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ZK109.K394.C042</v>
      </c>
      <c r="C2995">
        <v>0</v>
      </c>
      <c r="D2995">
        <v>0</v>
      </c>
      <c r="E2995">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ZK109.K395.C042</v>
      </c>
      <c r="C2996">
        <v>0</v>
      </c>
      <c r="D2996">
        <v>0</v>
      </c>
      <c r="E2996">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ZK109.K396.C042</v>
      </c>
      <c r="C2997">
        <v>0</v>
      </c>
      <c r="D2997">
        <v>0</v>
      </c>
      <c r="E2997">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ZK109.K397.C042</v>
      </c>
      <c r="C2998">
        <v>0</v>
      </c>
      <c r="D2998">
        <v>0</v>
      </c>
      <c r="E2998">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ZK109.K398.C042</v>
      </c>
      <c r="C2999">
        <v>0</v>
      </c>
      <c r="D2999">
        <v>0</v>
      </c>
      <c r="E2999">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ZK109.K399.C042</v>
      </c>
      <c r="C3000">
        <v>0</v>
      </c>
      <c r="D3000">
        <v>0</v>
      </c>
      <c r="E3000">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ZK110.K100.C042</v>
      </c>
      <c r="C3001">
        <v>0</v>
      </c>
      <c r="D3001">
        <v>0</v>
      </c>
      <c r="E3001">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ZK110.K101.C042</v>
      </c>
      <c r="C3002">
        <v>0</v>
      </c>
      <c r="D3002">
        <v>0</v>
      </c>
      <c r="E3002">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ZK110.K102.C042</v>
      </c>
      <c r="C3003">
        <v>0</v>
      </c>
      <c r="D3003">
        <v>0</v>
      </c>
      <c r="E3003">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ZK110.K103.C042</v>
      </c>
      <c r="C3004">
        <v>0</v>
      </c>
      <c r="D3004">
        <v>0</v>
      </c>
      <c r="E3004">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ZK110.K104.C042</v>
      </c>
      <c r="C3005">
        <v>0</v>
      </c>
      <c r="D3005">
        <v>0</v>
      </c>
      <c r="E3005">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ZK110.K105.C042</v>
      </c>
      <c r="C3006">
        <v>0</v>
      </c>
      <c r="D3006">
        <v>0</v>
      </c>
      <c r="E3006">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ZK110.K106.C042</v>
      </c>
      <c r="C3007">
        <v>0</v>
      </c>
      <c r="D3007">
        <v>0</v>
      </c>
      <c r="E3007">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ZK110.K107.C042</v>
      </c>
      <c r="C3008">
        <v>0</v>
      </c>
      <c r="D3008">
        <v>0</v>
      </c>
      <c r="E3008">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ZK110.K108.C042</v>
      </c>
      <c r="C3009">
        <v>0</v>
      </c>
      <c r="D3009">
        <v>0</v>
      </c>
      <c r="E3009">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ZK110.K109.C042</v>
      </c>
      <c r="C3010">
        <v>0</v>
      </c>
      <c r="D3010">
        <v>0</v>
      </c>
      <c r="E3010">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ZK110.K110.C042</v>
      </c>
      <c r="C3011">
        <v>0</v>
      </c>
      <c r="D3011">
        <v>0</v>
      </c>
      <c r="E3011">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ZK110.K111.C042</v>
      </c>
      <c r="C3012">
        <v>0</v>
      </c>
      <c r="D3012">
        <v>0</v>
      </c>
      <c r="E3012">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ZK110.K112.C042</v>
      </c>
      <c r="C3013">
        <v>0</v>
      </c>
      <c r="D3013">
        <v>0</v>
      </c>
      <c r="E3013">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ZK110.K113.C042</v>
      </c>
      <c r="C3014">
        <v>0</v>
      </c>
      <c r="D3014">
        <v>0</v>
      </c>
      <c r="E3014">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ZK110.K114.C042</v>
      </c>
      <c r="C3015">
        <v>0</v>
      </c>
      <c r="D3015">
        <v>0</v>
      </c>
      <c r="E3015">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ZK110.K115.C042</v>
      </c>
      <c r="C3016">
        <v>0</v>
      </c>
      <c r="D3016">
        <v>0</v>
      </c>
      <c r="E3016">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ZK110.K116.C042</v>
      </c>
      <c r="C3017">
        <v>0</v>
      </c>
      <c r="D3017">
        <v>0</v>
      </c>
      <c r="E3017">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ZK110.K117.C042</v>
      </c>
      <c r="C3018">
        <v>0</v>
      </c>
      <c r="D3018">
        <v>0</v>
      </c>
      <c r="E3018">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ZK110.K118.C042</v>
      </c>
      <c r="C3019">
        <v>0</v>
      </c>
      <c r="D3019">
        <v>0</v>
      </c>
      <c r="E3019">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ZK110.K119.C042</v>
      </c>
      <c r="C3020">
        <v>0</v>
      </c>
      <c r="D3020">
        <v>0</v>
      </c>
      <c r="E3020">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ZK110.K120.C042</v>
      </c>
      <c r="C3021">
        <v>0</v>
      </c>
      <c r="D3021">
        <v>0</v>
      </c>
      <c r="E3021">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ZK110.K121.C042</v>
      </c>
      <c r="C3022">
        <v>0</v>
      </c>
      <c r="D3022">
        <v>0</v>
      </c>
      <c r="E3022">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ZK110.K122.C042</v>
      </c>
      <c r="C3023">
        <v>0</v>
      </c>
      <c r="D3023">
        <v>0</v>
      </c>
      <c r="E3023">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ZK110.K123.C042</v>
      </c>
      <c r="C3024">
        <v>0</v>
      </c>
      <c r="D3024">
        <v>0</v>
      </c>
      <c r="E3024">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ZK110.K124.C042</v>
      </c>
      <c r="C3025">
        <v>0</v>
      </c>
      <c r="D3025">
        <v>0</v>
      </c>
      <c r="E3025">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ZK110.K125.C042</v>
      </c>
      <c r="C3026">
        <v>0</v>
      </c>
      <c r="D3026">
        <v>0</v>
      </c>
      <c r="E3026">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ZK110.K126.C042</v>
      </c>
      <c r="C3027">
        <v>0</v>
      </c>
      <c r="D3027">
        <v>0</v>
      </c>
      <c r="E3027">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ZK110.K127.C042</v>
      </c>
      <c r="C3028">
        <v>0</v>
      </c>
      <c r="D3028">
        <v>0</v>
      </c>
      <c r="E3028">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ZK110.K128.C042</v>
      </c>
      <c r="C3029">
        <v>0</v>
      </c>
      <c r="D3029">
        <v>0</v>
      </c>
      <c r="E3029">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ZK110.K129.C042</v>
      </c>
      <c r="C3030">
        <v>0</v>
      </c>
      <c r="D3030">
        <v>0</v>
      </c>
      <c r="E3030">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ZK110.K130.C042</v>
      </c>
      <c r="C3031">
        <v>0</v>
      </c>
      <c r="D3031">
        <v>0</v>
      </c>
      <c r="E3031">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ZK110.K131.C042</v>
      </c>
      <c r="C3032">
        <v>0</v>
      </c>
      <c r="D3032">
        <v>0</v>
      </c>
      <c r="E3032">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ZK110.K132.C042</v>
      </c>
      <c r="C3033">
        <v>0</v>
      </c>
      <c r="D3033">
        <v>0</v>
      </c>
      <c r="E3033">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ZK110.K133.C042</v>
      </c>
      <c r="C3034">
        <v>0</v>
      </c>
      <c r="D3034">
        <v>0</v>
      </c>
      <c r="E3034">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ZK110.K134.C042</v>
      </c>
      <c r="C3035">
        <v>0</v>
      </c>
      <c r="D3035">
        <v>0</v>
      </c>
      <c r="E3035">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ZK110.K135.C042</v>
      </c>
      <c r="C3036">
        <v>0</v>
      </c>
      <c r="D3036">
        <v>0</v>
      </c>
      <c r="E3036">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ZK110.K136.C042</v>
      </c>
      <c r="C3037">
        <v>0</v>
      </c>
      <c r="D3037">
        <v>0</v>
      </c>
      <c r="E3037">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ZK110.K137.C042</v>
      </c>
      <c r="C3038">
        <v>0</v>
      </c>
      <c r="D3038">
        <v>0</v>
      </c>
      <c r="E3038">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ZK110.K138.C042</v>
      </c>
      <c r="C3039">
        <v>0</v>
      </c>
      <c r="D3039">
        <v>0</v>
      </c>
      <c r="E3039">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ZK110.K139.C042</v>
      </c>
      <c r="C3040">
        <v>0</v>
      </c>
      <c r="D3040">
        <v>0</v>
      </c>
      <c r="E3040">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ZK110.K140.C042</v>
      </c>
      <c r="C3041">
        <v>0</v>
      </c>
      <c r="D3041">
        <v>0</v>
      </c>
      <c r="E3041">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ZK110.K141.C042</v>
      </c>
      <c r="C3042">
        <v>0</v>
      </c>
      <c r="D3042">
        <v>0</v>
      </c>
      <c r="E3042">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ZK110.K142.C042</v>
      </c>
      <c r="C3043">
        <v>0</v>
      </c>
      <c r="D3043">
        <v>0</v>
      </c>
      <c r="E3043">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ZK110.K143.C042</v>
      </c>
      <c r="C3044">
        <v>0</v>
      </c>
      <c r="D3044">
        <v>0</v>
      </c>
      <c r="E3044">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ZK110.K144.C042</v>
      </c>
      <c r="C3045">
        <v>0</v>
      </c>
      <c r="D3045">
        <v>0</v>
      </c>
      <c r="E3045">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ZK110.K145.C042</v>
      </c>
      <c r="C3046">
        <v>0</v>
      </c>
      <c r="D3046">
        <v>0</v>
      </c>
      <c r="E3046">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ZK110.K146.C042</v>
      </c>
      <c r="C3047">
        <v>0</v>
      </c>
      <c r="D3047">
        <v>0</v>
      </c>
      <c r="E3047">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ZK110.K147.C042</v>
      </c>
      <c r="C3048">
        <v>0</v>
      </c>
      <c r="D3048">
        <v>0</v>
      </c>
      <c r="E3048">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ZK110.K148.C042</v>
      </c>
      <c r="C3049">
        <v>0</v>
      </c>
      <c r="D3049">
        <v>0</v>
      </c>
      <c r="E3049">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ZK110.K149.C042</v>
      </c>
      <c r="C3050">
        <v>0</v>
      </c>
      <c r="D3050">
        <v>0</v>
      </c>
      <c r="E3050">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ZK110.K150.C042</v>
      </c>
      <c r="C3051">
        <v>0</v>
      </c>
      <c r="D3051">
        <v>0</v>
      </c>
      <c r="E3051">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ZK110.K151.C042</v>
      </c>
      <c r="C3052">
        <v>0</v>
      </c>
      <c r="D3052">
        <v>0</v>
      </c>
      <c r="E3052">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ZK110.K152.C042</v>
      </c>
      <c r="C3053">
        <v>0</v>
      </c>
      <c r="D3053">
        <v>0</v>
      </c>
      <c r="E3053">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ZK110.K153.C042</v>
      </c>
      <c r="C3054">
        <v>0</v>
      </c>
      <c r="D3054">
        <v>0</v>
      </c>
      <c r="E3054">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ZK110.K154.C042</v>
      </c>
      <c r="C3055">
        <v>0</v>
      </c>
      <c r="D3055">
        <v>0</v>
      </c>
      <c r="E3055">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ZK110.K155.C042</v>
      </c>
      <c r="C3056">
        <v>0</v>
      </c>
      <c r="D3056">
        <v>0</v>
      </c>
      <c r="E3056">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ZK110.K156.C042</v>
      </c>
      <c r="C3057">
        <v>0</v>
      </c>
      <c r="D3057">
        <v>0</v>
      </c>
      <c r="E3057">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ZK110.K157.C042</v>
      </c>
      <c r="C3058">
        <v>0</v>
      </c>
      <c r="D3058">
        <v>0</v>
      </c>
      <c r="E3058">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ZK110.K158.C042</v>
      </c>
      <c r="C3059">
        <v>0</v>
      </c>
      <c r="D3059">
        <v>0</v>
      </c>
      <c r="E3059">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ZK110.K159.C042</v>
      </c>
      <c r="C3060">
        <v>0</v>
      </c>
      <c r="D3060">
        <v>0</v>
      </c>
      <c r="E3060">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ZK110.K160.C042</v>
      </c>
      <c r="C3061">
        <v>0</v>
      </c>
      <c r="D3061">
        <v>0</v>
      </c>
      <c r="E3061">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ZK110.K161.C042</v>
      </c>
      <c r="C3062">
        <v>0</v>
      </c>
      <c r="D3062">
        <v>0</v>
      </c>
      <c r="E3062">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ZK110.K162.C042</v>
      </c>
      <c r="C3063">
        <v>0</v>
      </c>
      <c r="D3063">
        <v>0</v>
      </c>
      <c r="E3063">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ZK110.K163.C042</v>
      </c>
      <c r="C3064">
        <v>0</v>
      </c>
      <c r="D3064">
        <v>0</v>
      </c>
      <c r="E3064">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ZK110.K164.C042</v>
      </c>
      <c r="C3065">
        <v>0</v>
      </c>
      <c r="D3065">
        <v>0</v>
      </c>
      <c r="E3065">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ZK110.K165.C042</v>
      </c>
      <c r="C3066">
        <v>0</v>
      </c>
      <c r="D3066">
        <v>0</v>
      </c>
      <c r="E3066">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ZK110.K166.C042</v>
      </c>
      <c r="C3067">
        <v>0</v>
      </c>
      <c r="D3067">
        <v>0</v>
      </c>
      <c r="E3067">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ZK110.K167.C042</v>
      </c>
      <c r="C3068">
        <v>0</v>
      </c>
      <c r="D3068">
        <v>0</v>
      </c>
      <c r="E3068">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ZK110.K168.C042</v>
      </c>
      <c r="C3069">
        <v>0</v>
      </c>
      <c r="D3069">
        <v>0</v>
      </c>
      <c r="E3069">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ZK110.K169.C042</v>
      </c>
      <c r="C3070">
        <v>0</v>
      </c>
      <c r="D3070">
        <v>0</v>
      </c>
      <c r="E3070">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ZK110.K170.C042</v>
      </c>
      <c r="C3071">
        <v>0</v>
      </c>
      <c r="D3071">
        <v>0</v>
      </c>
      <c r="E3071">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ZK110.K171.C042</v>
      </c>
      <c r="C3072">
        <v>0</v>
      </c>
      <c r="D3072">
        <v>0</v>
      </c>
      <c r="E3072">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ZK110.K172.C042</v>
      </c>
      <c r="C3073">
        <v>0</v>
      </c>
      <c r="D3073">
        <v>0</v>
      </c>
      <c r="E3073">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ZK110.K173.C042</v>
      </c>
      <c r="C3074">
        <v>0</v>
      </c>
      <c r="D3074">
        <v>0</v>
      </c>
      <c r="E3074">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ZK110.K174.C042</v>
      </c>
      <c r="C3075">
        <v>0</v>
      </c>
      <c r="D3075">
        <v>0</v>
      </c>
      <c r="E3075">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ZK110.K175.C042</v>
      </c>
      <c r="C3076">
        <v>0</v>
      </c>
      <c r="D3076">
        <v>0</v>
      </c>
      <c r="E3076">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ZK110.K176.C042</v>
      </c>
      <c r="C3077">
        <v>0</v>
      </c>
      <c r="D3077">
        <v>0</v>
      </c>
      <c r="E3077">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ZK110.K177.C042</v>
      </c>
      <c r="C3078">
        <v>0</v>
      </c>
      <c r="D3078">
        <v>0</v>
      </c>
      <c r="E3078">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ZK110.K178.C042</v>
      </c>
      <c r="C3079">
        <v>0</v>
      </c>
      <c r="D3079">
        <v>0</v>
      </c>
      <c r="E3079">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ZK110.K179.C042</v>
      </c>
      <c r="C3080">
        <v>0</v>
      </c>
      <c r="D3080">
        <v>0</v>
      </c>
      <c r="E3080">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ZK110.K180.C042</v>
      </c>
      <c r="C3081">
        <v>0</v>
      </c>
      <c r="D3081">
        <v>0</v>
      </c>
      <c r="E3081">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ZK110.K181.C042</v>
      </c>
      <c r="C3082">
        <v>0</v>
      </c>
      <c r="D3082">
        <v>0</v>
      </c>
      <c r="E3082">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ZK110.K182.C042</v>
      </c>
      <c r="C3083">
        <v>0</v>
      </c>
      <c r="D3083">
        <v>0</v>
      </c>
      <c r="E3083">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ZK110.K183.C042</v>
      </c>
      <c r="C3084">
        <v>0</v>
      </c>
      <c r="D3084">
        <v>0</v>
      </c>
      <c r="E3084">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ZK110.K184.C042</v>
      </c>
      <c r="C3085">
        <v>0</v>
      </c>
      <c r="D3085">
        <v>0</v>
      </c>
      <c r="E3085">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ZK110.K185.C042</v>
      </c>
      <c r="C3086">
        <v>0</v>
      </c>
      <c r="D3086">
        <v>0</v>
      </c>
      <c r="E3086">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ZK110.K186.C042</v>
      </c>
      <c r="C3087">
        <v>0</v>
      </c>
      <c r="D3087">
        <v>0</v>
      </c>
      <c r="E3087">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ZK110.K187.C042</v>
      </c>
      <c r="C3088">
        <v>0</v>
      </c>
      <c r="D3088">
        <v>0</v>
      </c>
      <c r="E3088">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ZK110.K188.C042</v>
      </c>
      <c r="C3089">
        <v>0</v>
      </c>
      <c r="D3089">
        <v>0</v>
      </c>
      <c r="E3089">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ZK110.K189.C042</v>
      </c>
      <c r="C3090">
        <v>0</v>
      </c>
      <c r="D3090">
        <v>0</v>
      </c>
      <c r="E3090">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ZK110.K190.C042</v>
      </c>
      <c r="C3091">
        <v>0</v>
      </c>
      <c r="D3091">
        <v>0</v>
      </c>
      <c r="E3091">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ZK110.K191.C042</v>
      </c>
      <c r="C3092">
        <v>0</v>
      </c>
      <c r="D3092">
        <v>0</v>
      </c>
      <c r="E3092">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ZK110.K192.C042</v>
      </c>
      <c r="C3093">
        <v>0</v>
      </c>
      <c r="D3093">
        <v>0</v>
      </c>
      <c r="E3093">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ZK110.K193.C042</v>
      </c>
      <c r="C3094">
        <v>0</v>
      </c>
      <c r="D3094">
        <v>0</v>
      </c>
      <c r="E3094">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ZK110.K194.C042</v>
      </c>
      <c r="C3095">
        <v>0</v>
      </c>
      <c r="D3095">
        <v>0</v>
      </c>
      <c r="E3095">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ZK110.K195.C042</v>
      </c>
      <c r="C3096">
        <v>0</v>
      </c>
      <c r="D3096">
        <v>0</v>
      </c>
      <c r="E3096">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ZK110.K196.C042</v>
      </c>
      <c r="C3097">
        <v>0</v>
      </c>
      <c r="D3097">
        <v>0</v>
      </c>
      <c r="E3097">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ZK110.K197.C042</v>
      </c>
      <c r="C3098">
        <v>0</v>
      </c>
      <c r="D3098">
        <v>0</v>
      </c>
      <c r="E3098">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ZK110.K198.C042</v>
      </c>
      <c r="C3099">
        <v>0</v>
      </c>
      <c r="D3099">
        <v>0</v>
      </c>
      <c r="E3099">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ZK110.K199.C042</v>
      </c>
      <c r="C3100">
        <v>0</v>
      </c>
      <c r="D3100">
        <v>0</v>
      </c>
      <c r="E3100">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ZK110.K200.C042</v>
      </c>
      <c r="C3101">
        <v>0</v>
      </c>
      <c r="D3101">
        <v>0</v>
      </c>
      <c r="E3101">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ZK110.K201.C042</v>
      </c>
      <c r="C3102">
        <v>0</v>
      </c>
      <c r="D3102">
        <v>0</v>
      </c>
      <c r="E3102">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ZK110.K202.C042</v>
      </c>
      <c r="C3103">
        <v>0</v>
      </c>
      <c r="D3103">
        <v>0</v>
      </c>
      <c r="E3103">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ZK110.K203.C042</v>
      </c>
      <c r="C3104">
        <v>0</v>
      </c>
      <c r="D3104">
        <v>0</v>
      </c>
      <c r="E3104">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ZK110.K204.C042</v>
      </c>
      <c r="C3105">
        <v>0</v>
      </c>
      <c r="D3105">
        <v>0</v>
      </c>
      <c r="E3105">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ZK110.K205.C042</v>
      </c>
      <c r="C3106">
        <v>0</v>
      </c>
      <c r="D3106">
        <v>0</v>
      </c>
      <c r="E3106">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ZK110.K206.C042</v>
      </c>
      <c r="C3107">
        <v>0</v>
      </c>
      <c r="D3107">
        <v>0</v>
      </c>
      <c r="E3107">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ZK110.K207.C042</v>
      </c>
      <c r="C3108">
        <v>0</v>
      </c>
      <c r="D3108">
        <v>0</v>
      </c>
      <c r="E3108">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ZK110.K208.C042</v>
      </c>
      <c r="C3109">
        <v>0</v>
      </c>
      <c r="D3109">
        <v>0</v>
      </c>
      <c r="E3109">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ZK110.K209.C042</v>
      </c>
      <c r="C3110">
        <v>0</v>
      </c>
      <c r="D3110">
        <v>0</v>
      </c>
      <c r="E3110">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ZK110.K210.C042</v>
      </c>
      <c r="C3111">
        <v>0</v>
      </c>
      <c r="D3111">
        <v>0</v>
      </c>
      <c r="E3111">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ZK110.K211.C042</v>
      </c>
      <c r="C3112">
        <v>0</v>
      </c>
      <c r="D3112">
        <v>0</v>
      </c>
      <c r="E3112">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ZK110.K212.C042</v>
      </c>
      <c r="C3113">
        <v>0</v>
      </c>
      <c r="D3113">
        <v>0</v>
      </c>
      <c r="E3113">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ZK110.K213.C042</v>
      </c>
      <c r="C3114">
        <v>0</v>
      </c>
      <c r="D3114">
        <v>0</v>
      </c>
      <c r="E3114">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ZK110.K214.C042</v>
      </c>
      <c r="C3115">
        <v>0</v>
      </c>
      <c r="D3115">
        <v>0</v>
      </c>
      <c r="E3115">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ZK110.K215.C042</v>
      </c>
      <c r="C3116">
        <v>0</v>
      </c>
      <c r="D3116">
        <v>0</v>
      </c>
      <c r="E3116">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ZK110.K216.C042</v>
      </c>
      <c r="C3117">
        <v>0</v>
      </c>
      <c r="D3117">
        <v>0</v>
      </c>
      <c r="E3117">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ZK110.K217.C042</v>
      </c>
      <c r="C3118">
        <v>0</v>
      </c>
      <c r="D3118">
        <v>0</v>
      </c>
      <c r="E3118">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ZK110.K218.C042</v>
      </c>
      <c r="C3119">
        <v>0</v>
      </c>
      <c r="D3119">
        <v>0</v>
      </c>
      <c r="E3119">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ZK110.K219.C042</v>
      </c>
      <c r="C3120">
        <v>0</v>
      </c>
      <c r="D3120">
        <v>0</v>
      </c>
      <c r="E3120">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ZK110.K220.C042</v>
      </c>
      <c r="C3121">
        <v>0</v>
      </c>
      <c r="D3121">
        <v>0</v>
      </c>
      <c r="E3121">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ZK110.K221.C042</v>
      </c>
      <c r="C3122">
        <v>0</v>
      </c>
      <c r="D3122">
        <v>0</v>
      </c>
      <c r="E3122">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ZK110.K222.C042</v>
      </c>
      <c r="C3123">
        <v>0</v>
      </c>
      <c r="D3123">
        <v>0</v>
      </c>
      <c r="E3123">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ZK110.K223.C042</v>
      </c>
      <c r="C3124">
        <v>0</v>
      </c>
      <c r="D3124">
        <v>0</v>
      </c>
      <c r="E3124">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ZK110.K224.C042</v>
      </c>
      <c r="C3125">
        <v>0</v>
      </c>
      <c r="D3125">
        <v>0</v>
      </c>
      <c r="E3125">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ZK110.K225.C042</v>
      </c>
      <c r="C3126">
        <v>0</v>
      </c>
      <c r="D3126">
        <v>0</v>
      </c>
      <c r="E3126">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ZK110.K226.C042</v>
      </c>
      <c r="C3127">
        <v>0</v>
      </c>
      <c r="D3127">
        <v>0</v>
      </c>
      <c r="E3127">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ZK110.K227.C042</v>
      </c>
      <c r="C3128">
        <v>0</v>
      </c>
      <c r="D3128">
        <v>0</v>
      </c>
      <c r="E3128">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ZK110.K228.C042</v>
      </c>
      <c r="C3129">
        <v>0</v>
      </c>
      <c r="D3129">
        <v>0</v>
      </c>
      <c r="E3129">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ZK110.K229.C042</v>
      </c>
      <c r="C3130">
        <v>0</v>
      </c>
      <c r="D3130">
        <v>0</v>
      </c>
      <c r="E3130">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ZK110.K230.C042</v>
      </c>
      <c r="C3131">
        <v>0</v>
      </c>
      <c r="D3131">
        <v>0</v>
      </c>
      <c r="E3131">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ZK110.K231.C042</v>
      </c>
      <c r="C3132">
        <v>0</v>
      </c>
      <c r="D3132">
        <v>0</v>
      </c>
      <c r="E3132">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ZK110.K232.C042</v>
      </c>
      <c r="C3133">
        <v>0</v>
      </c>
      <c r="D3133">
        <v>0</v>
      </c>
      <c r="E3133">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ZK110.K233.C042</v>
      </c>
      <c r="C3134">
        <v>0</v>
      </c>
      <c r="D3134">
        <v>0</v>
      </c>
      <c r="E3134">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ZK110.K234.C042</v>
      </c>
      <c r="C3135">
        <v>0</v>
      </c>
      <c r="D3135">
        <v>0</v>
      </c>
      <c r="E3135">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ZK110.K235.C042</v>
      </c>
      <c r="C3136">
        <v>0</v>
      </c>
      <c r="D3136">
        <v>0</v>
      </c>
      <c r="E3136">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ZK110.K236.C042</v>
      </c>
      <c r="C3137">
        <v>0</v>
      </c>
      <c r="D3137">
        <v>0</v>
      </c>
      <c r="E3137">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ZK110.K237.C042</v>
      </c>
      <c r="C3138">
        <v>0</v>
      </c>
      <c r="D3138">
        <v>0</v>
      </c>
      <c r="E3138">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ZK110.K238.C042</v>
      </c>
      <c r="C3139">
        <v>0</v>
      </c>
      <c r="D3139">
        <v>0</v>
      </c>
      <c r="E3139">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ZK110.K239.C042</v>
      </c>
      <c r="C3140">
        <v>0</v>
      </c>
      <c r="D3140">
        <v>0</v>
      </c>
      <c r="E3140">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ZK110.K240.C042</v>
      </c>
      <c r="C3141">
        <v>0</v>
      </c>
      <c r="D3141">
        <v>0</v>
      </c>
      <c r="E3141">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ZK110.K241.C042</v>
      </c>
      <c r="C3142">
        <v>0</v>
      </c>
      <c r="D3142">
        <v>0</v>
      </c>
      <c r="E3142">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ZK110.K242.C042</v>
      </c>
      <c r="C3143">
        <v>0</v>
      </c>
      <c r="D3143">
        <v>0</v>
      </c>
      <c r="E3143">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ZK110.K243.C042</v>
      </c>
      <c r="C3144">
        <v>0</v>
      </c>
      <c r="D3144">
        <v>0</v>
      </c>
      <c r="E3144">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ZK110.K244.C042</v>
      </c>
      <c r="C3145">
        <v>0</v>
      </c>
      <c r="D3145">
        <v>0</v>
      </c>
      <c r="E3145">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ZK110.K245.C042</v>
      </c>
      <c r="C3146">
        <v>0</v>
      </c>
      <c r="D3146">
        <v>0</v>
      </c>
      <c r="E3146">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ZK110.K246.C042</v>
      </c>
      <c r="C3147">
        <v>0</v>
      </c>
      <c r="D3147">
        <v>0</v>
      </c>
      <c r="E3147">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ZK110.K247.C042</v>
      </c>
      <c r="C3148">
        <v>0</v>
      </c>
      <c r="D3148">
        <v>0</v>
      </c>
      <c r="E3148">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ZK110.K248.C042</v>
      </c>
      <c r="C3149">
        <v>0</v>
      </c>
      <c r="D3149">
        <v>0</v>
      </c>
      <c r="E3149">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ZK110.K249.C042</v>
      </c>
      <c r="C3150">
        <v>0</v>
      </c>
      <c r="D3150">
        <v>0</v>
      </c>
      <c r="E3150">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ZK110.K250.C042</v>
      </c>
      <c r="C3151">
        <v>0</v>
      </c>
      <c r="D3151">
        <v>0</v>
      </c>
      <c r="E3151">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ZK110.K251.C042</v>
      </c>
      <c r="C3152">
        <v>0</v>
      </c>
      <c r="D3152">
        <v>0</v>
      </c>
      <c r="E3152">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ZK110.K252.C042</v>
      </c>
      <c r="C3153">
        <v>0</v>
      </c>
      <c r="D3153">
        <v>0</v>
      </c>
      <c r="E3153">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ZK110.K253.C042</v>
      </c>
      <c r="C3154">
        <v>0</v>
      </c>
      <c r="D3154">
        <v>0</v>
      </c>
      <c r="E3154">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ZK110.K254.C042</v>
      </c>
      <c r="C3155">
        <v>0</v>
      </c>
      <c r="D3155">
        <v>0</v>
      </c>
      <c r="E3155">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ZK110.K255.C042</v>
      </c>
      <c r="C3156">
        <v>0</v>
      </c>
      <c r="D3156">
        <v>0</v>
      </c>
      <c r="E3156">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ZK110.K256.C042</v>
      </c>
      <c r="C3157">
        <v>0</v>
      </c>
      <c r="D3157">
        <v>0</v>
      </c>
      <c r="E3157">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ZK110.K257.C042</v>
      </c>
      <c r="C3158">
        <v>0</v>
      </c>
      <c r="D3158">
        <v>0</v>
      </c>
      <c r="E3158">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ZK110.K258.C042</v>
      </c>
      <c r="C3159">
        <v>0</v>
      </c>
      <c r="D3159">
        <v>0</v>
      </c>
      <c r="E3159">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ZK110.K259.C042</v>
      </c>
      <c r="C3160">
        <v>0</v>
      </c>
      <c r="D3160">
        <v>0</v>
      </c>
      <c r="E3160">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ZK110.K260.C042</v>
      </c>
      <c r="C3161">
        <v>0</v>
      </c>
      <c r="D3161">
        <v>0</v>
      </c>
      <c r="E3161">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ZK110.K261.C042</v>
      </c>
      <c r="C3162">
        <v>0</v>
      </c>
      <c r="D3162">
        <v>0</v>
      </c>
      <c r="E3162">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ZK110.K262.C042</v>
      </c>
      <c r="C3163">
        <v>0</v>
      </c>
      <c r="D3163">
        <v>0</v>
      </c>
      <c r="E3163">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ZK110.K263.C042</v>
      </c>
      <c r="C3164">
        <v>0</v>
      </c>
      <c r="D3164">
        <v>0</v>
      </c>
      <c r="E3164">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ZK110.K264.C042</v>
      </c>
      <c r="C3165">
        <v>0</v>
      </c>
      <c r="D3165">
        <v>0</v>
      </c>
      <c r="E3165">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ZK110.K265.C042</v>
      </c>
      <c r="C3166">
        <v>0</v>
      </c>
      <c r="D3166">
        <v>0</v>
      </c>
      <c r="E3166">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ZK110.K266.C042</v>
      </c>
      <c r="C3167">
        <v>0</v>
      </c>
      <c r="D3167">
        <v>0</v>
      </c>
      <c r="E3167">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ZK110.K267.C042</v>
      </c>
      <c r="C3168">
        <v>0</v>
      </c>
      <c r="D3168">
        <v>0</v>
      </c>
      <c r="E3168">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ZK110.K268.C042</v>
      </c>
      <c r="C3169">
        <v>0</v>
      </c>
      <c r="D3169">
        <v>0</v>
      </c>
      <c r="E3169">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ZK110.K269.C042</v>
      </c>
      <c r="C3170">
        <v>0</v>
      </c>
      <c r="D3170">
        <v>0</v>
      </c>
      <c r="E3170">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ZK110.K270.C042</v>
      </c>
      <c r="C3171">
        <v>0</v>
      </c>
      <c r="D3171">
        <v>0</v>
      </c>
      <c r="E3171">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ZK110.K271.C042</v>
      </c>
      <c r="C3172">
        <v>0</v>
      </c>
      <c r="D3172">
        <v>0</v>
      </c>
      <c r="E3172">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ZK110.K272.C042</v>
      </c>
      <c r="C3173">
        <v>0</v>
      </c>
      <c r="D3173">
        <v>0</v>
      </c>
      <c r="E3173">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ZK110.K273.C042</v>
      </c>
      <c r="C3174">
        <v>0</v>
      </c>
      <c r="D3174">
        <v>0</v>
      </c>
      <c r="E3174">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ZK110.K274.C042</v>
      </c>
      <c r="C3175">
        <v>0</v>
      </c>
      <c r="D3175">
        <v>0</v>
      </c>
      <c r="E3175">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ZK110.K275.C042</v>
      </c>
      <c r="C3176">
        <v>0</v>
      </c>
      <c r="D3176">
        <v>0</v>
      </c>
      <c r="E3176">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ZK110.K276.C042</v>
      </c>
      <c r="C3177">
        <v>0</v>
      </c>
      <c r="D3177">
        <v>0</v>
      </c>
      <c r="E3177">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ZK110.K277.C042</v>
      </c>
      <c r="C3178">
        <v>0</v>
      </c>
      <c r="D3178">
        <v>0</v>
      </c>
      <c r="E3178">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ZK110.K278.C042</v>
      </c>
      <c r="C3179">
        <v>0</v>
      </c>
      <c r="D3179">
        <v>0</v>
      </c>
      <c r="E3179">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ZK110.K279.C042</v>
      </c>
      <c r="C3180">
        <v>0</v>
      </c>
      <c r="D3180">
        <v>0</v>
      </c>
      <c r="E3180">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ZK110.K280.C042</v>
      </c>
      <c r="C3181">
        <v>0</v>
      </c>
      <c r="D3181">
        <v>0</v>
      </c>
      <c r="E3181">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ZK110.K281.C042</v>
      </c>
      <c r="C3182">
        <v>0</v>
      </c>
      <c r="D3182">
        <v>0</v>
      </c>
      <c r="E3182">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ZK110.K282.C042</v>
      </c>
      <c r="C3183">
        <v>0</v>
      </c>
      <c r="D3183">
        <v>0</v>
      </c>
      <c r="E3183">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ZK110.K283.C042</v>
      </c>
      <c r="C3184">
        <v>0</v>
      </c>
      <c r="D3184">
        <v>0</v>
      </c>
      <c r="E3184">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ZK110.K284.C042</v>
      </c>
      <c r="C3185">
        <v>0</v>
      </c>
      <c r="D3185">
        <v>0</v>
      </c>
      <c r="E3185">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ZK110.K285.C042</v>
      </c>
      <c r="C3186">
        <v>0</v>
      </c>
      <c r="D3186">
        <v>0</v>
      </c>
      <c r="E3186">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ZK110.K286.C042</v>
      </c>
      <c r="C3187">
        <v>0</v>
      </c>
      <c r="D3187">
        <v>0</v>
      </c>
      <c r="E3187">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ZK110.K287.C042</v>
      </c>
      <c r="C3188">
        <v>0</v>
      </c>
      <c r="D3188">
        <v>0</v>
      </c>
      <c r="E3188">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ZK110.K288.C042</v>
      </c>
      <c r="C3189">
        <v>0</v>
      </c>
      <c r="D3189">
        <v>0</v>
      </c>
      <c r="E3189">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ZK110.K289.C042</v>
      </c>
      <c r="C3190">
        <v>0</v>
      </c>
      <c r="D3190">
        <v>0</v>
      </c>
      <c r="E3190">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ZK110.K290.C042</v>
      </c>
      <c r="C3191">
        <v>0</v>
      </c>
      <c r="D3191">
        <v>0</v>
      </c>
      <c r="E3191">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ZK110.K291.C042</v>
      </c>
      <c r="C3192">
        <v>0</v>
      </c>
      <c r="D3192">
        <v>0</v>
      </c>
      <c r="E3192">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ZK110.K292.C042</v>
      </c>
      <c r="C3193">
        <v>0</v>
      </c>
      <c r="D3193">
        <v>0</v>
      </c>
      <c r="E3193">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ZK110.K293.C042</v>
      </c>
      <c r="C3194">
        <v>0</v>
      </c>
      <c r="D3194">
        <v>0</v>
      </c>
      <c r="E3194">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ZK110.K294.C042</v>
      </c>
      <c r="C3195">
        <v>0</v>
      </c>
      <c r="D3195">
        <v>0</v>
      </c>
      <c r="E3195">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ZK110.K295.C042</v>
      </c>
      <c r="C3196">
        <v>0</v>
      </c>
      <c r="D3196">
        <v>0</v>
      </c>
      <c r="E3196">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ZK110.K296.C042</v>
      </c>
      <c r="C3197">
        <v>0</v>
      </c>
      <c r="D3197">
        <v>0</v>
      </c>
      <c r="E3197">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ZK110.K297.C042</v>
      </c>
      <c r="C3198">
        <v>0</v>
      </c>
      <c r="D3198">
        <v>0</v>
      </c>
      <c r="E3198">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ZK110.K298.C042</v>
      </c>
      <c r="C3199">
        <v>0</v>
      </c>
      <c r="D3199">
        <v>0</v>
      </c>
      <c r="E3199">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ZK110.K299.C042</v>
      </c>
      <c r="C3200">
        <v>0</v>
      </c>
      <c r="D3200">
        <v>0</v>
      </c>
      <c r="E3200">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ZK110.K300.C042</v>
      </c>
      <c r="C3201">
        <v>0</v>
      </c>
      <c r="D3201">
        <v>0</v>
      </c>
      <c r="E3201">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ZK110.K301.C042</v>
      </c>
      <c r="C3202">
        <v>0</v>
      </c>
      <c r="D3202">
        <v>0</v>
      </c>
      <c r="E3202">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ZK110.K302.C042</v>
      </c>
      <c r="C3203">
        <v>0</v>
      </c>
      <c r="D3203">
        <v>0</v>
      </c>
      <c r="E3203">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ZK110.K303.C042</v>
      </c>
      <c r="C3204">
        <v>0</v>
      </c>
      <c r="D3204">
        <v>0</v>
      </c>
      <c r="E3204">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ZK110.K304.C042</v>
      </c>
      <c r="C3205">
        <v>0</v>
      </c>
      <c r="D3205">
        <v>0</v>
      </c>
      <c r="E3205">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ZK110.K305.C042</v>
      </c>
      <c r="C3206">
        <v>0</v>
      </c>
      <c r="D3206">
        <v>0</v>
      </c>
      <c r="E3206">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ZK110.K306.C042</v>
      </c>
      <c r="C3207">
        <v>0</v>
      </c>
      <c r="D3207">
        <v>0</v>
      </c>
      <c r="E3207">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ZK110.K307.C042</v>
      </c>
      <c r="C3208">
        <v>0</v>
      </c>
      <c r="D3208">
        <v>0</v>
      </c>
      <c r="E3208">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ZK110.K308.C042</v>
      </c>
      <c r="C3209">
        <v>0</v>
      </c>
      <c r="D3209">
        <v>0</v>
      </c>
      <c r="E3209">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ZK110.K309.C042</v>
      </c>
      <c r="C3210">
        <v>0</v>
      </c>
      <c r="D3210">
        <v>0</v>
      </c>
      <c r="E3210">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ZK110.K310.C042</v>
      </c>
      <c r="C3211">
        <v>0</v>
      </c>
      <c r="D3211">
        <v>0</v>
      </c>
      <c r="E3211">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ZK110.K311.C042</v>
      </c>
      <c r="C3212">
        <v>0</v>
      </c>
      <c r="D3212">
        <v>0</v>
      </c>
      <c r="E3212">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ZK110.K312.C042</v>
      </c>
      <c r="C3213">
        <v>0</v>
      </c>
      <c r="D3213">
        <v>0</v>
      </c>
      <c r="E3213">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ZK110.K313.C042</v>
      </c>
      <c r="C3214">
        <v>0</v>
      </c>
      <c r="D3214">
        <v>0</v>
      </c>
      <c r="E3214">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ZK110.K314.C042</v>
      </c>
      <c r="C3215">
        <v>0</v>
      </c>
      <c r="D3215">
        <v>0</v>
      </c>
      <c r="E3215">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ZK110.K315.C042</v>
      </c>
      <c r="C3216">
        <v>0</v>
      </c>
      <c r="D3216">
        <v>0</v>
      </c>
      <c r="E3216">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ZK110.K316.C042</v>
      </c>
      <c r="C3217">
        <v>0</v>
      </c>
      <c r="D3217">
        <v>0</v>
      </c>
      <c r="E3217">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ZK110.K317.C042</v>
      </c>
      <c r="C3218">
        <v>0</v>
      </c>
      <c r="D3218">
        <v>0</v>
      </c>
      <c r="E3218">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ZK110.K318.C042</v>
      </c>
      <c r="C3219">
        <v>0</v>
      </c>
      <c r="D3219">
        <v>0</v>
      </c>
      <c r="E3219">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ZK110.K319.C042</v>
      </c>
      <c r="C3220">
        <v>0</v>
      </c>
      <c r="D3220">
        <v>0</v>
      </c>
      <c r="E3220">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ZK110.K320.C042</v>
      </c>
      <c r="C3221">
        <v>0</v>
      </c>
      <c r="D3221">
        <v>0</v>
      </c>
      <c r="E3221">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ZK110.K321.C042</v>
      </c>
      <c r="C3222">
        <v>0</v>
      </c>
      <c r="D3222">
        <v>0</v>
      </c>
      <c r="E3222">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ZK110.K322.C042</v>
      </c>
      <c r="C3223">
        <v>0</v>
      </c>
      <c r="D3223">
        <v>0</v>
      </c>
      <c r="E3223">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ZK110.K323.C042</v>
      </c>
      <c r="C3224">
        <v>0</v>
      </c>
      <c r="D3224">
        <v>0</v>
      </c>
      <c r="E3224">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ZK110.K324.C042</v>
      </c>
      <c r="C3225">
        <v>0</v>
      </c>
      <c r="D3225">
        <v>0</v>
      </c>
      <c r="E3225">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ZK110.K325.C042</v>
      </c>
      <c r="C3226">
        <v>0</v>
      </c>
      <c r="D3226">
        <v>0</v>
      </c>
      <c r="E3226">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ZK110.K326.C042</v>
      </c>
      <c r="C3227">
        <v>0</v>
      </c>
      <c r="D3227">
        <v>0</v>
      </c>
      <c r="E3227">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ZK110.K327.C042</v>
      </c>
      <c r="C3228">
        <v>0</v>
      </c>
      <c r="D3228">
        <v>0</v>
      </c>
      <c r="E3228">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ZK110.K328.C042</v>
      </c>
      <c r="C3229">
        <v>0</v>
      </c>
      <c r="D3229">
        <v>0</v>
      </c>
      <c r="E3229">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ZK110.K329.C042</v>
      </c>
      <c r="C3230">
        <v>0</v>
      </c>
      <c r="D3230">
        <v>0</v>
      </c>
      <c r="E3230">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ZK110.K330.C042</v>
      </c>
      <c r="C3231">
        <v>0</v>
      </c>
      <c r="D3231">
        <v>0</v>
      </c>
      <c r="E3231">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ZK110.K331.C042</v>
      </c>
      <c r="C3232">
        <v>0</v>
      </c>
      <c r="D3232">
        <v>0</v>
      </c>
      <c r="E3232">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ZK110.K332.C042</v>
      </c>
      <c r="C3233">
        <v>0</v>
      </c>
      <c r="D3233">
        <v>0</v>
      </c>
      <c r="E3233">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ZK110.K333.C042</v>
      </c>
      <c r="C3234">
        <v>0</v>
      </c>
      <c r="D3234">
        <v>0</v>
      </c>
      <c r="E3234">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ZK110.K334.C042</v>
      </c>
      <c r="C3235">
        <v>0</v>
      </c>
      <c r="D3235">
        <v>0</v>
      </c>
      <c r="E3235">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ZK110.K335.C042</v>
      </c>
      <c r="C3236">
        <v>0</v>
      </c>
      <c r="D3236">
        <v>0</v>
      </c>
      <c r="E3236">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ZK110.K336.C042</v>
      </c>
      <c r="C3237">
        <v>0</v>
      </c>
      <c r="D3237">
        <v>0</v>
      </c>
      <c r="E3237">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ZK110.K337.C042</v>
      </c>
      <c r="C3238">
        <v>0</v>
      </c>
      <c r="D3238">
        <v>0</v>
      </c>
      <c r="E3238">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ZK110.K338.C042</v>
      </c>
      <c r="C3239">
        <v>0</v>
      </c>
      <c r="D3239">
        <v>0</v>
      </c>
      <c r="E3239">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ZK110.K339.C042</v>
      </c>
      <c r="C3240">
        <v>0</v>
      </c>
      <c r="D3240">
        <v>0</v>
      </c>
      <c r="E3240">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ZK110.K340.C042</v>
      </c>
      <c r="C3241">
        <v>0</v>
      </c>
      <c r="D3241">
        <v>0</v>
      </c>
      <c r="E3241">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ZK110.K341.C042</v>
      </c>
      <c r="C3242">
        <v>0</v>
      </c>
      <c r="D3242">
        <v>0</v>
      </c>
      <c r="E3242">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ZK110.K342.C042</v>
      </c>
      <c r="C3243">
        <v>0</v>
      </c>
      <c r="D3243">
        <v>0</v>
      </c>
      <c r="E3243">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ZK110.K343.C042</v>
      </c>
      <c r="C3244">
        <v>0</v>
      </c>
      <c r="D3244">
        <v>0</v>
      </c>
      <c r="E3244">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ZK110.K344.C042</v>
      </c>
      <c r="C3245">
        <v>0</v>
      </c>
      <c r="D3245">
        <v>0</v>
      </c>
      <c r="E3245">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ZK110.K345.C042</v>
      </c>
      <c r="C3246">
        <v>0</v>
      </c>
      <c r="D3246">
        <v>0</v>
      </c>
      <c r="E3246">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ZK110.K346.C042</v>
      </c>
      <c r="C3247">
        <v>0</v>
      </c>
      <c r="D3247">
        <v>0</v>
      </c>
      <c r="E3247">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ZK110.K347.C042</v>
      </c>
      <c r="C3248">
        <v>0</v>
      </c>
      <c r="D3248">
        <v>0</v>
      </c>
      <c r="E3248">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ZK110.K348.C042</v>
      </c>
      <c r="C3249">
        <v>0</v>
      </c>
      <c r="D3249">
        <v>0</v>
      </c>
      <c r="E3249">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ZK110.K349.C042</v>
      </c>
      <c r="C3250">
        <v>0</v>
      </c>
      <c r="D3250">
        <v>0</v>
      </c>
      <c r="E3250">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ZK110.K350.C042</v>
      </c>
      <c r="C3251">
        <v>0</v>
      </c>
      <c r="D3251">
        <v>0</v>
      </c>
      <c r="E3251">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ZK110.K351.C042</v>
      </c>
      <c r="C3252">
        <v>0</v>
      </c>
      <c r="D3252">
        <v>0</v>
      </c>
      <c r="E3252">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ZK110.K352.C042</v>
      </c>
      <c r="C3253">
        <v>0</v>
      </c>
      <c r="D3253">
        <v>0</v>
      </c>
      <c r="E3253">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ZK110.K353.C042</v>
      </c>
      <c r="C3254">
        <v>0</v>
      </c>
      <c r="D3254">
        <v>0</v>
      </c>
      <c r="E3254">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ZK110.K354.C042</v>
      </c>
      <c r="C3255">
        <v>0</v>
      </c>
      <c r="D3255">
        <v>0</v>
      </c>
      <c r="E3255">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ZK110.K355.C042</v>
      </c>
      <c r="C3256">
        <v>0</v>
      </c>
      <c r="D3256">
        <v>0</v>
      </c>
      <c r="E3256">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ZK110.K356.C042</v>
      </c>
      <c r="C3257">
        <v>0</v>
      </c>
      <c r="D3257">
        <v>0</v>
      </c>
      <c r="E3257">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ZK110.K357.C042</v>
      </c>
      <c r="C3258">
        <v>0</v>
      </c>
      <c r="D3258">
        <v>0</v>
      </c>
      <c r="E3258">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ZK110.K358.C042</v>
      </c>
      <c r="C3259">
        <v>0</v>
      </c>
      <c r="D3259">
        <v>0</v>
      </c>
      <c r="E3259">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ZK110.K359.C042</v>
      </c>
      <c r="C3260">
        <v>0</v>
      </c>
      <c r="D3260">
        <v>0</v>
      </c>
      <c r="E3260">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ZK110.K360.C042</v>
      </c>
      <c r="C3261">
        <v>0</v>
      </c>
      <c r="D3261">
        <v>0</v>
      </c>
      <c r="E3261">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ZK110.K361.C042</v>
      </c>
      <c r="C3262">
        <v>0</v>
      </c>
      <c r="D3262">
        <v>0</v>
      </c>
      <c r="E3262">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ZK110.K362.C042</v>
      </c>
      <c r="C3263">
        <v>0</v>
      </c>
      <c r="D3263">
        <v>0</v>
      </c>
      <c r="E3263">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ZK110.K363.C042</v>
      </c>
      <c r="C3264">
        <v>0</v>
      </c>
      <c r="D3264">
        <v>0</v>
      </c>
      <c r="E3264">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ZK110.K364.C042</v>
      </c>
      <c r="C3265">
        <v>0</v>
      </c>
      <c r="D3265">
        <v>0</v>
      </c>
      <c r="E3265">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ZK110.K365.C042</v>
      </c>
      <c r="C3266">
        <v>0</v>
      </c>
      <c r="D3266">
        <v>0</v>
      </c>
      <c r="E3266">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ZK110.K366.C042</v>
      </c>
      <c r="C3267">
        <v>0</v>
      </c>
      <c r="D3267">
        <v>0</v>
      </c>
      <c r="E3267">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ZK110.K367.C042</v>
      </c>
      <c r="C3268">
        <v>0</v>
      </c>
      <c r="D3268">
        <v>0</v>
      </c>
      <c r="E3268">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ZK110.K368.C042</v>
      </c>
      <c r="C3269">
        <v>0</v>
      </c>
      <c r="D3269">
        <v>0</v>
      </c>
      <c r="E3269">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ZK110.K369.C042</v>
      </c>
      <c r="C3270">
        <v>0</v>
      </c>
      <c r="D3270">
        <v>0</v>
      </c>
      <c r="E3270">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ZK110.K370.C042</v>
      </c>
      <c r="C3271">
        <v>0</v>
      </c>
      <c r="D3271">
        <v>0</v>
      </c>
      <c r="E3271">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ZK110.K371.C042</v>
      </c>
      <c r="C3272">
        <v>0</v>
      </c>
      <c r="D3272">
        <v>0</v>
      </c>
      <c r="E3272">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ZK110.K372.C042</v>
      </c>
      <c r="C3273">
        <v>0</v>
      </c>
      <c r="D3273">
        <v>0</v>
      </c>
      <c r="E3273">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ZK110.K373.C042</v>
      </c>
      <c r="C3274">
        <v>0</v>
      </c>
      <c r="D3274">
        <v>0</v>
      </c>
      <c r="E3274">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ZK110.K374.C042</v>
      </c>
      <c r="C3275">
        <v>0</v>
      </c>
      <c r="D3275">
        <v>0</v>
      </c>
      <c r="E3275">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ZK110.K375.C042</v>
      </c>
      <c r="C3276">
        <v>0</v>
      </c>
      <c r="D3276">
        <v>0</v>
      </c>
      <c r="E3276">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ZK110.K376.C042</v>
      </c>
      <c r="C3277">
        <v>0</v>
      </c>
      <c r="D3277">
        <v>0</v>
      </c>
      <c r="E3277">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ZK110.K377.C042</v>
      </c>
      <c r="C3278">
        <v>0</v>
      </c>
      <c r="D3278">
        <v>0</v>
      </c>
      <c r="E3278">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ZK110.K378.C042</v>
      </c>
      <c r="C3279">
        <v>0</v>
      </c>
      <c r="D3279">
        <v>0</v>
      </c>
      <c r="E3279">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ZK110.K379.C042</v>
      </c>
      <c r="C3280">
        <v>0</v>
      </c>
      <c r="D3280">
        <v>0</v>
      </c>
      <c r="E3280">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ZK110.K380.C042</v>
      </c>
      <c r="C3281">
        <v>0</v>
      </c>
      <c r="D3281">
        <v>0</v>
      </c>
      <c r="E3281">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ZK110.K381.C042</v>
      </c>
      <c r="C3282">
        <v>0</v>
      </c>
      <c r="D3282">
        <v>0</v>
      </c>
      <c r="E3282">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ZK110.K382.C042</v>
      </c>
      <c r="C3283">
        <v>0</v>
      </c>
      <c r="D3283">
        <v>0</v>
      </c>
      <c r="E3283">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ZK110.K383.C042</v>
      </c>
      <c r="C3284">
        <v>0</v>
      </c>
      <c r="D3284">
        <v>0</v>
      </c>
      <c r="E3284">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ZK110.K384.C042</v>
      </c>
      <c r="C3285">
        <v>0</v>
      </c>
      <c r="D3285">
        <v>0</v>
      </c>
      <c r="E3285">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ZK110.K385.C042</v>
      </c>
      <c r="C3286">
        <v>0</v>
      </c>
      <c r="D3286">
        <v>0</v>
      </c>
      <c r="E3286">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ZK110.K386.C042</v>
      </c>
      <c r="C3287">
        <v>0</v>
      </c>
      <c r="D3287">
        <v>0</v>
      </c>
      <c r="E3287">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ZK110.K387.C042</v>
      </c>
      <c r="C3288">
        <v>0</v>
      </c>
      <c r="D3288">
        <v>0</v>
      </c>
      <c r="E3288">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ZK110.K388.C042</v>
      </c>
      <c r="C3289">
        <v>0</v>
      </c>
      <c r="D3289">
        <v>0</v>
      </c>
      <c r="E3289">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ZK110.K389.C042</v>
      </c>
      <c r="C3290">
        <v>0</v>
      </c>
      <c r="D3290">
        <v>0</v>
      </c>
      <c r="E3290">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ZK110.K390.C042</v>
      </c>
      <c r="C3291">
        <v>0</v>
      </c>
      <c r="D3291">
        <v>0</v>
      </c>
      <c r="E3291">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ZK110.K391.C042</v>
      </c>
      <c r="C3292">
        <v>0</v>
      </c>
      <c r="D3292">
        <v>0</v>
      </c>
      <c r="E3292">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ZK110.K392.C042</v>
      </c>
      <c r="C3293">
        <v>0</v>
      </c>
      <c r="D3293">
        <v>0</v>
      </c>
      <c r="E3293">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ZK110.K393.C042</v>
      </c>
      <c r="C3294">
        <v>0</v>
      </c>
      <c r="D3294">
        <v>0</v>
      </c>
      <c r="E3294">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ZK110.K394.C042</v>
      </c>
      <c r="C3295">
        <v>0</v>
      </c>
      <c r="D3295">
        <v>0</v>
      </c>
      <c r="E3295">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ZK110.K395.C042</v>
      </c>
      <c r="C3296">
        <v>0</v>
      </c>
      <c r="D3296">
        <v>0</v>
      </c>
      <c r="E3296">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ZK110.K396.C042</v>
      </c>
      <c r="C3297">
        <v>0</v>
      </c>
      <c r="D3297">
        <v>0</v>
      </c>
      <c r="E3297">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ZK110.K397.C042</v>
      </c>
      <c r="C3298">
        <v>0</v>
      </c>
      <c r="D3298">
        <v>0</v>
      </c>
      <c r="E3298">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ZK110.K398.C042</v>
      </c>
      <c r="C3299">
        <v>0</v>
      </c>
      <c r="D3299">
        <v>0</v>
      </c>
      <c r="E3299">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ZK110.K399.C042</v>
      </c>
      <c r="C3300">
        <v>0</v>
      </c>
      <c r="D3300">
        <v>0</v>
      </c>
      <c r="E3300">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ZK111.K100.C042</v>
      </c>
      <c r="C3301">
        <v>0</v>
      </c>
      <c r="D3301">
        <v>0</v>
      </c>
      <c r="E3301">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ZK111.K101.C042</v>
      </c>
      <c r="C3302">
        <v>0</v>
      </c>
      <c r="D3302">
        <v>0</v>
      </c>
      <c r="E3302">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ZK111.K102.C042</v>
      </c>
      <c r="C3303">
        <v>0</v>
      </c>
      <c r="D3303">
        <v>0</v>
      </c>
      <c r="E3303">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ZK111.K103.C042</v>
      </c>
      <c r="C3304">
        <v>0</v>
      </c>
      <c r="D3304">
        <v>0</v>
      </c>
      <c r="E3304">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ZK111.K104.C042</v>
      </c>
      <c r="C3305">
        <v>0</v>
      </c>
      <c r="D3305">
        <v>0</v>
      </c>
      <c r="E3305">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ZK111.K105.C042</v>
      </c>
      <c r="C3306">
        <v>0</v>
      </c>
      <c r="D3306">
        <v>0</v>
      </c>
      <c r="E3306">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ZK111.K106.C042</v>
      </c>
      <c r="C3307">
        <v>0</v>
      </c>
      <c r="D3307">
        <v>0</v>
      </c>
      <c r="E3307">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ZK111.K107.C042</v>
      </c>
      <c r="C3308">
        <v>0</v>
      </c>
      <c r="D3308">
        <v>0</v>
      </c>
      <c r="E3308">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ZK111.K108.C042</v>
      </c>
      <c r="C3309">
        <v>0</v>
      </c>
      <c r="D3309">
        <v>0</v>
      </c>
      <c r="E3309">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ZK111.K109.C042</v>
      </c>
      <c r="C3310">
        <v>0</v>
      </c>
      <c r="D3310">
        <v>0</v>
      </c>
      <c r="E3310">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ZK111.K110.C042</v>
      </c>
      <c r="C3311">
        <v>0</v>
      </c>
      <c r="D3311">
        <v>0</v>
      </c>
      <c r="E3311">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ZK111.K111.C042</v>
      </c>
      <c r="C3312">
        <v>0</v>
      </c>
      <c r="D3312">
        <v>0</v>
      </c>
      <c r="E3312">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ZK111.K112.C042</v>
      </c>
      <c r="C3313">
        <v>0</v>
      </c>
      <c r="D3313">
        <v>0</v>
      </c>
      <c r="E3313">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ZK111.K113.C042</v>
      </c>
      <c r="C3314">
        <v>0</v>
      </c>
      <c r="D3314">
        <v>0</v>
      </c>
      <c r="E3314">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ZK111.K114.C042</v>
      </c>
      <c r="C3315">
        <v>0</v>
      </c>
      <c r="D3315">
        <v>0</v>
      </c>
      <c r="E3315">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ZK111.K115.C042</v>
      </c>
      <c r="C3316">
        <v>0</v>
      </c>
      <c r="D3316">
        <v>0</v>
      </c>
      <c r="E3316">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ZK111.K116.C042</v>
      </c>
      <c r="C3317">
        <v>0</v>
      </c>
      <c r="D3317">
        <v>0</v>
      </c>
      <c r="E3317">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ZK111.K117.C042</v>
      </c>
      <c r="C3318">
        <v>0</v>
      </c>
      <c r="D3318">
        <v>0</v>
      </c>
      <c r="E3318">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ZK111.K118.C042</v>
      </c>
      <c r="C3319">
        <v>0</v>
      </c>
      <c r="D3319">
        <v>0</v>
      </c>
      <c r="E3319">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ZK111.K119.C042</v>
      </c>
      <c r="C3320">
        <v>0</v>
      </c>
      <c r="D3320">
        <v>0</v>
      </c>
      <c r="E3320">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ZK111.K120.C042</v>
      </c>
      <c r="C3321">
        <v>0</v>
      </c>
      <c r="D3321">
        <v>0</v>
      </c>
      <c r="E3321">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ZK111.K121.C042</v>
      </c>
      <c r="C3322">
        <v>0</v>
      </c>
      <c r="D3322">
        <v>0</v>
      </c>
      <c r="E3322">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ZK111.K122.C042</v>
      </c>
      <c r="C3323">
        <v>0</v>
      </c>
      <c r="D3323">
        <v>0</v>
      </c>
      <c r="E3323">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ZK111.K123.C042</v>
      </c>
      <c r="C3324">
        <v>0</v>
      </c>
      <c r="D3324">
        <v>0</v>
      </c>
      <c r="E3324">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ZK111.K124.C042</v>
      </c>
      <c r="C3325">
        <v>0</v>
      </c>
      <c r="D3325">
        <v>0</v>
      </c>
      <c r="E3325">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ZK111.K125.C042</v>
      </c>
      <c r="C3326">
        <v>0</v>
      </c>
      <c r="D3326">
        <v>0</v>
      </c>
      <c r="E3326">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ZK111.K126.C042</v>
      </c>
      <c r="C3327">
        <v>0</v>
      </c>
      <c r="D3327">
        <v>0</v>
      </c>
      <c r="E3327">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ZK111.K127.C042</v>
      </c>
      <c r="C3328">
        <v>0</v>
      </c>
      <c r="D3328">
        <v>0</v>
      </c>
      <c r="E3328">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ZK111.K128.C042</v>
      </c>
      <c r="C3329">
        <v>0</v>
      </c>
      <c r="D3329">
        <v>0</v>
      </c>
      <c r="E3329">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ZK111.K129.C042</v>
      </c>
      <c r="C3330">
        <v>0</v>
      </c>
      <c r="D3330">
        <v>0</v>
      </c>
      <c r="E3330">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ZK111.K130.C042</v>
      </c>
      <c r="C3331">
        <v>0</v>
      </c>
      <c r="D3331">
        <v>0</v>
      </c>
      <c r="E3331">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ZK111.K131.C042</v>
      </c>
      <c r="C3332">
        <v>0</v>
      </c>
      <c r="D3332">
        <v>0</v>
      </c>
      <c r="E3332">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ZK111.K132.C042</v>
      </c>
      <c r="C3333">
        <v>0</v>
      </c>
      <c r="D3333">
        <v>0</v>
      </c>
      <c r="E3333">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ZK111.K133.C042</v>
      </c>
      <c r="C3334">
        <v>0</v>
      </c>
      <c r="D3334">
        <v>0</v>
      </c>
      <c r="E3334">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ZK111.K134.C042</v>
      </c>
      <c r="C3335">
        <v>0</v>
      </c>
      <c r="D3335">
        <v>0</v>
      </c>
      <c r="E3335">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ZK111.K135.C042</v>
      </c>
      <c r="C3336">
        <v>0</v>
      </c>
      <c r="D3336">
        <v>0</v>
      </c>
      <c r="E3336">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ZK111.K136.C042</v>
      </c>
      <c r="C3337">
        <v>0</v>
      </c>
      <c r="D3337">
        <v>0</v>
      </c>
      <c r="E3337">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ZK111.K137.C042</v>
      </c>
      <c r="C3338">
        <v>0</v>
      </c>
      <c r="D3338">
        <v>0</v>
      </c>
      <c r="E3338">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ZK111.K138.C042</v>
      </c>
      <c r="C3339">
        <v>0</v>
      </c>
      <c r="D3339">
        <v>0</v>
      </c>
      <c r="E3339">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ZK111.K139.C042</v>
      </c>
      <c r="C3340">
        <v>0</v>
      </c>
      <c r="D3340">
        <v>0</v>
      </c>
      <c r="E3340">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ZK111.K140.C042</v>
      </c>
      <c r="C3341">
        <v>0</v>
      </c>
      <c r="D3341">
        <v>0</v>
      </c>
      <c r="E3341">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ZK111.K141.C042</v>
      </c>
      <c r="C3342">
        <v>0</v>
      </c>
      <c r="D3342">
        <v>0</v>
      </c>
      <c r="E3342">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ZK111.K142.C042</v>
      </c>
      <c r="C3343">
        <v>0</v>
      </c>
      <c r="D3343">
        <v>0</v>
      </c>
      <c r="E3343">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ZK111.K143.C042</v>
      </c>
      <c r="C3344">
        <v>0</v>
      </c>
      <c r="D3344">
        <v>0</v>
      </c>
      <c r="E3344">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ZK111.K144.C042</v>
      </c>
      <c r="C3345">
        <v>0</v>
      </c>
      <c r="D3345">
        <v>0</v>
      </c>
      <c r="E3345">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ZK111.K145.C042</v>
      </c>
      <c r="C3346">
        <v>0</v>
      </c>
      <c r="D3346">
        <v>0</v>
      </c>
      <c r="E3346">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ZK111.K146.C042</v>
      </c>
      <c r="C3347">
        <v>0</v>
      </c>
      <c r="D3347">
        <v>0</v>
      </c>
      <c r="E3347">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ZK111.K147.C042</v>
      </c>
      <c r="C3348">
        <v>0</v>
      </c>
      <c r="D3348">
        <v>0</v>
      </c>
      <c r="E3348">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ZK111.K148.C042</v>
      </c>
      <c r="C3349">
        <v>0</v>
      </c>
      <c r="D3349">
        <v>0</v>
      </c>
      <c r="E3349">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ZK111.K149.C042</v>
      </c>
      <c r="C3350">
        <v>0</v>
      </c>
      <c r="D3350">
        <v>0</v>
      </c>
      <c r="E3350">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ZK111.K150.C042</v>
      </c>
      <c r="C3351">
        <v>0</v>
      </c>
      <c r="D3351">
        <v>0</v>
      </c>
      <c r="E3351">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ZK111.K151.C042</v>
      </c>
      <c r="C3352">
        <v>0</v>
      </c>
      <c r="D3352">
        <v>0</v>
      </c>
      <c r="E3352">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ZK111.K152.C042</v>
      </c>
      <c r="C3353">
        <v>0</v>
      </c>
      <c r="D3353">
        <v>0</v>
      </c>
      <c r="E3353">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ZK111.K153.C042</v>
      </c>
      <c r="C3354">
        <v>0</v>
      </c>
      <c r="D3354">
        <v>0</v>
      </c>
      <c r="E3354">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ZK111.K154.C042</v>
      </c>
      <c r="C3355">
        <v>0</v>
      </c>
      <c r="D3355">
        <v>0</v>
      </c>
      <c r="E3355">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ZK111.K155.C042</v>
      </c>
      <c r="C3356">
        <v>0</v>
      </c>
      <c r="D3356">
        <v>0</v>
      </c>
      <c r="E3356">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ZK111.K156.C042</v>
      </c>
      <c r="C3357">
        <v>0</v>
      </c>
      <c r="D3357">
        <v>0</v>
      </c>
      <c r="E3357">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ZK111.K157.C042</v>
      </c>
      <c r="C3358">
        <v>0</v>
      </c>
      <c r="D3358">
        <v>0</v>
      </c>
      <c r="E3358">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ZK111.K158.C042</v>
      </c>
      <c r="C3359">
        <v>0</v>
      </c>
      <c r="D3359">
        <v>0</v>
      </c>
      <c r="E3359">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ZK111.K159.C042</v>
      </c>
      <c r="C3360">
        <v>0</v>
      </c>
      <c r="D3360">
        <v>0</v>
      </c>
      <c r="E3360">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ZK111.K160.C042</v>
      </c>
      <c r="C3361">
        <v>0</v>
      </c>
      <c r="D3361">
        <v>0</v>
      </c>
      <c r="E3361">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ZK111.K161.C042</v>
      </c>
      <c r="C3362">
        <v>0</v>
      </c>
      <c r="D3362">
        <v>0</v>
      </c>
      <c r="E3362">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ZK111.K162.C042</v>
      </c>
      <c r="C3363">
        <v>0</v>
      </c>
      <c r="D3363">
        <v>0</v>
      </c>
      <c r="E3363">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ZK111.K163.C042</v>
      </c>
      <c r="C3364">
        <v>0</v>
      </c>
      <c r="D3364">
        <v>0</v>
      </c>
      <c r="E3364">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ZK111.K164.C042</v>
      </c>
      <c r="C3365">
        <v>0</v>
      </c>
      <c r="D3365">
        <v>0</v>
      </c>
      <c r="E3365">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ZK111.K165.C042</v>
      </c>
      <c r="C3366">
        <v>0</v>
      </c>
      <c r="D3366">
        <v>0</v>
      </c>
      <c r="E3366">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ZK111.K166.C042</v>
      </c>
      <c r="C3367">
        <v>0</v>
      </c>
      <c r="D3367">
        <v>0</v>
      </c>
      <c r="E3367">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ZK111.K167.C042</v>
      </c>
      <c r="C3368">
        <v>0</v>
      </c>
      <c r="D3368">
        <v>0</v>
      </c>
      <c r="E3368">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ZK111.K168.C042</v>
      </c>
      <c r="C3369">
        <v>0</v>
      </c>
      <c r="D3369">
        <v>0</v>
      </c>
      <c r="E3369">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ZK111.K169.C042</v>
      </c>
      <c r="C3370">
        <v>0</v>
      </c>
      <c r="D3370">
        <v>0</v>
      </c>
      <c r="E3370">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ZK111.K170.C042</v>
      </c>
      <c r="C3371">
        <v>0</v>
      </c>
      <c r="D3371">
        <v>0</v>
      </c>
      <c r="E3371">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ZK111.K171.C042</v>
      </c>
      <c r="C3372">
        <v>0</v>
      </c>
      <c r="D3372">
        <v>0</v>
      </c>
      <c r="E3372">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ZK111.K172.C042</v>
      </c>
      <c r="C3373">
        <v>0</v>
      </c>
      <c r="D3373">
        <v>0</v>
      </c>
      <c r="E3373">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ZK111.K173.C042</v>
      </c>
      <c r="C3374">
        <v>0</v>
      </c>
      <c r="D3374">
        <v>0</v>
      </c>
      <c r="E3374">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ZK111.K174.C042</v>
      </c>
      <c r="C3375">
        <v>0</v>
      </c>
      <c r="D3375">
        <v>0</v>
      </c>
      <c r="E3375">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ZK111.K175.C042</v>
      </c>
      <c r="C3376">
        <v>0</v>
      </c>
      <c r="D3376">
        <v>0</v>
      </c>
      <c r="E3376">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ZK111.K176.C042</v>
      </c>
      <c r="C3377">
        <v>0</v>
      </c>
      <c r="D3377">
        <v>0</v>
      </c>
      <c r="E3377">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ZK111.K177.C042</v>
      </c>
      <c r="C3378">
        <v>0</v>
      </c>
      <c r="D3378">
        <v>0</v>
      </c>
      <c r="E3378">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ZK111.K178.C042</v>
      </c>
      <c r="C3379">
        <v>0</v>
      </c>
      <c r="D3379">
        <v>0</v>
      </c>
      <c r="E3379">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ZK111.K179.C042</v>
      </c>
      <c r="C3380">
        <v>0</v>
      </c>
      <c r="D3380">
        <v>0</v>
      </c>
      <c r="E3380">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ZK111.K180.C042</v>
      </c>
      <c r="C3381">
        <v>0</v>
      </c>
      <c r="D3381">
        <v>0</v>
      </c>
      <c r="E3381">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ZK111.K181.C042</v>
      </c>
      <c r="C3382">
        <v>0</v>
      </c>
      <c r="D3382">
        <v>0</v>
      </c>
      <c r="E3382">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ZK111.K182.C042</v>
      </c>
      <c r="C3383">
        <v>0</v>
      </c>
      <c r="D3383">
        <v>0</v>
      </c>
      <c r="E3383">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ZK111.K183.C042</v>
      </c>
      <c r="C3384">
        <v>0</v>
      </c>
      <c r="D3384">
        <v>0</v>
      </c>
      <c r="E3384">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ZK111.K184.C042</v>
      </c>
      <c r="C3385">
        <v>0</v>
      </c>
      <c r="D3385">
        <v>0</v>
      </c>
      <c r="E3385">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ZK111.K185.C042</v>
      </c>
      <c r="C3386">
        <v>0</v>
      </c>
      <c r="D3386">
        <v>0</v>
      </c>
      <c r="E3386">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ZK111.K186.C042</v>
      </c>
      <c r="C3387">
        <v>0</v>
      </c>
      <c r="D3387">
        <v>0</v>
      </c>
      <c r="E3387">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ZK111.K187.C042</v>
      </c>
      <c r="C3388">
        <v>0</v>
      </c>
      <c r="D3388">
        <v>0</v>
      </c>
      <c r="E3388">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ZK111.K188.C042</v>
      </c>
      <c r="C3389">
        <v>0</v>
      </c>
      <c r="D3389">
        <v>0</v>
      </c>
      <c r="E3389">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ZK111.K189.C042</v>
      </c>
      <c r="C3390">
        <v>0</v>
      </c>
      <c r="D3390">
        <v>0</v>
      </c>
      <c r="E3390">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ZK111.K190.C042</v>
      </c>
      <c r="C3391">
        <v>0</v>
      </c>
      <c r="D3391">
        <v>0</v>
      </c>
      <c r="E3391">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ZK111.K191.C042</v>
      </c>
      <c r="C3392">
        <v>0</v>
      </c>
      <c r="D3392">
        <v>0</v>
      </c>
      <c r="E3392">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ZK111.K192.C042</v>
      </c>
      <c r="C3393">
        <v>0</v>
      </c>
      <c r="D3393">
        <v>0</v>
      </c>
      <c r="E3393">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ZK111.K193.C042</v>
      </c>
      <c r="C3394">
        <v>0</v>
      </c>
      <c r="D3394">
        <v>0</v>
      </c>
      <c r="E3394">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ZK111.K194.C042</v>
      </c>
      <c r="C3395">
        <v>0</v>
      </c>
      <c r="D3395">
        <v>0</v>
      </c>
      <c r="E3395">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ZK111.K195.C042</v>
      </c>
      <c r="C3396">
        <v>0</v>
      </c>
      <c r="D3396">
        <v>0</v>
      </c>
      <c r="E3396">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ZK111.K196.C042</v>
      </c>
      <c r="C3397">
        <v>0</v>
      </c>
      <c r="D3397">
        <v>0</v>
      </c>
      <c r="E3397">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ZK111.K197.C042</v>
      </c>
      <c r="C3398">
        <v>0</v>
      </c>
      <c r="D3398">
        <v>0</v>
      </c>
      <c r="E3398">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ZK111.K198.C042</v>
      </c>
      <c r="C3399">
        <v>0</v>
      </c>
      <c r="D3399">
        <v>0</v>
      </c>
      <c r="E3399">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ZK111.K199.C042</v>
      </c>
      <c r="C3400">
        <v>0</v>
      </c>
      <c r="D3400">
        <v>0</v>
      </c>
      <c r="E3400">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ZK111.K200.C042</v>
      </c>
      <c r="C3401">
        <v>0</v>
      </c>
      <c r="D3401">
        <v>0</v>
      </c>
      <c r="E3401">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ZK111.K201.C042</v>
      </c>
      <c r="C3402">
        <v>0</v>
      </c>
      <c r="D3402">
        <v>0</v>
      </c>
      <c r="E3402">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ZK111.K202.C042</v>
      </c>
      <c r="C3403">
        <v>0</v>
      </c>
      <c r="D3403">
        <v>0</v>
      </c>
      <c r="E3403">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ZK111.K203.C042</v>
      </c>
      <c r="C3404">
        <v>0</v>
      </c>
      <c r="D3404">
        <v>0</v>
      </c>
      <c r="E3404">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ZK111.K204.C042</v>
      </c>
      <c r="C3405">
        <v>0</v>
      </c>
      <c r="D3405">
        <v>0</v>
      </c>
      <c r="E3405">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ZK111.K205.C042</v>
      </c>
      <c r="C3406">
        <v>0</v>
      </c>
      <c r="D3406">
        <v>0</v>
      </c>
      <c r="E3406">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ZK111.K206.C042</v>
      </c>
      <c r="C3407">
        <v>0</v>
      </c>
      <c r="D3407">
        <v>0</v>
      </c>
      <c r="E3407">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ZK111.K207.C042</v>
      </c>
      <c r="C3408">
        <v>0</v>
      </c>
      <c r="D3408">
        <v>0</v>
      </c>
      <c r="E3408">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ZK111.K208.C042</v>
      </c>
      <c r="C3409">
        <v>0</v>
      </c>
      <c r="D3409">
        <v>0</v>
      </c>
      <c r="E3409">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ZK111.K209.C042</v>
      </c>
      <c r="C3410">
        <v>0</v>
      </c>
      <c r="D3410">
        <v>0</v>
      </c>
      <c r="E3410">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ZK111.K210.C042</v>
      </c>
      <c r="C3411">
        <v>0</v>
      </c>
      <c r="D3411">
        <v>0</v>
      </c>
      <c r="E3411">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ZK111.K211.C042</v>
      </c>
      <c r="C3412">
        <v>0</v>
      </c>
      <c r="D3412">
        <v>0</v>
      </c>
      <c r="E3412">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ZK111.K212.C042</v>
      </c>
      <c r="C3413">
        <v>0</v>
      </c>
      <c r="D3413">
        <v>0</v>
      </c>
      <c r="E3413">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ZK111.K213.C042</v>
      </c>
      <c r="C3414">
        <v>0</v>
      </c>
      <c r="D3414">
        <v>0</v>
      </c>
      <c r="E3414">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ZK111.K214.C042</v>
      </c>
      <c r="C3415">
        <v>0</v>
      </c>
      <c r="D3415">
        <v>0</v>
      </c>
      <c r="E3415">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ZK111.K215.C042</v>
      </c>
      <c r="C3416">
        <v>0</v>
      </c>
      <c r="D3416">
        <v>0</v>
      </c>
      <c r="E3416">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ZK111.K216.C042</v>
      </c>
      <c r="C3417">
        <v>0</v>
      </c>
      <c r="D3417">
        <v>0</v>
      </c>
      <c r="E3417">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ZK111.K217.C042</v>
      </c>
      <c r="C3418">
        <v>0</v>
      </c>
      <c r="D3418">
        <v>0</v>
      </c>
      <c r="E3418">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ZK111.K218.C042</v>
      </c>
      <c r="C3419">
        <v>0</v>
      </c>
      <c r="D3419">
        <v>0</v>
      </c>
      <c r="E3419">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ZK111.K219.C042</v>
      </c>
      <c r="C3420">
        <v>0</v>
      </c>
      <c r="D3420">
        <v>0</v>
      </c>
      <c r="E3420">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ZK111.K220.C042</v>
      </c>
      <c r="C3421">
        <v>0</v>
      </c>
      <c r="D3421">
        <v>0</v>
      </c>
      <c r="E3421">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ZK111.K221.C042</v>
      </c>
      <c r="C3422">
        <v>0</v>
      </c>
      <c r="D3422">
        <v>0</v>
      </c>
      <c r="E3422">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ZK111.K222.C042</v>
      </c>
      <c r="C3423">
        <v>0</v>
      </c>
      <c r="D3423">
        <v>0</v>
      </c>
      <c r="E3423">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ZK111.K223.C042</v>
      </c>
      <c r="C3424">
        <v>0</v>
      </c>
      <c r="D3424">
        <v>0</v>
      </c>
      <c r="E3424">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ZK111.K224.C042</v>
      </c>
      <c r="C3425">
        <v>0</v>
      </c>
      <c r="D3425">
        <v>0</v>
      </c>
      <c r="E3425">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ZK111.K225.C042</v>
      </c>
      <c r="C3426">
        <v>0</v>
      </c>
      <c r="D3426">
        <v>0</v>
      </c>
      <c r="E3426">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ZK111.K226.C042</v>
      </c>
      <c r="C3427">
        <v>0</v>
      </c>
      <c r="D3427">
        <v>0</v>
      </c>
      <c r="E3427">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ZK111.K227.C042</v>
      </c>
      <c r="C3428">
        <v>0</v>
      </c>
      <c r="D3428">
        <v>0</v>
      </c>
      <c r="E3428">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ZK111.K228.C042</v>
      </c>
      <c r="C3429">
        <v>0</v>
      </c>
      <c r="D3429">
        <v>0</v>
      </c>
      <c r="E3429">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ZK111.K229.C042</v>
      </c>
      <c r="C3430">
        <v>0</v>
      </c>
      <c r="D3430">
        <v>0</v>
      </c>
      <c r="E3430">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ZK111.K230.C042</v>
      </c>
      <c r="C3431">
        <v>0</v>
      </c>
      <c r="D3431">
        <v>0</v>
      </c>
      <c r="E3431">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ZK111.K231.C042</v>
      </c>
      <c r="C3432">
        <v>0</v>
      </c>
      <c r="D3432">
        <v>0</v>
      </c>
      <c r="E3432">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ZK111.K232.C042</v>
      </c>
      <c r="C3433">
        <v>0</v>
      </c>
      <c r="D3433">
        <v>0</v>
      </c>
      <c r="E3433">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ZK111.K233.C042</v>
      </c>
      <c r="C3434">
        <v>0</v>
      </c>
      <c r="D3434">
        <v>0</v>
      </c>
      <c r="E3434">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ZK111.K234.C042</v>
      </c>
      <c r="C3435">
        <v>0</v>
      </c>
      <c r="D3435">
        <v>0</v>
      </c>
      <c r="E3435">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ZK111.K235.C042</v>
      </c>
      <c r="C3436">
        <v>0</v>
      </c>
      <c r="D3436">
        <v>0</v>
      </c>
      <c r="E3436">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ZK111.K236.C042</v>
      </c>
      <c r="C3437">
        <v>0</v>
      </c>
      <c r="D3437">
        <v>0</v>
      </c>
      <c r="E3437">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ZK111.K237.C042</v>
      </c>
      <c r="C3438">
        <v>0</v>
      </c>
      <c r="D3438">
        <v>0</v>
      </c>
      <c r="E3438">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ZK111.K238.C042</v>
      </c>
      <c r="C3439">
        <v>0</v>
      </c>
      <c r="D3439">
        <v>0</v>
      </c>
      <c r="E3439">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ZK111.K239.C042</v>
      </c>
      <c r="C3440">
        <v>0</v>
      </c>
      <c r="D3440">
        <v>0</v>
      </c>
      <c r="E3440">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ZK111.K240.C042</v>
      </c>
      <c r="C3441">
        <v>0</v>
      </c>
      <c r="D3441">
        <v>0</v>
      </c>
      <c r="E3441">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ZK111.K241.C042</v>
      </c>
      <c r="C3442">
        <v>0</v>
      </c>
      <c r="D3442">
        <v>0</v>
      </c>
      <c r="E3442">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ZK111.K242.C042</v>
      </c>
      <c r="C3443">
        <v>0</v>
      </c>
      <c r="D3443">
        <v>0</v>
      </c>
      <c r="E3443">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ZK111.K243.C042</v>
      </c>
      <c r="C3444">
        <v>0</v>
      </c>
      <c r="D3444">
        <v>0</v>
      </c>
      <c r="E3444">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ZK111.K244.C042</v>
      </c>
      <c r="C3445">
        <v>0</v>
      </c>
      <c r="D3445">
        <v>0</v>
      </c>
      <c r="E3445">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ZK111.K245.C042</v>
      </c>
      <c r="C3446">
        <v>0</v>
      </c>
      <c r="D3446">
        <v>0</v>
      </c>
      <c r="E3446">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ZK111.K246.C042</v>
      </c>
      <c r="C3447">
        <v>0</v>
      </c>
      <c r="D3447">
        <v>0</v>
      </c>
      <c r="E3447">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ZK111.K247.C042</v>
      </c>
      <c r="C3448">
        <v>0</v>
      </c>
      <c r="D3448">
        <v>0</v>
      </c>
      <c r="E3448">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ZK111.K248.C042</v>
      </c>
      <c r="C3449">
        <v>0</v>
      </c>
      <c r="D3449">
        <v>0</v>
      </c>
      <c r="E3449">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ZK111.K249.C042</v>
      </c>
      <c r="C3450">
        <v>0</v>
      </c>
      <c r="D3450">
        <v>0</v>
      </c>
      <c r="E3450">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ZK111.K250.C042</v>
      </c>
      <c r="C3451">
        <v>0</v>
      </c>
      <c r="D3451">
        <v>0</v>
      </c>
      <c r="E3451">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ZK111.K251.C042</v>
      </c>
      <c r="C3452">
        <v>0</v>
      </c>
      <c r="D3452">
        <v>0</v>
      </c>
      <c r="E3452">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ZK111.K252.C042</v>
      </c>
      <c r="C3453">
        <v>0</v>
      </c>
      <c r="D3453">
        <v>0</v>
      </c>
      <c r="E3453">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ZK111.K253.C042</v>
      </c>
      <c r="C3454">
        <v>0</v>
      </c>
      <c r="D3454">
        <v>0</v>
      </c>
      <c r="E3454">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ZK111.K254.C042</v>
      </c>
      <c r="C3455">
        <v>0</v>
      </c>
      <c r="D3455">
        <v>0</v>
      </c>
      <c r="E3455">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ZK111.K255.C042</v>
      </c>
      <c r="C3456">
        <v>0</v>
      </c>
      <c r="D3456">
        <v>0</v>
      </c>
      <c r="E3456">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ZK111.K256.C042</v>
      </c>
      <c r="C3457">
        <v>0</v>
      </c>
      <c r="D3457">
        <v>0</v>
      </c>
      <c r="E3457">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ZK111.K257.C042</v>
      </c>
      <c r="C3458">
        <v>0</v>
      </c>
      <c r="D3458">
        <v>0</v>
      </c>
      <c r="E3458">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ZK111.K258.C042</v>
      </c>
      <c r="C3459">
        <v>0</v>
      </c>
      <c r="D3459">
        <v>0</v>
      </c>
      <c r="E3459">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ZK111.K259.C042</v>
      </c>
      <c r="C3460">
        <v>0</v>
      </c>
      <c r="D3460">
        <v>0</v>
      </c>
      <c r="E3460">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ZK111.K260.C042</v>
      </c>
      <c r="C3461">
        <v>0</v>
      </c>
      <c r="D3461">
        <v>0</v>
      </c>
      <c r="E3461">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ZK111.K261.C042</v>
      </c>
      <c r="C3462">
        <v>0</v>
      </c>
      <c r="D3462">
        <v>0</v>
      </c>
      <c r="E3462">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ZK111.K262.C042</v>
      </c>
      <c r="C3463">
        <v>0</v>
      </c>
      <c r="D3463">
        <v>0</v>
      </c>
      <c r="E3463">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ZK111.K263.C042</v>
      </c>
      <c r="C3464">
        <v>0</v>
      </c>
      <c r="D3464">
        <v>0</v>
      </c>
      <c r="E3464">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ZK111.K264.C042</v>
      </c>
      <c r="C3465">
        <v>0</v>
      </c>
      <c r="D3465">
        <v>0</v>
      </c>
      <c r="E3465">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ZK111.K265.C042</v>
      </c>
      <c r="C3466">
        <v>0</v>
      </c>
      <c r="D3466">
        <v>0</v>
      </c>
      <c r="E3466">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ZK111.K266.C042</v>
      </c>
      <c r="C3467">
        <v>0</v>
      </c>
      <c r="D3467">
        <v>0</v>
      </c>
      <c r="E3467">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ZK111.K267.C042</v>
      </c>
      <c r="C3468">
        <v>0</v>
      </c>
      <c r="D3468">
        <v>0</v>
      </c>
      <c r="E3468">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ZK111.K268.C042</v>
      </c>
      <c r="C3469">
        <v>0</v>
      </c>
      <c r="D3469">
        <v>0</v>
      </c>
      <c r="E3469">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ZK111.K269.C042</v>
      </c>
      <c r="C3470">
        <v>0</v>
      </c>
      <c r="D3470">
        <v>0</v>
      </c>
      <c r="E3470">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ZK111.K270.C042</v>
      </c>
      <c r="C3471">
        <v>0</v>
      </c>
      <c r="D3471">
        <v>0</v>
      </c>
      <c r="E3471">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ZK111.K271.C042</v>
      </c>
      <c r="C3472">
        <v>0</v>
      </c>
      <c r="D3472">
        <v>0</v>
      </c>
      <c r="E3472">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ZK111.K272.C042</v>
      </c>
      <c r="C3473">
        <v>0</v>
      </c>
      <c r="D3473">
        <v>0</v>
      </c>
      <c r="E3473">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ZK111.K273.C042</v>
      </c>
      <c r="C3474">
        <v>0</v>
      </c>
      <c r="D3474">
        <v>0</v>
      </c>
      <c r="E3474">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ZK111.K274.C042</v>
      </c>
      <c r="C3475">
        <v>0</v>
      </c>
      <c r="D3475">
        <v>0</v>
      </c>
      <c r="E3475">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ZK111.K275.C042</v>
      </c>
      <c r="C3476">
        <v>0</v>
      </c>
      <c r="D3476">
        <v>0</v>
      </c>
      <c r="E3476">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ZK111.K276.C042</v>
      </c>
      <c r="C3477">
        <v>0</v>
      </c>
      <c r="D3477">
        <v>0</v>
      </c>
      <c r="E3477">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ZK111.K277.C042</v>
      </c>
      <c r="C3478">
        <v>0</v>
      </c>
      <c r="D3478">
        <v>0</v>
      </c>
      <c r="E3478">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ZK111.K278.C042</v>
      </c>
      <c r="C3479">
        <v>0</v>
      </c>
      <c r="D3479">
        <v>0</v>
      </c>
      <c r="E3479">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ZK111.K279.C042</v>
      </c>
      <c r="C3480">
        <v>0</v>
      </c>
      <c r="D3480">
        <v>0</v>
      </c>
      <c r="E3480">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ZK111.K280.C042</v>
      </c>
      <c r="C3481">
        <v>0</v>
      </c>
      <c r="D3481">
        <v>0</v>
      </c>
      <c r="E3481">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ZK111.K281.C042</v>
      </c>
      <c r="C3482">
        <v>0</v>
      </c>
      <c r="D3482">
        <v>0</v>
      </c>
      <c r="E3482">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ZK111.K282.C042</v>
      </c>
      <c r="C3483">
        <v>0</v>
      </c>
      <c r="D3483">
        <v>0</v>
      </c>
      <c r="E3483">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ZK111.K283.C042</v>
      </c>
      <c r="C3484">
        <v>0</v>
      </c>
      <c r="D3484">
        <v>0</v>
      </c>
      <c r="E3484">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ZK111.K284.C042</v>
      </c>
      <c r="C3485">
        <v>0</v>
      </c>
      <c r="D3485">
        <v>0</v>
      </c>
      <c r="E3485">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ZK111.K285.C042</v>
      </c>
      <c r="C3486">
        <v>0</v>
      </c>
      <c r="D3486">
        <v>0</v>
      </c>
      <c r="E3486">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ZK111.K286.C042</v>
      </c>
      <c r="C3487">
        <v>0</v>
      </c>
      <c r="D3487">
        <v>0</v>
      </c>
      <c r="E3487">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ZK111.K287.C042</v>
      </c>
      <c r="C3488">
        <v>0</v>
      </c>
      <c r="D3488">
        <v>0</v>
      </c>
      <c r="E3488">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ZK111.K288.C042</v>
      </c>
      <c r="C3489">
        <v>0</v>
      </c>
      <c r="D3489">
        <v>0</v>
      </c>
      <c r="E3489">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ZK111.K289.C042</v>
      </c>
      <c r="C3490">
        <v>0</v>
      </c>
      <c r="D3490">
        <v>0</v>
      </c>
      <c r="E3490">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ZK111.K290.C042</v>
      </c>
      <c r="C3491">
        <v>0</v>
      </c>
      <c r="D3491">
        <v>0</v>
      </c>
      <c r="E3491">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ZK111.K291.C042</v>
      </c>
      <c r="C3492">
        <v>0</v>
      </c>
      <c r="D3492">
        <v>0</v>
      </c>
      <c r="E3492">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ZK111.K292.C042</v>
      </c>
      <c r="C3493">
        <v>0</v>
      </c>
      <c r="D3493">
        <v>0</v>
      </c>
      <c r="E3493">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ZK111.K293.C042</v>
      </c>
      <c r="C3494">
        <v>0</v>
      </c>
      <c r="D3494">
        <v>0</v>
      </c>
      <c r="E3494">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ZK111.K294.C042</v>
      </c>
      <c r="C3495">
        <v>0</v>
      </c>
      <c r="D3495">
        <v>0</v>
      </c>
      <c r="E3495">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ZK111.K295.C042</v>
      </c>
      <c r="C3496">
        <v>0</v>
      </c>
      <c r="D3496">
        <v>0</v>
      </c>
      <c r="E3496">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ZK111.K296.C042</v>
      </c>
      <c r="C3497">
        <v>0</v>
      </c>
      <c r="D3497">
        <v>0</v>
      </c>
      <c r="E3497">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ZK111.K297.C042</v>
      </c>
      <c r="C3498">
        <v>0</v>
      </c>
      <c r="D3498">
        <v>0</v>
      </c>
      <c r="E3498">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ZK111.K298.C042</v>
      </c>
      <c r="C3499">
        <v>0</v>
      </c>
      <c r="D3499">
        <v>0</v>
      </c>
      <c r="E3499">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ZK111.K299.C042</v>
      </c>
      <c r="C3500">
        <v>0</v>
      </c>
      <c r="D3500">
        <v>0</v>
      </c>
      <c r="E3500">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ZK111.K300.C042</v>
      </c>
      <c r="C3501">
        <v>0</v>
      </c>
      <c r="D3501">
        <v>0</v>
      </c>
      <c r="E3501">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ZK111.K301.C042</v>
      </c>
      <c r="C3502">
        <v>0</v>
      </c>
      <c r="D3502">
        <v>0</v>
      </c>
      <c r="E3502">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ZK111.K302.C042</v>
      </c>
      <c r="C3503">
        <v>0</v>
      </c>
      <c r="D3503">
        <v>0</v>
      </c>
      <c r="E3503">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ZK111.K303.C042</v>
      </c>
      <c r="C3504">
        <v>0</v>
      </c>
      <c r="D3504">
        <v>0</v>
      </c>
      <c r="E3504">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ZK111.K304.C042</v>
      </c>
      <c r="C3505">
        <v>0</v>
      </c>
      <c r="D3505">
        <v>0</v>
      </c>
      <c r="E3505">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ZK111.K305.C042</v>
      </c>
      <c r="C3506">
        <v>0</v>
      </c>
      <c r="D3506">
        <v>0</v>
      </c>
      <c r="E3506">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ZK111.K306.C042</v>
      </c>
      <c r="C3507">
        <v>0</v>
      </c>
      <c r="D3507">
        <v>0</v>
      </c>
      <c r="E3507">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ZK111.K307.C042</v>
      </c>
      <c r="C3508">
        <v>0</v>
      </c>
      <c r="D3508">
        <v>0</v>
      </c>
      <c r="E3508">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ZK111.K308.C042</v>
      </c>
      <c r="C3509">
        <v>0</v>
      </c>
      <c r="D3509">
        <v>0</v>
      </c>
      <c r="E3509">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ZK111.K309.C042</v>
      </c>
      <c r="C3510">
        <v>0</v>
      </c>
      <c r="D3510">
        <v>0</v>
      </c>
      <c r="E3510">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ZK111.K310.C042</v>
      </c>
      <c r="C3511">
        <v>0</v>
      </c>
      <c r="D3511">
        <v>0</v>
      </c>
      <c r="E3511">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ZK111.K311.C042</v>
      </c>
      <c r="C3512">
        <v>0</v>
      </c>
      <c r="D3512">
        <v>0</v>
      </c>
      <c r="E3512">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ZK111.K312.C042</v>
      </c>
      <c r="C3513">
        <v>0</v>
      </c>
      <c r="D3513">
        <v>0</v>
      </c>
      <c r="E3513">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ZK111.K313.C042</v>
      </c>
      <c r="C3514">
        <v>0</v>
      </c>
      <c r="D3514">
        <v>0</v>
      </c>
      <c r="E3514">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ZK111.K314.C042</v>
      </c>
      <c r="C3515">
        <v>0</v>
      </c>
      <c r="D3515">
        <v>0</v>
      </c>
      <c r="E3515">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ZK111.K315.C042</v>
      </c>
      <c r="C3516">
        <v>0</v>
      </c>
      <c r="D3516">
        <v>0</v>
      </c>
      <c r="E3516">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ZK111.K316.C042</v>
      </c>
      <c r="C3517">
        <v>0</v>
      </c>
      <c r="D3517">
        <v>0</v>
      </c>
      <c r="E3517">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ZK111.K317.C042</v>
      </c>
      <c r="C3518">
        <v>0</v>
      </c>
      <c r="D3518">
        <v>0</v>
      </c>
      <c r="E3518">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ZK111.K318.C042</v>
      </c>
      <c r="C3519">
        <v>0</v>
      </c>
      <c r="D3519">
        <v>0</v>
      </c>
      <c r="E3519">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ZK111.K319.C042</v>
      </c>
      <c r="C3520">
        <v>0</v>
      </c>
      <c r="D3520">
        <v>0</v>
      </c>
      <c r="E3520">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ZK111.K320.C042</v>
      </c>
      <c r="C3521">
        <v>0</v>
      </c>
      <c r="D3521">
        <v>0</v>
      </c>
      <c r="E3521">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ZK111.K321.C042</v>
      </c>
      <c r="C3522">
        <v>0</v>
      </c>
      <c r="D3522">
        <v>0</v>
      </c>
      <c r="E3522">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ZK111.K322.C042</v>
      </c>
      <c r="C3523">
        <v>0</v>
      </c>
      <c r="D3523">
        <v>0</v>
      </c>
      <c r="E3523">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ZK111.K323.C042</v>
      </c>
      <c r="C3524">
        <v>0</v>
      </c>
      <c r="D3524">
        <v>0</v>
      </c>
      <c r="E3524">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ZK111.K324.C042</v>
      </c>
      <c r="C3525">
        <v>0</v>
      </c>
      <c r="D3525">
        <v>0</v>
      </c>
      <c r="E3525">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ZK111.K325.C042</v>
      </c>
      <c r="C3526">
        <v>0</v>
      </c>
      <c r="D3526">
        <v>0</v>
      </c>
      <c r="E3526">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ZK111.K326.C042</v>
      </c>
      <c r="C3527">
        <v>0</v>
      </c>
      <c r="D3527">
        <v>0</v>
      </c>
      <c r="E3527">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ZK111.K327.C042</v>
      </c>
      <c r="C3528">
        <v>0</v>
      </c>
      <c r="D3528">
        <v>0</v>
      </c>
      <c r="E3528">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ZK111.K328.C042</v>
      </c>
      <c r="C3529">
        <v>0</v>
      </c>
      <c r="D3529">
        <v>0</v>
      </c>
      <c r="E3529">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ZK111.K329.C042</v>
      </c>
      <c r="C3530">
        <v>0</v>
      </c>
      <c r="D3530">
        <v>0</v>
      </c>
      <c r="E3530">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ZK111.K330.C042</v>
      </c>
      <c r="C3531">
        <v>0</v>
      </c>
      <c r="D3531">
        <v>0</v>
      </c>
      <c r="E3531">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ZK111.K331.C042</v>
      </c>
      <c r="C3532">
        <v>0</v>
      </c>
      <c r="D3532">
        <v>0</v>
      </c>
      <c r="E3532">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ZK111.K332.C042</v>
      </c>
      <c r="C3533">
        <v>0</v>
      </c>
      <c r="D3533">
        <v>0</v>
      </c>
      <c r="E3533">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ZK111.K333.C042</v>
      </c>
      <c r="C3534">
        <v>0</v>
      </c>
      <c r="D3534">
        <v>0</v>
      </c>
      <c r="E3534">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ZK111.K334.C042</v>
      </c>
      <c r="C3535">
        <v>0</v>
      </c>
      <c r="D3535">
        <v>0</v>
      </c>
      <c r="E3535">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ZK111.K335.C042</v>
      </c>
      <c r="C3536">
        <v>0</v>
      </c>
      <c r="D3536">
        <v>0</v>
      </c>
      <c r="E3536">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ZK111.K336.C042</v>
      </c>
      <c r="C3537">
        <v>0</v>
      </c>
      <c r="D3537">
        <v>0</v>
      </c>
      <c r="E3537">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ZK111.K337.C042</v>
      </c>
      <c r="C3538">
        <v>0</v>
      </c>
      <c r="D3538">
        <v>0</v>
      </c>
      <c r="E3538">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ZK111.K338.C042</v>
      </c>
      <c r="C3539">
        <v>0</v>
      </c>
      <c r="D3539">
        <v>0</v>
      </c>
      <c r="E3539">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ZK111.K339.C042</v>
      </c>
      <c r="C3540">
        <v>0</v>
      </c>
      <c r="D3540">
        <v>0</v>
      </c>
      <c r="E3540">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ZK111.K340.C042</v>
      </c>
      <c r="C3541">
        <v>0</v>
      </c>
      <c r="D3541">
        <v>0</v>
      </c>
      <c r="E3541">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ZK111.K341.C042</v>
      </c>
      <c r="C3542">
        <v>0</v>
      </c>
      <c r="D3542">
        <v>0</v>
      </c>
      <c r="E3542">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ZK111.K342.C042</v>
      </c>
      <c r="C3543">
        <v>0</v>
      </c>
      <c r="D3543">
        <v>0</v>
      </c>
      <c r="E3543">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ZK111.K343.C042</v>
      </c>
      <c r="C3544">
        <v>0</v>
      </c>
      <c r="D3544">
        <v>0</v>
      </c>
      <c r="E3544">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ZK111.K344.C042</v>
      </c>
      <c r="C3545">
        <v>0</v>
      </c>
      <c r="D3545">
        <v>0</v>
      </c>
      <c r="E3545">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ZK111.K345.C042</v>
      </c>
      <c r="C3546">
        <v>0</v>
      </c>
      <c r="D3546">
        <v>0</v>
      </c>
      <c r="E3546">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ZK111.K346.C042</v>
      </c>
      <c r="C3547">
        <v>0</v>
      </c>
      <c r="D3547">
        <v>0</v>
      </c>
      <c r="E3547">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ZK111.K347.C042</v>
      </c>
      <c r="C3548">
        <v>0</v>
      </c>
      <c r="D3548">
        <v>0</v>
      </c>
      <c r="E3548">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ZK111.K348.C042</v>
      </c>
      <c r="C3549">
        <v>0</v>
      </c>
      <c r="D3549">
        <v>0</v>
      </c>
      <c r="E3549">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ZK111.K349.C042</v>
      </c>
      <c r="C3550">
        <v>0</v>
      </c>
      <c r="D3550">
        <v>0</v>
      </c>
      <c r="E3550">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ZK111.K350.C042</v>
      </c>
      <c r="C3551">
        <v>0</v>
      </c>
      <c r="D3551">
        <v>0</v>
      </c>
      <c r="E3551">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ZK111.K351.C042</v>
      </c>
      <c r="C3552">
        <v>0</v>
      </c>
      <c r="D3552">
        <v>0</v>
      </c>
      <c r="E3552">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ZK111.K352.C042</v>
      </c>
      <c r="C3553">
        <v>0</v>
      </c>
      <c r="D3553">
        <v>0</v>
      </c>
      <c r="E3553">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ZK111.K353.C042</v>
      </c>
      <c r="C3554">
        <v>0</v>
      </c>
      <c r="D3554">
        <v>0</v>
      </c>
      <c r="E3554">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ZK111.K354.C042</v>
      </c>
      <c r="C3555">
        <v>0</v>
      </c>
      <c r="D3555">
        <v>0</v>
      </c>
      <c r="E3555">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ZK111.K355.C042</v>
      </c>
      <c r="C3556">
        <v>0</v>
      </c>
      <c r="D3556">
        <v>0</v>
      </c>
      <c r="E3556">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ZK111.K356.C042</v>
      </c>
      <c r="C3557">
        <v>0</v>
      </c>
      <c r="D3557">
        <v>0</v>
      </c>
      <c r="E3557">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ZK111.K357.C042</v>
      </c>
      <c r="C3558">
        <v>0</v>
      </c>
      <c r="D3558">
        <v>0</v>
      </c>
      <c r="E3558">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ZK111.K358.C042</v>
      </c>
      <c r="C3559">
        <v>0</v>
      </c>
      <c r="D3559">
        <v>0</v>
      </c>
      <c r="E3559">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ZK111.K359.C042</v>
      </c>
      <c r="C3560">
        <v>0</v>
      </c>
      <c r="D3560">
        <v>0</v>
      </c>
      <c r="E3560">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ZK111.K360.C042</v>
      </c>
      <c r="C3561">
        <v>0</v>
      </c>
      <c r="D3561">
        <v>0</v>
      </c>
      <c r="E3561">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ZK111.K361.C042</v>
      </c>
      <c r="C3562">
        <v>0</v>
      </c>
      <c r="D3562">
        <v>0</v>
      </c>
      <c r="E3562">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ZK111.K362.C042</v>
      </c>
      <c r="C3563">
        <v>0</v>
      </c>
      <c r="D3563">
        <v>0</v>
      </c>
      <c r="E3563">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ZK111.K363.C042</v>
      </c>
      <c r="C3564">
        <v>0</v>
      </c>
      <c r="D3564">
        <v>0</v>
      </c>
      <c r="E3564">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ZK111.K364.C042</v>
      </c>
      <c r="C3565">
        <v>0</v>
      </c>
      <c r="D3565">
        <v>0</v>
      </c>
      <c r="E3565">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ZK111.K365.C042</v>
      </c>
      <c r="C3566">
        <v>0</v>
      </c>
      <c r="D3566">
        <v>0</v>
      </c>
      <c r="E3566">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ZK111.K366.C042</v>
      </c>
      <c r="C3567">
        <v>0</v>
      </c>
      <c r="D3567">
        <v>0</v>
      </c>
      <c r="E3567">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ZK111.K367.C042</v>
      </c>
      <c r="C3568">
        <v>0</v>
      </c>
      <c r="D3568">
        <v>0</v>
      </c>
      <c r="E3568">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ZK111.K368.C042</v>
      </c>
      <c r="C3569">
        <v>0</v>
      </c>
      <c r="D3569">
        <v>0</v>
      </c>
      <c r="E3569">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ZK111.K369.C042</v>
      </c>
      <c r="C3570">
        <v>0</v>
      </c>
      <c r="D3570">
        <v>0</v>
      </c>
      <c r="E3570">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ZK111.K370.C042</v>
      </c>
      <c r="C3571">
        <v>0</v>
      </c>
      <c r="D3571">
        <v>0</v>
      </c>
      <c r="E3571">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ZK111.K371.C042</v>
      </c>
      <c r="C3572">
        <v>0</v>
      </c>
      <c r="D3572">
        <v>0</v>
      </c>
      <c r="E3572">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ZK111.K372.C042</v>
      </c>
      <c r="C3573">
        <v>0</v>
      </c>
      <c r="D3573">
        <v>0</v>
      </c>
      <c r="E3573">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ZK111.K373.C042</v>
      </c>
      <c r="C3574">
        <v>0</v>
      </c>
      <c r="D3574">
        <v>0</v>
      </c>
      <c r="E3574">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ZK111.K374.C042</v>
      </c>
      <c r="C3575">
        <v>0</v>
      </c>
      <c r="D3575">
        <v>0</v>
      </c>
      <c r="E3575">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ZK111.K375.C042</v>
      </c>
      <c r="C3576">
        <v>0</v>
      </c>
      <c r="D3576">
        <v>0</v>
      </c>
      <c r="E3576">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ZK111.K376.C042</v>
      </c>
      <c r="C3577">
        <v>0</v>
      </c>
      <c r="D3577">
        <v>0</v>
      </c>
      <c r="E3577">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ZK111.K377.C042</v>
      </c>
      <c r="C3578">
        <v>0</v>
      </c>
      <c r="D3578">
        <v>0</v>
      </c>
      <c r="E3578">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ZK111.K378.C042</v>
      </c>
      <c r="C3579">
        <v>0</v>
      </c>
      <c r="D3579">
        <v>0</v>
      </c>
      <c r="E3579">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ZK111.K379.C042</v>
      </c>
      <c r="C3580">
        <v>0</v>
      </c>
      <c r="D3580">
        <v>0</v>
      </c>
      <c r="E3580">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ZK111.K380.C042</v>
      </c>
      <c r="C3581">
        <v>0</v>
      </c>
      <c r="D3581">
        <v>0</v>
      </c>
      <c r="E3581">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ZK111.K381.C042</v>
      </c>
      <c r="C3582">
        <v>0</v>
      </c>
      <c r="D3582">
        <v>0</v>
      </c>
      <c r="E3582">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ZK111.K382.C042</v>
      </c>
      <c r="C3583">
        <v>0</v>
      </c>
      <c r="D3583">
        <v>0</v>
      </c>
      <c r="E3583">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ZK111.K383.C042</v>
      </c>
      <c r="C3584">
        <v>0</v>
      </c>
      <c r="D3584">
        <v>0</v>
      </c>
      <c r="E3584">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ZK111.K384.C042</v>
      </c>
      <c r="C3585">
        <v>0</v>
      </c>
      <c r="D3585">
        <v>0</v>
      </c>
      <c r="E3585">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ZK111.K385.C042</v>
      </c>
      <c r="C3586">
        <v>0</v>
      </c>
      <c r="D3586">
        <v>0</v>
      </c>
      <c r="E3586">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ZK111.K386.C042</v>
      </c>
      <c r="C3587">
        <v>0</v>
      </c>
      <c r="D3587">
        <v>0</v>
      </c>
      <c r="E3587">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ZK111.K387.C042</v>
      </c>
      <c r="C3588">
        <v>0</v>
      </c>
      <c r="D3588">
        <v>0</v>
      </c>
      <c r="E3588">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ZK111.K388.C042</v>
      </c>
      <c r="C3589">
        <v>0</v>
      </c>
      <c r="D3589">
        <v>0</v>
      </c>
      <c r="E3589">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ZK111.K389.C042</v>
      </c>
      <c r="C3590">
        <v>0</v>
      </c>
      <c r="D3590">
        <v>0</v>
      </c>
      <c r="E3590">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ZK111.K390.C042</v>
      </c>
      <c r="C3591">
        <v>0</v>
      </c>
      <c r="D3591">
        <v>0</v>
      </c>
      <c r="E3591">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ZK111.K391.C042</v>
      </c>
      <c r="C3592">
        <v>0</v>
      </c>
      <c r="D3592">
        <v>0</v>
      </c>
      <c r="E3592">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ZK111.K392.C042</v>
      </c>
      <c r="C3593">
        <v>0</v>
      </c>
      <c r="D3593">
        <v>0</v>
      </c>
      <c r="E3593">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ZK111.K393.C042</v>
      </c>
      <c r="C3594">
        <v>0</v>
      </c>
      <c r="D3594">
        <v>0</v>
      </c>
      <c r="E3594">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ZK111.K394.C042</v>
      </c>
      <c r="C3595">
        <v>0</v>
      </c>
      <c r="D3595">
        <v>0</v>
      </c>
      <c r="E3595">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ZK111.K395.C042</v>
      </c>
      <c r="C3596">
        <v>0</v>
      </c>
      <c r="D3596">
        <v>0</v>
      </c>
      <c r="E3596">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ZK111.K396.C042</v>
      </c>
      <c r="C3597">
        <v>0</v>
      </c>
      <c r="D3597">
        <v>0</v>
      </c>
      <c r="E3597">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ZK111.K397.C042</v>
      </c>
      <c r="C3598">
        <v>0</v>
      </c>
      <c r="D3598">
        <v>0</v>
      </c>
      <c r="E3598">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ZK111.K398.C042</v>
      </c>
      <c r="C3599">
        <v>0</v>
      </c>
      <c r="D3599">
        <v>0</v>
      </c>
      <c r="E3599">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ZK111.K399.C042</v>
      </c>
      <c r="C3600">
        <v>0</v>
      </c>
      <c r="D3600">
        <v>0</v>
      </c>
      <c r="E3600">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ZK112.K100.C042</v>
      </c>
      <c r="C3601">
        <v>0</v>
      </c>
      <c r="D3601">
        <v>0</v>
      </c>
      <c r="E3601">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ZK112.K101.C042</v>
      </c>
      <c r="C3602">
        <v>0</v>
      </c>
      <c r="D3602">
        <v>0</v>
      </c>
      <c r="E3602">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ZK112.K102.C042</v>
      </c>
      <c r="C3603">
        <v>0</v>
      </c>
      <c r="D3603">
        <v>0</v>
      </c>
      <c r="E3603">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ZK112.K103.C042</v>
      </c>
      <c r="C3604">
        <v>0</v>
      </c>
      <c r="D3604">
        <v>0</v>
      </c>
      <c r="E3604">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ZK112.K104.C042</v>
      </c>
      <c r="C3605">
        <v>0</v>
      </c>
      <c r="D3605">
        <v>0</v>
      </c>
      <c r="E3605">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ZK112.K105.C042</v>
      </c>
      <c r="C3606">
        <v>0</v>
      </c>
      <c r="D3606">
        <v>0</v>
      </c>
      <c r="E3606">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ZK112.K106.C042</v>
      </c>
      <c r="C3607">
        <v>0</v>
      </c>
      <c r="D3607">
        <v>0</v>
      </c>
      <c r="E3607">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ZK112.K107.C042</v>
      </c>
      <c r="C3608">
        <v>0</v>
      </c>
      <c r="D3608">
        <v>0</v>
      </c>
      <c r="E3608">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ZK112.K108.C042</v>
      </c>
      <c r="C3609">
        <v>0</v>
      </c>
      <c r="D3609">
        <v>0</v>
      </c>
      <c r="E3609">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ZK112.K109.C042</v>
      </c>
      <c r="C3610">
        <v>0</v>
      </c>
      <c r="D3610">
        <v>0</v>
      </c>
      <c r="E3610">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ZK112.K110.C042</v>
      </c>
      <c r="C3611">
        <v>0</v>
      </c>
      <c r="D3611">
        <v>0</v>
      </c>
      <c r="E3611">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ZK112.K111.C042</v>
      </c>
      <c r="C3612">
        <v>0</v>
      </c>
      <c r="D3612">
        <v>0</v>
      </c>
      <c r="E3612">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ZK112.K112.C042</v>
      </c>
      <c r="C3613">
        <v>0</v>
      </c>
      <c r="D3613">
        <v>0</v>
      </c>
      <c r="E3613">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ZK112.K113.C042</v>
      </c>
      <c r="C3614">
        <v>0</v>
      </c>
      <c r="D3614">
        <v>0</v>
      </c>
      <c r="E3614">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ZK112.K114.C042</v>
      </c>
      <c r="C3615">
        <v>0</v>
      </c>
      <c r="D3615">
        <v>0</v>
      </c>
      <c r="E3615">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ZK112.K115.C042</v>
      </c>
      <c r="C3616">
        <v>0</v>
      </c>
      <c r="D3616">
        <v>0</v>
      </c>
      <c r="E3616">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ZK112.K116.C042</v>
      </c>
      <c r="C3617">
        <v>0</v>
      </c>
      <c r="D3617">
        <v>0</v>
      </c>
      <c r="E3617">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ZK112.K117.C042</v>
      </c>
      <c r="C3618">
        <v>0</v>
      </c>
      <c r="D3618">
        <v>0</v>
      </c>
      <c r="E3618">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ZK112.K118.C042</v>
      </c>
      <c r="C3619">
        <v>0</v>
      </c>
      <c r="D3619">
        <v>0</v>
      </c>
      <c r="E3619">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ZK112.K119.C042</v>
      </c>
      <c r="C3620">
        <v>0</v>
      </c>
      <c r="D3620">
        <v>0</v>
      </c>
      <c r="E3620">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ZK112.K120.C042</v>
      </c>
      <c r="C3621">
        <v>0</v>
      </c>
      <c r="D3621">
        <v>0</v>
      </c>
      <c r="E3621">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ZK112.K121.C042</v>
      </c>
      <c r="C3622">
        <v>0</v>
      </c>
      <c r="D3622">
        <v>0</v>
      </c>
      <c r="E3622">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ZK112.K122.C042</v>
      </c>
      <c r="C3623">
        <v>0</v>
      </c>
      <c r="D3623">
        <v>0</v>
      </c>
      <c r="E3623">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ZK112.K123.C042</v>
      </c>
      <c r="C3624">
        <v>0</v>
      </c>
      <c r="D3624">
        <v>0</v>
      </c>
      <c r="E3624">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ZK112.K124.C042</v>
      </c>
      <c r="C3625">
        <v>0</v>
      </c>
      <c r="D3625">
        <v>0</v>
      </c>
      <c r="E3625">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ZK112.K125.C042</v>
      </c>
      <c r="C3626">
        <v>0</v>
      </c>
      <c r="D3626">
        <v>0</v>
      </c>
      <c r="E3626">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ZK112.K126.C042</v>
      </c>
      <c r="C3627">
        <v>0</v>
      </c>
      <c r="D3627">
        <v>0</v>
      </c>
      <c r="E3627">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ZK112.K127.C042</v>
      </c>
      <c r="C3628">
        <v>0</v>
      </c>
      <c r="D3628">
        <v>0</v>
      </c>
      <c r="E3628">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ZK112.K128.C042</v>
      </c>
      <c r="C3629">
        <v>0</v>
      </c>
      <c r="D3629">
        <v>0</v>
      </c>
      <c r="E3629">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ZK112.K129.C042</v>
      </c>
      <c r="C3630">
        <v>0</v>
      </c>
      <c r="D3630">
        <v>0</v>
      </c>
      <c r="E3630">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ZK112.K130.C042</v>
      </c>
      <c r="C3631">
        <v>0</v>
      </c>
      <c r="D3631">
        <v>0</v>
      </c>
      <c r="E3631">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ZK112.K131.C042</v>
      </c>
      <c r="C3632">
        <v>0</v>
      </c>
      <c r="D3632">
        <v>0</v>
      </c>
      <c r="E3632">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ZK112.K132.C042</v>
      </c>
      <c r="C3633">
        <v>0</v>
      </c>
      <c r="D3633">
        <v>0</v>
      </c>
      <c r="E3633">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ZK112.K133.C042</v>
      </c>
      <c r="C3634">
        <v>0</v>
      </c>
      <c r="D3634">
        <v>0</v>
      </c>
      <c r="E3634">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ZK112.K134.C042</v>
      </c>
      <c r="C3635">
        <v>0</v>
      </c>
      <c r="D3635">
        <v>0</v>
      </c>
      <c r="E3635">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ZK112.K135.C042</v>
      </c>
      <c r="C3636">
        <v>0</v>
      </c>
      <c r="D3636">
        <v>0</v>
      </c>
      <c r="E3636">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ZK112.K136.C042</v>
      </c>
      <c r="C3637">
        <v>0</v>
      </c>
      <c r="D3637">
        <v>0</v>
      </c>
      <c r="E3637">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ZK112.K137.C042</v>
      </c>
      <c r="C3638">
        <v>0</v>
      </c>
      <c r="D3638">
        <v>0</v>
      </c>
      <c r="E3638">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ZK112.K138.C042</v>
      </c>
      <c r="C3639">
        <v>0</v>
      </c>
      <c r="D3639">
        <v>0</v>
      </c>
      <c r="E3639">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ZK112.K139.C042</v>
      </c>
      <c r="C3640">
        <v>0</v>
      </c>
      <c r="D3640">
        <v>0</v>
      </c>
      <c r="E3640">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ZK112.K140.C042</v>
      </c>
      <c r="C3641">
        <v>0</v>
      </c>
      <c r="D3641">
        <v>0</v>
      </c>
      <c r="E3641">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ZK112.K141.C042</v>
      </c>
      <c r="C3642">
        <v>0</v>
      </c>
      <c r="D3642">
        <v>0</v>
      </c>
      <c r="E3642">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ZK112.K142.C042</v>
      </c>
      <c r="C3643">
        <v>0</v>
      </c>
      <c r="D3643">
        <v>0</v>
      </c>
      <c r="E3643">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ZK112.K143.C042</v>
      </c>
      <c r="C3644">
        <v>0</v>
      </c>
      <c r="D3644">
        <v>0</v>
      </c>
      <c r="E3644">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ZK112.K144.C042</v>
      </c>
      <c r="C3645">
        <v>0</v>
      </c>
      <c r="D3645">
        <v>0</v>
      </c>
      <c r="E3645">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ZK112.K145.C042</v>
      </c>
      <c r="C3646">
        <v>0</v>
      </c>
      <c r="D3646">
        <v>0</v>
      </c>
      <c r="E3646">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ZK112.K146.C042</v>
      </c>
      <c r="C3647">
        <v>0</v>
      </c>
      <c r="D3647">
        <v>0</v>
      </c>
      <c r="E3647">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ZK112.K147.C042</v>
      </c>
      <c r="C3648">
        <v>0</v>
      </c>
      <c r="D3648">
        <v>0</v>
      </c>
      <c r="E3648">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ZK112.K148.C042</v>
      </c>
      <c r="C3649">
        <v>0</v>
      </c>
      <c r="D3649">
        <v>0</v>
      </c>
      <c r="E3649">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ZK112.K149.C042</v>
      </c>
      <c r="C3650">
        <v>0</v>
      </c>
      <c r="D3650">
        <v>0</v>
      </c>
      <c r="E3650">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ZK112.K150.C042</v>
      </c>
      <c r="C3651">
        <v>0</v>
      </c>
      <c r="D3651">
        <v>0</v>
      </c>
      <c r="E3651">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ZK112.K151.C042</v>
      </c>
      <c r="C3652">
        <v>0</v>
      </c>
      <c r="D3652">
        <v>0</v>
      </c>
      <c r="E3652">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ZK112.K152.C042</v>
      </c>
      <c r="C3653">
        <v>0</v>
      </c>
      <c r="D3653">
        <v>0</v>
      </c>
      <c r="E3653">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ZK112.K153.C042</v>
      </c>
      <c r="C3654">
        <v>0</v>
      </c>
      <c r="D3654">
        <v>0</v>
      </c>
      <c r="E3654">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ZK112.K154.C042</v>
      </c>
      <c r="C3655">
        <v>0</v>
      </c>
      <c r="D3655">
        <v>0</v>
      </c>
      <c r="E3655">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ZK112.K155.C042</v>
      </c>
      <c r="C3656">
        <v>0</v>
      </c>
      <c r="D3656">
        <v>0</v>
      </c>
      <c r="E3656">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ZK112.K156.C042</v>
      </c>
      <c r="C3657">
        <v>0</v>
      </c>
      <c r="D3657">
        <v>0</v>
      </c>
      <c r="E3657">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ZK112.K157.C042</v>
      </c>
      <c r="C3658">
        <v>0</v>
      </c>
      <c r="D3658">
        <v>0</v>
      </c>
      <c r="E3658">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ZK112.K158.C042</v>
      </c>
      <c r="C3659">
        <v>0</v>
      </c>
      <c r="D3659">
        <v>0</v>
      </c>
      <c r="E3659">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ZK112.K159.C042</v>
      </c>
      <c r="C3660">
        <v>0</v>
      </c>
      <c r="D3660">
        <v>0</v>
      </c>
      <c r="E3660">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ZK112.K160.C042</v>
      </c>
      <c r="C3661">
        <v>0</v>
      </c>
      <c r="D3661">
        <v>0</v>
      </c>
      <c r="E3661">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ZK112.K161.C042</v>
      </c>
      <c r="C3662">
        <v>0</v>
      </c>
      <c r="D3662">
        <v>0</v>
      </c>
      <c r="E3662">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ZK112.K162.C042</v>
      </c>
      <c r="C3663">
        <v>0</v>
      </c>
      <c r="D3663">
        <v>0</v>
      </c>
      <c r="E3663">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ZK112.K163.C042</v>
      </c>
      <c r="C3664">
        <v>0</v>
      </c>
      <c r="D3664">
        <v>0</v>
      </c>
      <c r="E3664">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ZK112.K164.C042</v>
      </c>
      <c r="C3665">
        <v>0</v>
      </c>
      <c r="D3665">
        <v>0</v>
      </c>
      <c r="E3665">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ZK112.K165.C042</v>
      </c>
      <c r="C3666">
        <v>0</v>
      </c>
      <c r="D3666">
        <v>0</v>
      </c>
      <c r="E3666">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ZK112.K166.C042</v>
      </c>
      <c r="C3667">
        <v>0</v>
      </c>
      <c r="D3667">
        <v>0</v>
      </c>
      <c r="E3667">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ZK112.K167.C042</v>
      </c>
      <c r="C3668">
        <v>0</v>
      </c>
      <c r="D3668">
        <v>0</v>
      </c>
      <c r="E3668">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ZK112.K168.C042</v>
      </c>
      <c r="C3669">
        <v>0</v>
      </c>
      <c r="D3669">
        <v>0</v>
      </c>
      <c r="E3669">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ZK112.K169.C042</v>
      </c>
      <c r="C3670">
        <v>0</v>
      </c>
      <c r="D3670">
        <v>0</v>
      </c>
      <c r="E3670">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ZK112.K170.C042</v>
      </c>
      <c r="C3671">
        <v>0</v>
      </c>
      <c r="D3671">
        <v>0</v>
      </c>
      <c r="E3671">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ZK112.K171.C042</v>
      </c>
      <c r="C3672">
        <v>0</v>
      </c>
      <c r="D3672">
        <v>0</v>
      </c>
      <c r="E3672">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ZK112.K172.C042</v>
      </c>
      <c r="C3673">
        <v>0</v>
      </c>
      <c r="D3673">
        <v>0</v>
      </c>
      <c r="E3673">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ZK112.K173.C042</v>
      </c>
      <c r="C3674">
        <v>0</v>
      </c>
      <c r="D3674">
        <v>0</v>
      </c>
      <c r="E3674">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ZK112.K174.C042</v>
      </c>
      <c r="C3675">
        <v>0</v>
      </c>
      <c r="D3675">
        <v>0</v>
      </c>
      <c r="E3675">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ZK112.K175.C042</v>
      </c>
      <c r="C3676">
        <v>0</v>
      </c>
      <c r="D3676">
        <v>0</v>
      </c>
      <c r="E3676">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ZK112.K176.C042</v>
      </c>
      <c r="C3677">
        <v>0</v>
      </c>
      <c r="D3677">
        <v>0</v>
      </c>
      <c r="E3677">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ZK112.K177.C042</v>
      </c>
      <c r="C3678">
        <v>0</v>
      </c>
      <c r="D3678">
        <v>0</v>
      </c>
      <c r="E3678">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ZK112.K178.C042</v>
      </c>
      <c r="C3679">
        <v>0</v>
      </c>
      <c r="D3679">
        <v>0</v>
      </c>
      <c r="E3679">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ZK112.K179.C042</v>
      </c>
      <c r="C3680">
        <v>0</v>
      </c>
      <c r="D3680">
        <v>0</v>
      </c>
      <c r="E3680">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ZK112.K180.C042</v>
      </c>
      <c r="C3681">
        <v>0</v>
      </c>
      <c r="D3681">
        <v>0</v>
      </c>
      <c r="E3681">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ZK112.K181.C042</v>
      </c>
      <c r="C3682">
        <v>0</v>
      </c>
      <c r="D3682">
        <v>0</v>
      </c>
      <c r="E3682">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ZK112.K182.C042</v>
      </c>
      <c r="C3683">
        <v>0</v>
      </c>
      <c r="D3683">
        <v>0</v>
      </c>
      <c r="E3683">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ZK112.K183.C042</v>
      </c>
      <c r="C3684">
        <v>0</v>
      </c>
      <c r="D3684">
        <v>0</v>
      </c>
      <c r="E3684">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ZK112.K184.C042</v>
      </c>
      <c r="C3685">
        <v>0</v>
      </c>
      <c r="D3685">
        <v>0</v>
      </c>
      <c r="E3685">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ZK112.K185.C042</v>
      </c>
      <c r="C3686">
        <v>0</v>
      </c>
      <c r="D3686">
        <v>0</v>
      </c>
      <c r="E3686">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ZK112.K186.C042</v>
      </c>
      <c r="C3687">
        <v>0</v>
      </c>
      <c r="D3687">
        <v>0</v>
      </c>
      <c r="E3687">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ZK112.K187.C042</v>
      </c>
      <c r="C3688">
        <v>0</v>
      </c>
      <c r="D3688">
        <v>0</v>
      </c>
      <c r="E3688">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ZK112.K188.C042</v>
      </c>
      <c r="C3689">
        <v>0</v>
      </c>
      <c r="D3689">
        <v>0</v>
      </c>
      <c r="E3689">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ZK112.K189.C042</v>
      </c>
      <c r="C3690">
        <v>0</v>
      </c>
      <c r="D3690">
        <v>0</v>
      </c>
      <c r="E3690">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ZK112.K190.C042</v>
      </c>
      <c r="C3691">
        <v>0</v>
      </c>
      <c r="D3691">
        <v>0</v>
      </c>
      <c r="E3691">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ZK112.K191.C042</v>
      </c>
      <c r="C3692">
        <v>0</v>
      </c>
      <c r="D3692">
        <v>0</v>
      </c>
      <c r="E3692">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ZK112.K192.C042</v>
      </c>
      <c r="C3693">
        <v>0</v>
      </c>
      <c r="D3693">
        <v>0</v>
      </c>
      <c r="E3693">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ZK112.K193.C042</v>
      </c>
      <c r="C3694">
        <v>0</v>
      </c>
      <c r="D3694">
        <v>0</v>
      </c>
      <c r="E3694">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ZK112.K194.C042</v>
      </c>
      <c r="C3695">
        <v>0</v>
      </c>
      <c r="D3695">
        <v>0</v>
      </c>
      <c r="E3695">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ZK112.K195.C042</v>
      </c>
      <c r="C3696">
        <v>0</v>
      </c>
      <c r="D3696">
        <v>0</v>
      </c>
      <c r="E3696">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ZK112.K196.C042</v>
      </c>
      <c r="C3697">
        <v>0</v>
      </c>
      <c r="D3697">
        <v>0</v>
      </c>
      <c r="E3697">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ZK112.K197.C042</v>
      </c>
      <c r="C3698">
        <v>0</v>
      </c>
      <c r="D3698">
        <v>0</v>
      </c>
      <c r="E3698">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ZK112.K198.C042</v>
      </c>
      <c r="C3699">
        <v>0</v>
      </c>
      <c r="D3699">
        <v>0</v>
      </c>
      <c r="E3699">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ZK112.K199.C042</v>
      </c>
      <c r="C3700">
        <v>0</v>
      </c>
      <c r="D3700">
        <v>0</v>
      </c>
      <c r="E3700">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ZK112.K200.C042</v>
      </c>
      <c r="C3701">
        <v>0</v>
      </c>
      <c r="D3701">
        <v>0</v>
      </c>
      <c r="E3701">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ZK112.K201.C042</v>
      </c>
      <c r="C3702">
        <v>0</v>
      </c>
      <c r="D3702">
        <v>0</v>
      </c>
      <c r="E3702">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ZK112.K202.C042</v>
      </c>
      <c r="C3703">
        <v>0</v>
      </c>
      <c r="D3703">
        <v>0</v>
      </c>
      <c r="E3703">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ZK112.K203.C042</v>
      </c>
      <c r="C3704">
        <v>0</v>
      </c>
      <c r="D3704">
        <v>0</v>
      </c>
      <c r="E3704">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ZK112.K204.C042</v>
      </c>
      <c r="C3705">
        <v>0</v>
      </c>
      <c r="D3705">
        <v>0</v>
      </c>
      <c r="E3705">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ZK112.K205.C042</v>
      </c>
      <c r="C3706">
        <v>0</v>
      </c>
      <c r="D3706">
        <v>0</v>
      </c>
      <c r="E3706">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ZK112.K206.C042</v>
      </c>
      <c r="C3707">
        <v>0</v>
      </c>
      <c r="D3707">
        <v>0</v>
      </c>
      <c r="E3707">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ZK112.K207.C042</v>
      </c>
      <c r="C3708">
        <v>0</v>
      </c>
      <c r="D3708">
        <v>0</v>
      </c>
      <c r="E3708">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ZK112.K208.C042</v>
      </c>
      <c r="C3709">
        <v>0</v>
      </c>
      <c r="D3709">
        <v>0</v>
      </c>
      <c r="E3709">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ZK112.K209.C042</v>
      </c>
      <c r="C3710">
        <v>0</v>
      </c>
      <c r="D3710">
        <v>0</v>
      </c>
      <c r="E3710">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ZK112.K210.C042</v>
      </c>
      <c r="C3711">
        <v>0</v>
      </c>
      <c r="D3711">
        <v>0</v>
      </c>
      <c r="E3711">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ZK112.K211.C042</v>
      </c>
      <c r="C3712">
        <v>0</v>
      </c>
      <c r="D3712">
        <v>0</v>
      </c>
      <c r="E3712">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ZK112.K212.C042</v>
      </c>
      <c r="C3713">
        <v>0</v>
      </c>
      <c r="D3713">
        <v>0</v>
      </c>
      <c r="E3713">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ZK112.K213.C042</v>
      </c>
      <c r="C3714">
        <v>0</v>
      </c>
      <c r="D3714">
        <v>0</v>
      </c>
      <c r="E3714">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ZK112.K214.C042</v>
      </c>
      <c r="C3715">
        <v>0</v>
      </c>
      <c r="D3715">
        <v>0</v>
      </c>
      <c r="E3715">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ZK112.K215.C042</v>
      </c>
      <c r="C3716">
        <v>0</v>
      </c>
      <c r="D3716">
        <v>0</v>
      </c>
      <c r="E3716">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ZK112.K216.C042</v>
      </c>
      <c r="C3717">
        <v>0</v>
      </c>
      <c r="D3717">
        <v>0</v>
      </c>
      <c r="E3717">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ZK112.K217.C042</v>
      </c>
      <c r="C3718">
        <v>0</v>
      </c>
      <c r="D3718">
        <v>0</v>
      </c>
      <c r="E3718">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ZK112.K218.C042</v>
      </c>
      <c r="C3719">
        <v>0</v>
      </c>
      <c r="D3719">
        <v>0</v>
      </c>
      <c r="E3719">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ZK112.K219.C042</v>
      </c>
      <c r="C3720">
        <v>0</v>
      </c>
      <c r="D3720">
        <v>0</v>
      </c>
      <c r="E3720">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ZK112.K220.C042</v>
      </c>
      <c r="C3721">
        <v>0</v>
      </c>
      <c r="D3721">
        <v>0</v>
      </c>
      <c r="E3721">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ZK112.K221.C042</v>
      </c>
      <c r="C3722">
        <v>0</v>
      </c>
      <c r="D3722">
        <v>0</v>
      </c>
      <c r="E3722">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ZK112.K222.C042</v>
      </c>
      <c r="C3723">
        <v>0</v>
      </c>
      <c r="D3723">
        <v>0</v>
      </c>
      <c r="E3723">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ZK112.K223.C042</v>
      </c>
      <c r="C3724">
        <v>0</v>
      </c>
      <c r="D3724">
        <v>0</v>
      </c>
      <c r="E3724">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ZK112.K224.C042</v>
      </c>
      <c r="C3725">
        <v>0</v>
      </c>
      <c r="D3725">
        <v>0</v>
      </c>
      <c r="E3725">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ZK112.K225.C042</v>
      </c>
      <c r="C3726">
        <v>0</v>
      </c>
      <c r="D3726">
        <v>0</v>
      </c>
      <c r="E3726">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ZK112.K226.C042</v>
      </c>
      <c r="C3727">
        <v>0</v>
      </c>
      <c r="D3727">
        <v>0</v>
      </c>
      <c r="E3727">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ZK112.K227.C042</v>
      </c>
      <c r="C3728">
        <v>0</v>
      </c>
      <c r="D3728">
        <v>0</v>
      </c>
      <c r="E3728">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ZK112.K228.C042</v>
      </c>
      <c r="C3729">
        <v>0</v>
      </c>
      <c r="D3729">
        <v>0</v>
      </c>
      <c r="E3729">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ZK112.K229.C042</v>
      </c>
      <c r="C3730">
        <v>0</v>
      </c>
      <c r="D3730">
        <v>0</v>
      </c>
      <c r="E3730">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ZK112.K230.C042</v>
      </c>
      <c r="C3731">
        <v>0</v>
      </c>
      <c r="D3731">
        <v>0</v>
      </c>
      <c r="E3731">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ZK112.K231.C042</v>
      </c>
      <c r="C3732">
        <v>0</v>
      </c>
      <c r="D3732">
        <v>0</v>
      </c>
      <c r="E3732">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ZK112.K232.C042</v>
      </c>
      <c r="C3733">
        <v>0</v>
      </c>
      <c r="D3733">
        <v>0</v>
      </c>
      <c r="E3733">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ZK112.K233.C042</v>
      </c>
      <c r="C3734">
        <v>0</v>
      </c>
      <c r="D3734">
        <v>0</v>
      </c>
      <c r="E3734">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ZK112.K234.C042</v>
      </c>
      <c r="C3735">
        <v>0</v>
      </c>
      <c r="D3735">
        <v>0</v>
      </c>
      <c r="E3735">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ZK112.K235.C042</v>
      </c>
      <c r="C3736">
        <v>0</v>
      </c>
      <c r="D3736">
        <v>0</v>
      </c>
      <c r="E3736">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ZK112.K236.C042</v>
      </c>
      <c r="C3737">
        <v>0</v>
      </c>
      <c r="D3737">
        <v>0</v>
      </c>
      <c r="E3737">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ZK112.K237.C042</v>
      </c>
      <c r="C3738">
        <v>0</v>
      </c>
      <c r="D3738">
        <v>0</v>
      </c>
      <c r="E3738">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ZK112.K238.C042</v>
      </c>
      <c r="C3739">
        <v>0</v>
      </c>
      <c r="D3739">
        <v>0</v>
      </c>
      <c r="E3739">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ZK112.K239.C042</v>
      </c>
      <c r="C3740">
        <v>0</v>
      </c>
      <c r="D3740">
        <v>0</v>
      </c>
      <c r="E3740">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ZK112.K240.C042</v>
      </c>
      <c r="C3741">
        <v>0</v>
      </c>
      <c r="D3741">
        <v>0</v>
      </c>
      <c r="E3741">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ZK112.K241.C042</v>
      </c>
      <c r="C3742">
        <v>0</v>
      </c>
      <c r="D3742">
        <v>0</v>
      </c>
      <c r="E3742">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ZK112.K242.C042</v>
      </c>
      <c r="C3743">
        <v>0</v>
      </c>
      <c r="D3743">
        <v>0</v>
      </c>
      <c r="E3743">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ZK112.K243.C042</v>
      </c>
      <c r="C3744">
        <v>0</v>
      </c>
      <c r="D3744">
        <v>0</v>
      </c>
      <c r="E3744">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ZK112.K244.C042</v>
      </c>
      <c r="C3745">
        <v>0</v>
      </c>
      <c r="D3745">
        <v>0</v>
      </c>
      <c r="E3745">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ZK112.K245.C042</v>
      </c>
      <c r="C3746">
        <v>0</v>
      </c>
      <c r="D3746">
        <v>0</v>
      </c>
      <c r="E3746">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ZK112.K246.C042</v>
      </c>
      <c r="C3747">
        <v>0</v>
      </c>
      <c r="D3747">
        <v>0</v>
      </c>
      <c r="E3747">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ZK112.K247.C042</v>
      </c>
      <c r="C3748">
        <v>0</v>
      </c>
      <c r="D3748">
        <v>0</v>
      </c>
      <c r="E3748">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ZK112.K248.C042</v>
      </c>
      <c r="C3749">
        <v>0</v>
      </c>
      <c r="D3749">
        <v>0</v>
      </c>
      <c r="E3749">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ZK112.K249.C042</v>
      </c>
      <c r="C3750">
        <v>0</v>
      </c>
      <c r="D3750">
        <v>0</v>
      </c>
      <c r="E3750">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ZK112.K250.C042</v>
      </c>
      <c r="C3751">
        <v>0</v>
      </c>
      <c r="D3751">
        <v>0</v>
      </c>
      <c r="E3751">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ZK112.K251.C042</v>
      </c>
      <c r="C3752">
        <v>0</v>
      </c>
      <c r="D3752">
        <v>0</v>
      </c>
      <c r="E3752">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ZK112.K252.C042</v>
      </c>
      <c r="C3753">
        <v>0</v>
      </c>
      <c r="D3753">
        <v>0</v>
      </c>
      <c r="E3753">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ZK112.K253.C042</v>
      </c>
      <c r="C3754">
        <v>0</v>
      </c>
      <c r="D3754">
        <v>0</v>
      </c>
      <c r="E3754">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ZK112.K254.C042</v>
      </c>
      <c r="C3755">
        <v>0</v>
      </c>
      <c r="D3755">
        <v>0</v>
      </c>
      <c r="E3755">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ZK112.K255.C042</v>
      </c>
      <c r="C3756">
        <v>0</v>
      </c>
      <c r="D3756">
        <v>0</v>
      </c>
      <c r="E3756">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ZK112.K256.C042</v>
      </c>
      <c r="C3757">
        <v>0</v>
      </c>
      <c r="D3757">
        <v>0</v>
      </c>
      <c r="E3757">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ZK112.K257.C042</v>
      </c>
      <c r="C3758">
        <v>0</v>
      </c>
      <c r="D3758">
        <v>0</v>
      </c>
      <c r="E3758">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ZK112.K258.C042</v>
      </c>
      <c r="C3759">
        <v>0</v>
      </c>
      <c r="D3759">
        <v>0</v>
      </c>
      <c r="E3759">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ZK112.K259.C042</v>
      </c>
      <c r="C3760">
        <v>0</v>
      </c>
      <c r="D3760">
        <v>0</v>
      </c>
      <c r="E3760">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ZK112.K260.C042</v>
      </c>
      <c r="C3761">
        <v>0</v>
      </c>
      <c r="D3761">
        <v>0</v>
      </c>
      <c r="E3761">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ZK112.K261.C042</v>
      </c>
      <c r="C3762">
        <v>0</v>
      </c>
      <c r="D3762">
        <v>0</v>
      </c>
      <c r="E3762">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ZK112.K262.C042</v>
      </c>
      <c r="C3763">
        <v>0</v>
      </c>
      <c r="D3763">
        <v>0</v>
      </c>
      <c r="E3763">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ZK112.K263.C042</v>
      </c>
      <c r="C3764">
        <v>0</v>
      </c>
      <c r="D3764">
        <v>0</v>
      </c>
      <c r="E3764">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ZK112.K264.C042</v>
      </c>
      <c r="C3765">
        <v>0</v>
      </c>
      <c r="D3765">
        <v>0</v>
      </c>
      <c r="E3765">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ZK112.K265.C042</v>
      </c>
      <c r="C3766">
        <v>0</v>
      </c>
      <c r="D3766">
        <v>0</v>
      </c>
      <c r="E3766">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ZK112.K266.C042</v>
      </c>
      <c r="C3767">
        <v>0</v>
      </c>
      <c r="D3767">
        <v>0</v>
      </c>
      <c r="E3767">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ZK112.K267.C042</v>
      </c>
      <c r="C3768">
        <v>0</v>
      </c>
      <c r="D3768">
        <v>0</v>
      </c>
      <c r="E3768">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ZK112.K268.C042</v>
      </c>
      <c r="C3769">
        <v>0</v>
      </c>
      <c r="D3769">
        <v>0</v>
      </c>
      <c r="E3769">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ZK112.K269.C042</v>
      </c>
      <c r="C3770">
        <v>0</v>
      </c>
      <c r="D3770">
        <v>0</v>
      </c>
      <c r="E3770">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ZK112.K270.C042</v>
      </c>
      <c r="C3771">
        <v>0</v>
      </c>
      <c r="D3771">
        <v>0</v>
      </c>
      <c r="E3771">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ZK112.K271.C042</v>
      </c>
      <c r="C3772">
        <v>0</v>
      </c>
      <c r="D3772">
        <v>0</v>
      </c>
      <c r="E3772">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ZK112.K272.C042</v>
      </c>
      <c r="C3773">
        <v>0</v>
      </c>
      <c r="D3773">
        <v>0</v>
      </c>
      <c r="E3773">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ZK112.K273.C042</v>
      </c>
      <c r="C3774">
        <v>0</v>
      </c>
      <c r="D3774">
        <v>0</v>
      </c>
      <c r="E3774">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ZK112.K274.C042</v>
      </c>
      <c r="C3775">
        <v>0</v>
      </c>
      <c r="D3775">
        <v>0</v>
      </c>
      <c r="E3775">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ZK112.K275.C042</v>
      </c>
      <c r="C3776">
        <v>0</v>
      </c>
      <c r="D3776">
        <v>0</v>
      </c>
      <c r="E3776">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ZK112.K276.C042</v>
      </c>
      <c r="C3777">
        <v>0</v>
      </c>
      <c r="D3777">
        <v>0</v>
      </c>
      <c r="E3777">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ZK112.K277.C042</v>
      </c>
      <c r="C3778">
        <v>0</v>
      </c>
      <c r="D3778">
        <v>0</v>
      </c>
      <c r="E3778">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ZK112.K278.C042</v>
      </c>
      <c r="C3779">
        <v>0</v>
      </c>
      <c r="D3779">
        <v>0</v>
      </c>
      <c r="E3779">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ZK112.K279.C042</v>
      </c>
      <c r="C3780">
        <v>0</v>
      </c>
      <c r="D3780">
        <v>0</v>
      </c>
      <c r="E3780">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ZK112.K280.C042</v>
      </c>
      <c r="C3781">
        <v>0</v>
      </c>
      <c r="D3781">
        <v>0</v>
      </c>
      <c r="E3781">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ZK112.K281.C042</v>
      </c>
      <c r="C3782">
        <v>0</v>
      </c>
      <c r="D3782">
        <v>0</v>
      </c>
      <c r="E3782">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ZK112.K282.C042</v>
      </c>
      <c r="C3783">
        <v>0</v>
      </c>
      <c r="D3783">
        <v>0</v>
      </c>
      <c r="E3783">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ZK112.K283.C042</v>
      </c>
      <c r="C3784">
        <v>0</v>
      </c>
      <c r="D3784">
        <v>0</v>
      </c>
      <c r="E3784">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ZK112.K284.C042</v>
      </c>
      <c r="C3785">
        <v>0</v>
      </c>
      <c r="D3785">
        <v>0</v>
      </c>
      <c r="E3785">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ZK112.K285.C042</v>
      </c>
      <c r="C3786">
        <v>0</v>
      </c>
      <c r="D3786">
        <v>0</v>
      </c>
      <c r="E3786">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ZK112.K286.C042</v>
      </c>
      <c r="C3787">
        <v>0</v>
      </c>
      <c r="D3787">
        <v>0</v>
      </c>
      <c r="E3787">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ZK112.K287.C042</v>
      </c>
      <c r="C3788">
        <v>0</v>
      </c>
      <c r="D3788">
        <v>0</v>
      </c>
      <c r="E3788">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ZK112.K288.C042</v>
      </c>
      <c r="C3789">
        <v>0</v>
      </c>
      <c r="D3789">
        <v>0</v>
      </c>
      <c r="E3789">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ZK112.K289.C042</v>
      </c>
      <c r="C3790">
        <v>0</v>
      </c>
      <c r="D3790">
        <v>0</v>
      </c>
      <c r="E3790">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ZK112.K290.C042</v>
      </c>
      <c r="C3791">
        <v>0</v>
      </c>
      <c r="D3791">
        <v>0</v>
      </c>
      <c r="E3791">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ZK112.K291.C042</v>
      </c>
      <c r="C3792">
        <v>0</v>
      </c>
      <c r="D3792">
        <v>0</v>
      </c>
      <c r="E3792">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ZK112.K292.C042</v>
      </c>
      <c r="C3793">
        <v>0</v>
      </c>
      <c r="D3793">
        <v>0</v>
      </c>
      <c r="E3793">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ZK112.K293.C042</v>
      </c>
      <c r="C3794">
        <v>0</v>
      </c>
      <c r="D3794">
        <v>0</v>
      </c>
      <c r="E3794">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ZK112.K294.C042</v>
      </c>
      <c r="C3795">
        <v>0</v>
      </c>
      <c r="D3795">
        <v>0</v>
      </c>
      <c r="E3795">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ZK112.K295.C042</v>
      </c>
      <c r="C3796">
        <v>0</v>
      </c>
      <c r="D3796">
        <v>0</v>
      </c>
      <c r="E3796">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ZK112.K296.C042</v>
      </c>
      <c r="C3797">
        <v>0</v>
      </c>
      <c r="D3797">
        <v>0</v>
      </c>
      <c r="E3797">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ZK112.K297.C042</v>
      </c>
      <c r="C3798">
        <v>0</v>
      </c>
      <c r="D3798">
        <v>0</v>
      </c>
      <c r="E3798">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ZK112.K298.C042</v>
      </c>
      <c r="C3799">
        <v>0</v>
      </c>
      <c r="D3799">
        <v>0</v>
      </c>
      <c r="E3799">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ZK112.K299.C042</v>
      </c>
      <c r="C3800">
        <v>0</v>
      </c>
      <c r="D3800">
        <v>0</v>
      </c>
      <c r="E3800">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ZK112.K300.C042</v>
      </c>
      <c r="C3801">
        <v>0</v>
      </c>
      <c r="D3801">
        <v>0</v>
      </c>
      <c r="E3801">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ZK112.K301.C042</v>
      </c>
      <c r="C3802">
        <v>0</v>
      </c>
      <c r="D3802">
        <v>0</v>
      </c>
      <c r="E3802">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ZK112.K302.C042</v>
      </c>
      <c r="C3803">
        <v>0</v>
      </c>
      <c r="D3803">
        <v>0</v>
      </c>
      <c r="E3803">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ZK112.K303.C042</v>
      </c>
      <c r="C3804">
        <v>0</v>
      </c>
      <c r="D3804">
        <v>0</v>
      </c>
      <c r="E3804">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ZK112.K304.C042</v>
      </c>
      <c r="C3805">
        <v>0</v>
      </c>
      <c r="D3805">
        <v>0</v>
      </c>
      <c r="E3805">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ZK112.K305.C042</v>
      </c>
      <c r="C3806">
        <v>0</v>
      </c>
      <c r="D3806">
        <v>0</v>
      </c>
      <c r="E3806">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ZK112.K306.C042</v>
      </c>
      <c r="C3807">
        <v>0</v>
      </c>
      <c r="D3807">
        <v>0</v>
      </c>
      <c r="E3807">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ZK112.K307.C042</v>
      </c>
      <c r="C3808">
        <v>0</v>
      </c>
      <c r="D3808">
        <v>0</v>
      </c>
      <c r="E3808">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ZK112.K308.C042</v>
      </c>
      <c r="C3809">
        <v>0</v>
      </c>
      <c r="D3809">
        <v>0</v>
      </c>
      <c r="E3809">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ZK112.K309.C042</v>
      </c>
      <c r="C3810">
        <v>0</v>
      </c>
      <c r="D3810">
        <v>0</v>
      </c>
      <c r="E3810">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ZK112.K310.C042</v>
      </c>
      <c r="C3811">
        <v>0</v>
      </c>
      <c r="D3811">
        <v>0</v>
      </c>
      <c r="E3811">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ZK112.K311.C042</v>
      </c>
      <c r="C3812">
        <v>0</v>
      </c>
      <c r="D3812">
        <v>0</v>
      </c>
      <c r="E3812">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ZK112.K312.C042</v>
      </c>
      <c r="C3813">
        <v>0</v>
      </c>
      <c r="D3813">
        <v>0</v>
      </c>
      <c r="E3813">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ZK112.K313.C042</v>
      </c>
      <c r="C3814">
        <v>0</v>
      </c>
      <c r="D3814">
        <v>0</v>
      </c>
      <c r="E3814">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ZK112.K314.C042</v>
      </c>
      <c r="C3815">
        <v>0</v>
      </c>
      <c r="D3815">
        <v>0</v>
      </c>
      <c r="E3815">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ZK112.K315.C042</v>
      </c>
      <c r="C3816">
        <v>0</v>
      </c>
      <c r="D3816">
        <v>0</v>
      </c>
      <c r="E3816">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ZK112.K316.C042</v>
      </c>
      <c r="C3817">
        <v>0</v>
      </c>
      <c r="D3817">
        <v>0</v>
      </c>
      <c r="E3817">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ZK112.K317.C042</v>
      </c>
      <c r="C3818">
        <v>0</v>
      </c>
      <c r="D3818">
        <v>0</v>
      </c>
      <c r="E3818">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ZK112.K318.C042</v>
      </c>
      <c r="C3819">
        <v>0</v>
      </c>
      <c r="D3819">
        <v>0</v>
      </c>
      <c r="E3819">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ZK112.K319.C042</v>
      </c>
      <c r="C3820">
        <v>0</v>
      </c>
      <c r="D3820">
        <v>0</v>
      </c>
      <c r="E3820">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ZK112.K320.C042</v>
      </c>
      <c r="C3821">
        <v>0</v>
      </c>
      <c r="D3821">
        <v>0</v>
      </c>
      <c r="E3821">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ZK112.K321.C042</v>
      </c>
      <c r="C3822">
        <v>0</v>
      </c>
      <c r="D3822">
        <v>0</v>
      </c>
      <c r="E3822">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ZK112.K322.C042</v>
      </c>
      <c r="C3823">
        <v>0</v>
      </c>
      <c r="D3823">
        <v>0</v>
      </c>
      <c r="E3823">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ZK112.K323.C042</v>
      </c>
      <c r="C3824">
        <v>0</v>
      </c>
      <c r="D3824">
        <v>0</v>
      </c>
      <c r="E3824">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ZK112.K324.C042</v>
      </c>
      <c r="C3825">
        <v>0</v>
      </c>
      <c r="D3825">
        <v>0</v>
      </c>
      <c r="E3825">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ZK112.K325.C042</v>
      </c>
      <c r="C3826">
        <v>0</v>
      </c>
      <c r="D3826">
        <v>0</v>
      </c>
      <c r="E3826">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ZK112.K326.C042</v>
      </c>
      <c r="C3827">
        <v>0</v>
      </c>
      <c r="D3827">
        <v>0</v>
      </c>
      <c r="E3827">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ZK112.K327.C042</v>
      </c>
      <c r="C3828">
        <v>0</v>
      </c>
      <c r="D3828">
        <v>0</v>
      </c>
      <c r="E3828">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ZK112.K328.C042</v>
      </c>
      <c r="C3829">
        <v>0</v>
      </c>
      <c r="D3829">
        <v>0</v>
      </c>
      <c r="E3829">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ZK112.K329.C042</v>
      </c>
      <c r="C3830">
        <v>0</v>
      </c>
      <c r="D3830">
        <v>0</v>
      </c>
      <c r="E3830">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ZK112.K330.C042</v>
      </c>
      <c r="C3831">
        <v>0</v>
      </c>
      <c r="D3831">
        <v>0</v>
      </c>
      <c r="E3831">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ZK112.K331.C042</v>
      </c>
      <c r="C3832">
        <v>0</v>
      </c>
      <c r="D3832">
        <v>0</v>
      </c>
      <c r="E3832">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ZK112.K332.C042</v>
      </c>
      <c r="C3833">
        <v>0</v>
      </c>
      <c r="D3833">
        <v>0</v>
      </c>
      <c r="E3833">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ZK112.K333.C042</v>
      </c>
      <c r="C3834">
        <v>0</v>
      </c>
      <c r="D3834">
        <v>0</v>
      </c>
      <c r="E3834">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ZK112.K334.C042</v>
      </c>
      <c r="C3835">
        <v>0</v>
      </c>
      <c r="D3835">
        <v>0</v>
      </c>
      <c r="E3835">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ZK112.K335.C042</v>
      </c>
      <c r="C3836">
        <v>0</v>
      </c>
      <c r="D3836">
        <v>0</v>
      </c>
      <c r="E3836">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ZK112.K336.C042</v>
      </c>
      <c r="C3837">
        <v>0</v>
      </c>
      <c r="D3837">
        <v>0</v>
      </c>
      <c r="E3837">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ZK112.K337.C042</v>
      </c>
      <c r="C3838">
        <v>0</v>
      </c>
      <c r="D3838">
        <v>0</v>
      </c>
      <c r="E3838">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ZK112.K338.C042</v>
      </c>
      <c r="C3839">
        <v>0</v>
      </c>
      <c r="D3839">
        <v>0</v>
      </c>
      <c r="E3839">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ZK112.K339.C042</v>
      </c>
      <c r="C3840">
        <v>0</v>
      </c>
      <c r="D3840">
        <v>0</v>
      </c>
      <c r="E3840">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ZK112.K340.C042</v>
      </c>
      <c r="C3841">
        <v>0</v>
      </c>
      <c r="D3841">
        <v>0</v>
      </c>
      <c r="E3841">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ZK112.K341.C042</v>
      </c>
      <c r="C3842">
        <v>0</v>
      </c>
      <c r="D3842">
        <v>0</v>
      </c>
      <c r="E3842">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ZK112.K342.C042</v>
      </c>
      <c r="C3843">
        <v>0</v>
      </c>
      <c r="D3843">
        <v>0</v>
      </c>
      <c r="E3843">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ZK112.K343.C042</v>
      </c>
      <c r="C3844">
        <v>0</v>
      </c>
      <c r="D3844">
        <v>0</v>
      </c>
      <c r="E3844">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ZK112.K344.C042</v>
      </c>
      <c r="C3845">
        <v>0</v>
      </c>
      <c r="D3845">
        <v>0</v>
      </c>
      <c r="E3845">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ZK112.K345.C042</v>
      </c>
      <c r="C3846">
        <v>0</v>
      </c>
      <c r="D3846">
        <v>0</v>
      </c>
      <c r="E3846">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ZK112.K346.C042</v>
      </c>
      <c r="C3847">
        <v>0</v>
      </c>
      <c r="D3847">
        <v>0</v>
      </c>
      <c r="E3847">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ZK112.K347.C042</v>
      </c>
      <c r="C3848">
        <v>0</v>
      </c>
      <c r="D3848">
        <v>0</v>
      </c>
      <c r="E3848">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ZK112.K348.C042</v>
      </c>
      <c r="C3849">
        <v>0</v>
      </c>
      <c r="D3849">
        <v>0</v>
      </c>
      <c r="E3849">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ZK112.K349.C042</v>
      </c>
      <c r="C3850">
        <v>0</v>
      </c>
      <c r="D3850">
        <v>0</v>
      </c>
      <c r="E3850">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ZK112.K350.C042</v>
      </c>
      <c r="C3851">
        <v>0</v>
      </c>
      <c r="D3851">
        <v>0</v>
      </c>
      <c r="E3851">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ZK112.K351.C042</v>
      </c>
      <c r="C3852">
        <v>0</v>
      </c>
      <c r="D3852">
        <v>0</v>
      </c>
      <c r="E3852">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ZK112.K352.C042</v>
      </c>
      <c r="C3853">
        <v>0</v>
      </c>
      <c r="D3853">
        <v>0</v>
      </c>
      <c r="E3853">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ZK112.K353.C042</v>
      </c>
      <c r="C3854">
        <v>0</v>
      </c>
      <c r="D3854">
        <v>0</v>
      </c>
      <c r="E3854">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ZK112.K354.C042</v>
      </c>
      <c r="C3855">
        <v>0</v>
      </c>
      <c r="D3855">
        <v>0</v>
      </c>
      <c r="E3855">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ZK112.K355.C042</v>
      </c>
      <c r="C3856">
        <v>0</v>
      </c>
      <c r="D3856">
        <v>0</v>
      </c>
      <c r="E3856">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ZK112.K356.C042</v>
      </c>
      <c r="C3857">
        <v>0</v>
      </c>
      <c r="D3857">
        <v>0</v>
      </c>
      <c r="E3857">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ZK112.K357.C042</v>
      </c>
      <c r="C3858">
        <v>0</v>
      </c>
      <c r="D3858">
        <v>0</v>
      </c>
      <c r="E3858">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ZK112.K358.C042</v>
      </c>
      <c r="C3859">
        <v>0</v>
      </c>
      <c r="D3859">
        <v>0</v>
      </c>
      <c r="E3859">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ZK112.K359.C042</v>
      </c>
      <c r="C3860">
        <v>0</v>
      </c>
      <c r="D3860">
        <v>0</v>
      </c>
      <c r="E3860">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ZK112.K360.C042</v>
      </c>
      <c r="C3861">
        <v>0</v>
      </c>
      <c r="D3861">
        <v>0</v>
      </c>
      <c r="E3861">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ZK112.K361.C042</v>
      </c>
      <c r="C3862">
        <v>0</v>
      </c>
      <c r="D3862">
        <v>0</v>
      </c>
      <c r="E3862">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ZK112.K362.C042</v>
      </c>
      <c r="C3863">
        <v>0</v>
      </c>
      <c r="D3863">
        <v>0</v>
      </c>
      <c r="E3863">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ZK112.K363.C042</v>
      </c>
      <c r="C3864">
        <v>0</v>
      </c>
      <c r="D3864">
        <v>0</v>
      </c>
      <c r="E3864">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ZK112.K364.C042</v>
      </c>
      <c r="C3865">
        <v>0</v>
      </c>
      <c r="D3865">
        <v>0</v>
      </c>
      <c r="E3865">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ZK112.K365.C042</v>
      </c>
      <c r="C3866">
        <v>0</v>
      </c>
      <c r="D3866">
        <v>0</v>
      </c>
      <c r="E3866">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ZK112.K366.C042</v>
      </c>
      <c r="C3867">
        <v>0</v>
      </c>
      <c r="D3867">
        <v>0</v>
      </c>
      <c r="E3867">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ZK112.K367.C042</v>
      </c>
      <c r="C3868">
        <v>0</v>
      </c>
      <c r="D3868">
        <v>0</v>
      </c>
      <c r="E3868">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ZK112.K368.C042</v>
      </c>
      <c r="C3869">
        <v>0</v>
      </c>
      <c r="D3869">
        <v>0</v>
      </c>
      <c r="E3869">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ZK112.K369.C042</v>
      </c>
      <c r="C3870">
        <v>0</v>
      </c>
      <c r="D3870">
        <v>0</v>
      </c>
      <c r="E3870">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ZK112.K370.C042</v>
      </c>
      <c r="C3871">
        <v>0</v>
      </c>
      <c r="D3871">
        <v>0</v>
      </c>
      <c r="E3871">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ZK112.K371.C042</v>
      </c>
      <c r="C3872">
        <v>0</v>
      </c>
      <c r="D3872">
        <v>0</v>
      </c>
      <c r="E3872">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ZK112.K372.C042</v>
      </c>
      <c r="C3873">
        <v>0</v>
      </c>
      <c r="D3873">
        <v>0</v>
      </c>
      <c r="E3873">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ZK112.K373.C042</v>
      </c>
      <c r="C3874">
        <v>0</v>
      </c>
      <c r="D3874">
        <v>0</v>
      </c>
      <c r="E3874">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ZK112.K374.C042</v>
      </c>
      <c r="C3875">
        <v>0</v>
      </c>
      <c r="D3875">
        <v>0</v>
      </c>
      <c r="E3875">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ZK112.K375.C042</v>
      </c>
      <c r="C3876">
        <v>0</v>
      </c>
      <c r="D3876">
        <v>0</v>
      </c>
      <c r="E3876">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ZK112.K376.C042</v>
      </c>
      <c r="C3877">
        <v>0</v>
      </c>
      <c r="D3877">
        <v>0</v>
      </c>
      <c r="E3877">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ZK112.K377.C042</v>
      </c>
      <c r="C3878">
        <v>0</v>
      </c>
      <c r="D3878">
        <v>0</v>
      </c>
      <c r="E3878">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ZK112.K378.C042</v>
      </c>
      <c r="C3879">
        <v>0</v>
      </c>
      <c r="D3879">
        <v>0</v>
      </c>
      <c r="E3879">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ZK112.K379.C042</v>
      </c>
      <c r="C3880">
        <v>0</v>
      </c>
      <c r="D3880">
        <v>0</v>
      </c>
      <c r="E3880">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ZK112.K380.C042</v>
      </c>
      <c r="C3881">
        <v>0</v>
      </c>
      <c r="D3881">
        <v>0</v>
      </c>
      <c r="E3881">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ZK112.K381.C042</v>
      </c>
      <c r="C3882">
        <v>0</v>
      </c>
      <c r="D3882">
        <v>0</v>
      </c>
      <c r="E3882">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ZK112.K382.C042</v>
      </c>
      <c r="C3883">
        <v>0</v>
      </c>
      <c r="D3883">
        <v>0</v>
      </c>
      <c r="E3883">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ZK112.K383.C042</v>
      </c>
      <c r="C3884">
        <v>0</v>
      </c>
      <c r="D3884">
        <v>0</v>
      </c>
      <c r="E3884">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ZK112.K384.C042</v>
      </c>
      <c r="C3885">
        <v>0</v>
      </c>
      <c r="D3885">
        <v>0</v>
      </c>
      <c r="E3885">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ZK112.K385.C042</v>
      </c>
      <c r="C3886">
        <v>0</v>
      </c>
      <c r="D3886">
        <v>0</v>
      </c>
      <c r="E3886">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ZK112.K386.C042</v>
      </c>
      <c r="C3887">
        <v>0</v>
      </c>
      <c r="D3887">
        <v>0</v>
      </c>
      <c r="E3887">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ZK112.K387.C042</v>
      </c>
      <c r="C3888">
        <v>0</v>
      </c>
      <c r="D3888">
        <v>0</v>
      </c>
      <c r="E3888">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ZK112.K388.C042</v>
      </c>
      <c r="C3889">
        <v>0</v>
      </c>
      <c r="D3889">
        <v>0</v>
      </c>
      <c r="E3889">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ZK112.K389.C042</v>
      </c>
      <c r="C3890">
        <v>0</v>
      </c>
      <c r="D3890">
        <v>0</v>
      </c>
      <c r="E3890">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ZK112.K390.C042</v>
      </c>
      <c r="C3891">
        <v>0</v>
      </c>
      <c r="D3891">
        <v>0</v>
      </c>
      <c r="E3891">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ZK112.K391.C042</v>
      </c>
      <c r="C3892">
        <v>0</v>
      </c>
      <c r="D3892">
        <v>0</v>
      </c>
      <c r="E3892">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ZK112.K392.C042</v>
      </c>
      <c r="C3893">
        <v>0</v>
      </c>
      <c r="D3893">
        <v>0</v>
      </c>
      <c r="E3893">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ZK112.K393.C042</v>
      </c>
      <c r="C3894">
        <v>0</v>
      </c>
      <c r="D3894">
        <v>0</v>
      </c>
      <c r="E3894">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ZK112.K394.C042</v>
      </c>
      <c r="C3895">
        <v>0</v>
      </c>
      <c r="D3895">
        <v>0</v>
      </c>
      <c r="E3895">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ZK112.K395.C042</v>
      </c>
      <c r="C3896">
        <v>0</v>
      </c>
      <c r="D3896">
        <v>0</v>
      </c>
      <c r="E3896">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ZK112.K396.C042</v>
      </c>
      <c r="C3897">
        <v>0</v>
      </c>
      <c r="D3897">
        <v>0</v>
      </c>
      <c r="E3897">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ZK112.K397.C042</v>
      </c>
      <c r="C3898">
        <v>0</v>
      </c>
      <c r="D3898">
        <v>0</v>
      </c>
      <c r="E3898">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ZK112.K398.C042</v>
      </c>
      <c r="C3899">
        <v>0</v>
      </c>
      <c r="D3899">
        <v>0</v>
      </c>
      <c r="E3899">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ZK112.K399.C042</v>
      </c>
      <c r="C3900">
        <v>0</v>
      </c>
      <c r="D3900">
        <v>0</v>
      </c>
      <c r="E3900">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ZK113.K100.C042</v>
      </c>
      <c r="C3901">
        <v>0</v>
      </c>
      <c r="D3901">
        <v>0</v>
      </c>
      <c r="E3901">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ZK113.K101.C042</v>
      </c>
      <c r="C3902">
        <v>0</v>
      </c>
      <c r="D3902">
        <v>0</v>
      </c>
      <c r="E3902">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ZK113.K102.C042</v>
      </c>
      <c r="C3903">
        <v>0</v>
      </c>
      <c r="D3903">
        <v>0</v>
      </c>
      <c r="E3903">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ZK113.K103.C042</v>
      </c>
      <c r="C3904">
        <v>0</v>
      </c>
      <c r="D3904">
        <v>0</v>
      </c>
      <c r="E3904">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ZK113.K104.C042</v>
      </c>
      <c r="C3905">
        <v>0</v>
      </c>
      <c r="D3905">
        <v>0</v>
      </c>
      <c r="E3905">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ZK113.K105.C042</v>
      </c>
      <c r="C3906">
        <v>0</v>
      </c>
      <c r="D3906">
        <v>0</v>
      </c>
      <c r="E3906">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ZK113.K106.C042</v>
      </c>
      <c r="C3907">
        <v>0</v>
      </c>
      <c r="D3907">
        <v>0</v>
      </c>
      <c r="E3907">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ZK113.K107.C042</v>
      </c>
      <c r="C3908">
        <v>0</v>
      </c>
      <c r="D3908">
        <v>0</v>
      </c>
      <c r="E3908">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ZK113.K108.C042</v>
      </c>
      <c r="C3909">
        <v>0</v>
      </c>
      <c r="D3909">
        <v>0</v>
      </c>
      <c r="E3909">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ZK113.K109.C042</v>
      </c>
      <c r="C3910">
        <v>0</v>
      </c>
      <c r="D3910">
        <v>0</v>
      </c>
      <c r="E3910">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ZK113.K110.C042</v>
      </c>
      <c r="C3911">
        <v>0</v>
      </c>
      <c r="D3911">
        <v>0</v>
      </c>
      <c r="E3911">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ZK113.K111.C042</v>
      </c>
      <c r="C3912">
        <v>0</v>
      </c>
      <c r="D3912">
        <v>0</v>
      </c>
      <c r="E3912">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ZK113.K112.C042</v>
      </c>
      <c r="C3913">
        <v>0</v>
      </c>
      <c r="D3913">
        <v>0</v>
      </c>
      <c r="E3913">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ZK113.K113.C042</v>
      </c>
      <c r="C3914">
        <v>0</v>
      </c>
      <c r="D3914">
        <v>0</v>
      </c>
      <c r="E3914">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ZK113.K114.C042</v>
      </c>
      <c r="C3915">
        <v>0</v>
      </c>
      <c r="D3915">
        <v>0</v>
      </c>
      <c r="E3915">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ZK113.K115.C042</v>
      </c>
      <c r="C3916">
        <v>0</v>
      </c>
      <c r="D3916">
        <v>0</v>
      </c>
      <c r="E3916">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ZK113.K116.C042</v>
      </c>
      <c r="C3917">
        <v>0</v>
      </c>
      <c r="D3917">
        <v>0</v>
      </c>
      <c r="E3917">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ZK113.K117.C042</v>
      </c>
      <c r="C3918">
        <v>0</v>
      </c>
      <c r="D3918">
        <v>0</v>
      </c>
      <c r="E3918">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ZK113.K118.C042</v>
      </c>
      <c r="C3919">
        <v>0</v>
      </c>
      <c r="D3919">
        <v>0</v>
      </c>
      <c r="E3919">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ZK113.K119.C042</v>
      </c>
      <c r="C3920">
        <v>0</v>
      </c>
      <c r="D3920">
        <v>0</v>
      </c>
      <c r="E3920">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ZK113.K120.C042</v>
      </c>
      <c r="C3921">
        <v>0</v>
      </c>
      <c r="D3921">
        <v>0</v>
      </c>
      <c r="E3921">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ZK113.K121.C042</v>
      </c>
      <c r="C3922">
        <v>0</v>
      </c>
      <c r="D3922">
        <v>0</v>
      </c>
      <c r="E3922">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ZK113.K122.C042</v>
      </c>
      <c r="C3923">
        <v>0</v>
      </c>
      <c r="D3923">
        <v>0</v>
      </c>
      <c r="E3923">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ZK113.K123.C042</v>
      </c>
      <c r="C3924">
        <v>0</v>
      </c>
      <c r="D3924">
        <v>0</v>
      </c>
      <c r="E3924">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ZK113.K124.C042</v>
      </c>
      <c r="C3925">
        <v>0</v>
      </c>
      <c r="D3925">
        <v>0</v>
      </c>
      <c r="E3925">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ZK113.K125.C042</v>
      </c>
      <c r="C3926">
        <v>0</v>
      </c>
      <c r="D3926">
        <v>0</v>
      </c>
      <c r="E3926">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ZK113.K126.C042</v>
      </c>
      <c r="C3927">
        <v>0</v>
      </c>
      <c r="D3927">
        <v>0</v>
      </c>
      <c r="E3927">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ZK113.K127.C042</v>
      </c>
      <c r="C3928">
        <v>0</v>
      </c>
      <c r="D3928">
        <v>0</v>
      </c>
      <c r="E3928">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ZK113.K128.C042</v>
      </c>
      <c r="C3929">
        <v>0</v>
      </c>
      <c r="D3929">
        <v>0</v>
      </c>
      <c r="E3929">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ZK113.K129.C042</v>
      </c>
      <c r="C3930">
        <v>0</v>
      </c>
      <c r="D3930">
        <v>0</v>
      </c>
      <c r="E3930">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ZK113.K130.C042</v>
      </c>
      <c r="C3931">
        <v>0</v>
      </c>
      <c r="D3931">
        <v>0</v>
      </c>
      <c r="E3931">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ZK113.K131.C042</v>
      </c>
      <c r="C3932">
        <v>0</v>
      </c>
      <c r="D3932">
        <v>0</v>
      </c>
      <c r="E3932">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ZK113.K132.C042</v>
      </c>
      <c r="C3933">
        <v>0</v>
      </c>
      <c r="D3933">
        <v>0</v>
      </c>
      <c r="E3933">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ZK113.K133.C042</v>
      </c>
      <c r="C3934">
        <v>0</v>
      </c>
      <c r="D3934">
        <v>0</v>
      </c>
      <c r="E3934">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ZK113.K134.C042</v>
      </c>
      <c r="C3935">
        <v>0</v>
      </c>
      <c r="D3935">
        <v>0</v>
      </c>
      <c r="E3935">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ZK113.K135.C042</v>
      </c>
      <c r="C3936">
        <v>0</v>
      </c>
      <c r="D3936">
        <v>0</v>
      </c>
      <c r="E3936">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ZK113.K136.C042</v>
      </c>
      <c r="C3937">
        <v>0</v>
      </c>
      <c r="D3937">
        <v>0</v>
      </c>
      <c r="E3937">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ZK113.K137.C042</v>
      </c>
      <c r="C3938">
        <v>0</v>
      </c>
      <c r="D3938">
        <v>0</v>
      </c>
      <c r="E3938">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ZK113.K138.C042</v>
      </c>
      <c r="C3939">
        <v>0</v>
      </c>
      <c r="D3939">
        <v>0</v>
      </c>
      <c r="E3939">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ZK113.K139.C042</v>
      </c>
      <c r="C3940">
        <v>0</v>
      </c>
      <c r="D3940">
        <v>0</v>
      </c>
      <c r="E3940">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ZK113.K140.C042</v>
      </c>
      <c r="C3941">
        <v>0</v>
      </c>
      <c r="D3941">
        <v>0</v>
      </c>
      <c r="E3941">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ZK113.K141.C042</v>
      </c>
      <c r="C3942">
        <v>0</v>
      </c>
      <c r="D3942">
        <v>0</v>
      </c>
      <c r="E3942">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ZK113.K142.C042</v>
      </c>
      <c r="C3943">
        <v>0</v>
      </c>
      <c r="D3943">
        <v>0</v>
      </c>
      <c r="E3943">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ZK113.K143.C042</v>
      </c>
      <c r="C3944">
        <v>0</v>
      </c>
      <c r="D3944">
        <v>0</v>
      </c>
      <c r="E3944">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ZK113.K144.C042</v>
      </c>
      <c r="C3945">
        <v>0</v>
      </c>
      <c r="D3945">
        <v>0</v>
      </c>
      <c r="E3945">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ZK113.K145.C042</v>
      </c>
      <c r="C3946">
        <v>0</v>
      </c>
      <c r="D3946">
        <v>0</v>
      </c>
      <c r="E3946">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ZK113.K146.C042</v>
      </c>
      <c r="C3947">
        <v>0</v>
      </c>
      <c r="D3947">
        <v>0</v>
      </c>
      <c r="E3947">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ZK113.K147.C042</v>
      </c>
      <c r="C3948">
        <v>0</v>
      </c>
      <c r="D3948">
        <v>0</v>
      </c>
      <c r="E3948">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ZK113.K148.C042</v>
      </c>
      <c r="C3949">
        <v>0</v>
      </c>
      <c r="D3949">
        <v>0</v>
      </c>
      <c r="E3949">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ZK113.K149.C042</v>
      </c>
      <c r="C3950">
        <v>0</v>
      </c>
      <c r="D3950">
        <v>0</v>
      </c>
      <c r="E3950">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ZK113.K150.C042</v>
      </c>
      <c r="C3951">
        <v>0</v>
      </c>
      <c r="D3951">
        <v>0</v>
      </c>
      <c r="E3951">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ZK113.K151.C042</v>
      </c>
      <c r="C3952">
        <v>0</v>
      </c>
      <c r="D3952">
        <v>0</v>
      </c>
      <c r="E3952">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ZK113.K152.C042</v>
      </c>
      <c r="C3953">
        <v>0</v>
      </c>
      <c r="D3953">
        <v>0</v>
      </c>
      <c r="E3953">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ZK113.K153.C042</v>
      </c>
      <c r="C3954">
        <v>0</v>
      </c>
      <c r="D3954">
        <v>0</v>
      </c>
      <c r="E3954">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ZK113.K154.C042</v>
      </c>
      <c r="C3955">
        <v>0</v>
      </c>
      <c r="D3955">
        <v>0</v>
      </c>
      <c r="E3955">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ZK113.K155.C042</v>
      </c>
      <c r="C3956">
        <v>0</v>
      </c>
      <c r="D3956">
        <v>0</v>
      </c>
      <c r="E3956">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ZK113.K156.C042</v>
      </c>
      <c r="C3957">
        <v>0</v>
      </c>
      <c r="D3957">
        <v>0</v>
      </c>
      <c r="E3957">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ZK113.K157.C042</v>
      </c>
      <c r="C3958">
        <v>0</v>
      </c>
      <c r="D3958">
        <v>0</v>
      </c>
      <c r="E3958">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ZK113.K158.C042</v>
      </c>
      <c r="C3959">
        <v>0</v>
      </c>
      <c r="D3959">
        <v>0</v>
      </c>
      <c r="E3959">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ZK113.K159.C042</v>
      </c>
      <c r="C3960">
        <v>0</v>
      </c>
      <c r="D3960">
        <v>0</v>
      </c>
      <c r="E3960">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ZK113.K160.C042</v>
      </c>
      <c r="C3961">
        <v>0</v>
      </c>
      <c r="D3961">
        <v>0</v>
      </c>
      <c r="E3961">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ZK113.K161.C042</v>
      </c>
      <c r="C3962">
        <v>0</v>
      </c>
      <c r="D3962">
        <v>0</v>
      </c>
      <c r="E3962">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ZK113.K162.C042</v>
      </c>
      <c r="C3963">
        <v>0</v>
      </c>
      <c r="D3963">
        <v>0</v>
      </c>
      <c r="E3963">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ZK113.K163.C042</v>
      </c>
      <c r="C3964">
        <v>0</v>
      </c>
      <c r="D3964">
        <v>0</v>
      </c>
      <c r="E3964">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ZK113.K164.C042</v>
      </c>
      <c r="C3965">
        <v>0</v>
      </c>
      <c r="D3965">
        <v>0</v>
      </c>
      <c r="E3965">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ZK113.K165.C042</v>
      </c>
      <c r="C3966">
        <v>0</v>
      </c>
      <c r="D3966">
        <v>0</v>
      </c>
      <c r="E3966">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ZK113.K166.C042</v>
      </c>
      <c r="C3967">
        <v>0</v>
      </c>
      <c r="D3967">
        <v>0</v>
      </c>
      <c r="E3967">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ZK113.K167.C042</v>
      </c>
      <c r="C3968">
        <v>0</v>
      </c>
      <c r="D3968">
        <v>0</v>
      </c>
      <c r="E3968">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ZK113.K168.C042</v>
      </c>
      <c r="C3969">
        <v>0</v>
      </c>
      <c r="D3969">
        <v>0</v>
      </c>
      <c r="E3969">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ZK113.K169.C042</v>
      </c>
      <c r="C3970">
        <v>0</v>
      </c>
      <c r="D3970">
        <v>0</v>
      </c>
      <c r="E3970">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ZK113.K170.C042</v>
      </c>
      <c r="C3971">
        <v>0</v>
      </c>
      <c r="D3971">
        <v>0</v>
      </c>
      <c r="E3971">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ZK113.K171.C042</v>
      </c>
      <c r="C3972">
        <v>0</v>
      </c>
      <c r="D3972">
        <v>0</v>
      </c>
      <c r="E3972">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ZK113.K172.C042</v>
      </c>
      <c r="C3973">
        <v>0</v>
      </c>
      <c r="D3973">
        <v>0</v>
      </c>
      <c r="E3973">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ZK113.K173.C042</v>
      </c>
      <c r="C3974">
        <v>0</v>
      </c>
      <c r="D3974">
        <v>0</v>
      </c>
      <c r="E3974">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ZK113.K174.C042</v>
      </c>
      <c r="C3975">
        <v>0</v>
      </c>
      <c r="D3975">
        <v>0</v>
      </c>
      <c r="E3975">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ZK113.K175.C042</v>
      </c>
      <c r="C3976">
        <v>0</v>
      </c>
      <c r="D3976">
        <v>0</v>
      </c>
      <c r="E3976">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ZK113.K176.C042</v>
      </c>
      <c r="C3977">
        <v>0</v>
      </c>
      <c r="D3977">
        <v>0</v>
      </c>
      <c r="E3977">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ZK113.K177.C042</v>
      </c>
      <c r="C3978">
        <v>0</v>
      </c>
      <c r="D3978">
        <v>0</v>
      </c>
      <c r="E3978">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ZK113.K178.C042</v>
      </c>
      <c r="C3979">
        <v>0</v>
      </c>
      <c r="D3979">
        <v>0</v>
      </c>
      <c r="E3979">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ZK113.K179.C042</v>
      </c>
      <c r="C3980">
        <v>0</v>
      </c>
      <c r="D3980">
        <v>0</v>
      </c>
      <c r="E3980">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ZK113.K180.C042</v>
      </c>
      <c r="C3981">
        <v>0</v>
      </c>
      <c r="D3981">
        <v>0</v>
      </c>
      <c r="E3981">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ZK113.K181.C042</v>
      </c>
      <c r="C3982">
        <v>0</v>
      </c>
      <c r="D3982">
        <v>0</v>
      </c>
      <c r="E3982">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ZK113.K182.C042</v>
      </c>
      <c r="C3983">
        <v>0</v>
      </c>
      <c r="D3983">
        <v>0</v>
      </c>
      <c r="E3983">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ZK113.K183.C042</v>
      </c>
      <c r="C3984">
        <v>0</v>
      </c>
      <c r="D3984">
        <v>0</v>
      </c>
      <c r="E3984">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ZK113.K184.C042</v>
      </c>
      <c r="C3985">
        <v>0</v>
      </c>
      <c r="D3985">
        <v>0</v>
      </c>
      <c r="E3985">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ZK113.K185.C042</v>
      </c>
      <c r="C3986">
        <v>0</v>
      </c>
      <c r="D3986">
        <v>0</v>
      </c>
      <c r="E3986">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ZK113.K186.C042</v>
      </c>
      <c r="C3987">
        <v>0</v>
      </c>
      <c r="D3987">
        <v>0</v>
      </c>
      <c r="E3987">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ZK113.K187.C042</v>
      </c>
      <c r="C3988">
        <v>0</v>
      </c>
      <c r="D3988">
        <v>0</v>
      </c>
      <c r="E3988">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ZK113.K188.C042</v>
      </c>
      <c r="C3989">
        <v>0</v>
      </c>
      <c r="D3989">
        <v>0</v>
      </c>
      <c r="E3989">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ZK113.K189.C042</v>
      </c>
      <c r="C3990">
        <v>0</v>
      </c>
      <c r="D3990">
        <v>0</v>
      </c>
      <c r="E3990">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ZK113.K190.C042</v>
      </c>
      <c r="C3991">
        <v>0</v>
      </c>
      <c r="D3991">
        <v>0</v>
      </c>
      <c r="E3991">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ZK113.K191.C042</v>
      </c>
      <c r="C3992">
        <v>0</v>
      </c>
      <c r="D3992">
        <v>0</v>
      </c>
      <c r="E3992">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ZK113.K192.C042</v>
      </c>
      <c r="C3993">
        <v>0</v>
      </c>
      <c r="D3993">
        <v>0</v>
      </c>
      <c r="E3993">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ZK113.K193.C042</v>
      </c>
      <c r="C3994">
        <v>0</v>
      </c>
      <c r="D3994">
        <v>0</v>
      </c>
      <c r="E3994">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ZK113.K194.C042</v>
      </c>
      <c r="C3995">
        <v>0</v>
      </c>
      <c r="D3995">
        <v>0</v>
      </c>
      <c r="E3995">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ZK113.K195.C042</v>
      </c>
      <c r="C3996">
        <v>0</v>
      </c>
      <c r="D3996">
        <v>0</v>
      </c>
      <c r="E3996">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ZK113.K196.C042</v>
      </c>
      <c r="C3997">
        <v>0</v>
      </c>
      <c r="D3997">
        <v>0</v>
      </c>
      <c r="E3997">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ZK113.K197.C042</v>
      </c>
      <c r="C3998">
        <v>0</v>
      </c>
      <c r="D3998">
        <v>0</v>
      </c>
      <c r="E3998">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ZK113.K198.C042</v>
      </c>
      <c r="C3999">
        <v>0</v>
      </c>
      <c r="D3999">
        <v>0</v>
      </c>
      <c r="E3999">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ZK113.K199.C042</v>
      </c>
      <c r="C4000">
        <v>0</v>
      </c>
      <c r="D4000">
        <v>0</v>
      </c>
      <c r="E4000">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ZK113.K200.C042</v>
      </c>
      <c r="C4001">
        <v>0</v>
      </c>
      <c r="D4001">
        <v>0</v>
      </c>
      <c r="E4001">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ZK113.K201.C042</v>
      </c>
      <c r="C4002">
        <v>0</v>
      </c>
      <c r="D4002">
        <v>0</v>
      </c>
      <c r="E4002">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ZK113.K202.C042</v>
      </c>
      <c r="C4003">
        <v>0</v>
      </c>
      <c r="D4003">
        <v>0</v>
      </c>
      <c r="E4003">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ZK113.K203.C042</v>
      </c>
      <c r="C4004">
        <v>0</v>
      </c>
      <c r="D4004">
        <v>0</v>
      </c>
      <c r="E4004">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ZK113.K204.C042</v>
      </c>
      <c r="C4005">
        <v>0</v>
      </c>
      <c r="D4005">
        <v>0</v>
      </c>
      <c r="E4005">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ZK113.K205.C042</v>
      </c>
      <c r="C4006">
        <v>0</v>
      </c>
      <c r="D4006">
        <v>0</v>
      </c>
      <c r="E4006">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ZK113.K206.C042</v>
      </c>
      <c r="C4007">
        <v>0</v>
      </c>
      <c r="D4007">
        <v>0</v>
      </c>
      <c r="E4007">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ZK113.K207.C042</v>
      </c>
      <c r="C4008">
        <v>0</v>
      </c>
      <c r="D4008">
        <v>0</v>
      </c>
      <c r="E4008">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ZK113.K208.C042</v>
      </c>
      <c r="C4009">
        <v>0</v>
      </c>
      <c r="D4009">
        <v>0</v>
      </c>
      <c r="E4009">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ZK113.K209.C042</v>
      </c>
      <c r="C4010">
        <v>0</v>
      </c>
      <c r="D4010">
        <v>0</v>
      </c>
      <c r="E4010">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ZK113.K210.C042</v>
      </c>
      <c r="C4011">
        <v>0</v>
      </c>
      <c r="D4011">
        <v>0</v>
      </c>
      <c r="E4011">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ZK113.K211.C042</v>
      </c>
      <c r="C4012">
        <v>0</v>
      </c>
      <c r="D4012">
        <v>0</v>
      </c>
      <c r="E4012">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ZK113.K212.C042</v>
      </c>
      <c r="C4013">
        <v>0</v>
      </c>
      <c r="D4013">
        <v>0</v>
      </c>
      <c r="E4013">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ZK113.K213.C042</v>
      </c>
      <c r="C4014">
        <v>0</v>
      </c>
      <c r="D4014">
        <v>0</v>
      </c>
      <c r="E4014">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ZK113.K214.C042</v>
      </c>
      <c r="C4015">
        <v>0</v>
      </c>
      <c r="D4015">
        <v>0</v>
      </c>
      <c r="E4015">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ZK113.K215.C042</v>
      </c>
      <c r="C4016">
        <v>0</v>
      </c>
      <c r="D4016">
        <v>0</v>
      </c>
      <c r="E4016">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ZK113.K216.C042</v>
      </c>
      <c r="C4017">
        <v>0</v>
      </c>
      <c r="D4017">
        <v>0</v>
      </c>
      <c r="E4017">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ZK113.K217.C042</v>
      </c>
      <c r="C4018">
        <v>0</v>
      </c>
      <c r="D4018">
        <v>0</v>
      </c>
      <c r="E4018">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ZK113.K218.C042</v>
      </c>
      <c r="C4019">
        <v>0</v>
      </c>
      <c r="D4019">
        <v>0</v>
      </c>
      <c r="E4019">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ZK113.K219.C042</v>
      </c>
      <c r="C4020">
        <v>0</v>
      </c>
      <c r="D4020">
        <v>0</v>
      </c>
      <c r="E4020">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ZK113.K220.C042</v>
      </c>
      <c r="C4021">
        <v>0</v>
      </c>
      <c r="D4021">
        <v>0</v>
      </c>
      <c r="E4021">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ZK113.K221.C042</v>
      </c>
      <c r="C4022">
        <v>0</v>
      </c>
      <c r="D4022">
        <v>0</v>
      </c>
      <c r="E4022">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ZK113.K222.C042</v>
      </c>
      <c r="C4023">
        <v>0</v>
      </c>
      <c r="D4023">
        <v>0</v>
      </c>
      <c r="E4023">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ZK113.K223.C042</v>
      </c>
      <c r="C4024">
        <v>0</v>
      </c>
      <c r="D4024">
        <v>0</v>
      </c>
      <c r="E4024">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ZK113.K224.C042</v>
      </c>
      <c r="C4025">
        <v>0</v>
      </c>
      <c r="D4025">
        <v>0</v>
      </c>
      <c r="E4025">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ZK113.K225.C042</v>
      </c>
      <c r="C4026">
        <v>0</v>
      </c>
      <c r="D4026">
        <v>0</v>
      </c>
      <c r="E4026">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ZK113.K226.C042</v>
      </c>
      <c r="C4027">
        <v>0</v>
      </c>
      <c r="D4027">
        <v>0</v>
      </c>
      <c r="E4027">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ZK113.K227.C042</v>
      </c>
      <c r="C4028">
        <v>0</v>
      </c>
      <c r="D4028">
        <v>0</v>
      </c>
      <c r="E4028">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ZK113.K228.C042</v>
      </c>
      <c r="C4029">
        <v>0</v>
      </c>
      <c r="D4029">
        <v>0</v>
      </c>
      <c r="E4029">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ZK113.K229.C042</v>
      </c>
      <c r="C4030">
        <v>0</v>
      </c>
      <c r="D4030">
        <v>0</v>
      </c>
      <c r="E4030">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ZK113.K230.C042</v>
      </c>
      <c r="C4031">
        <v>0</v>
      </c>
      <c r="D4031">
        <v>0</v>
      </c>
      <c r="E4031">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ZK113.K231.C042</v>
      </c>
      <c r="C4032">
        <v>0</v>
      </c>
      <c r="D4032">
        <v>0</v>
      </c>
      <c r="E4032">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ZK113.K232.C042</v>
      </c>
      <c r="C4033">
        <v>0</v>
      </c>
      <c r="D4033">
        <v>0</v>
      </c>
      <c r="E4033">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ZK113.K233.C042</v>
      </c>
      <c r="C4034">
        <v>0</v>
      </c>
      <c r="D4034">
        <v>0</v>
      </c>
      <c r="E4034">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ZK113.K234.C042</v>
      </c>
      <c r="C4035">
        <v>0</v>
      </c>
      <c r="D4035">
        <v>0</v>
      </c>
      <c r="E4035">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ZK113.K235.C042</v>
      </c>
      <c r="C4036">
        <v>0</v>
      </c>
      <c r="D4036">
        <v>0</v>
      </c>
      <c r="E4036">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ZK113.K236.C042</v>
      </c>
      <c r="C4037">
        <v>0</v>
      </c>
      <c r="D4037">
        <v>0</v>
      </c>
      <c r="E4037">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ZK113.K237.C042</v>
      </c>
      <c r="C4038">
        <v>0</v>
      </c>
      <c r="D4038">
        <v>0</v>
      </c>
      <c r="E4038">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ZK113.K238.C042</v>
      </c>
      <c r="C4039">
        <v>0</v>
      </c>
      <c r="D4039">
        <v>0</v>
      </c>
      <c r="E4039">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ZK113.K239.C042</v>
      </c>
      <c r="C4040">
        <v>0</v>
      </c>
      <c r="D4040">
        <v>0</v>
      </c>
      <c r="E4040">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ZK113.K240.C042</v>
      </c>
      <c r="C4041">
        <v>0</v>
      </c>
      <c r="D4041">
        <v>0</v>
      </c>
      <c r="E4041">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ZK113.K241.C042</v>
      </c>
      <c r="C4042">
        <v>0</v>
      </c>
      <c r="D4042">
        <v>0</v>
      </c>
      <c r="E4042">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ZK113.K242.C042</v>
      </c>
      <c r="C4043">
        <v>0</v>
      </c>
      <c r="D4043">
        <v>0</v>
      </c>
      <c r="E4043">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ZK113.K243.C042</v>
      </c>
      <c r="C4044">
        <v>0</v>
      </c>
      <c r="D4044">
        <v>0</v>
      </c>
      <c r="E4044">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ZK113.K244.C042</v>
      </c>
      <c r="C4045">
        <v>0</v>
      </c>
      <c r="D4045">
        <v>0</v>
      </c>
      <c r="E4045">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ZK113.K245.C042</v>
      </c>
      <c r="C4046">
        <v>0</v>
      </c>
      <c r="D4046">
        <v>0</v>
      </c>
      <c r="E4046">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ZK113.K246.C042</v>
      </c>
      <c r="C4047">
        <v>0</v>
      </c>
      <c r="D4047">
        <v>0</v>
      </c>
      <c r="E4047">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ZK113.K247.C042</v>
      </c>
      <c r="C4048">
        <v>0</v>
      </c>
      <c r="D4048">
        <v>0</v>
      </c>
      <c r="E4048">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ZK113.K248.C042</v>
      </c>
      <c r="C4049">
        <v>0</v>
      </c>
      <c r="D4049">
        <v>0</v>
      </c>
      <c r="E4049">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ZK113.K249.C042</v>
      </c>
      <c r="C4050">
        <v>0</v>
      </c>
      <c r="D4050">
        <v>0</v>
      </c>
      <c r="E4050">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ZK113.K250.C042</v>
      </c>
      <c r="C4051">
        <v>0</v>
      </c>
      <c r="D4051">
        <v>0</v>
      </c>
      <c r="E4051">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ZK113.K251.C042</v>
      </c>
      <c r="C4052">
        <v>0</v>
      </c>
      <c r="D4052">
        <v>0</v>
      </c>
      <c r="E4052">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ZK113.K252.C042</v>
      </c>
      <c r="C4053">
        <v>0</v>
      </c>
      <c r="D4053">
        <v>0</v>
      </c>
      <c r="E4053">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ZK113.K253.C042</v>
      </c>
      <c r="C4054">
        <v>0</v>
      </c>
      <c r="D4054">
        <v>0</v>
      </c>
      <c r="E4054">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ZK113.K254.C042</v>
      </c>
      <c r="C4055">
        <v>0</v>
      </c>
      <c r="D4055">
        <v>0</v>
      </c>
      <c r="E4055">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ZK113.K255.C042</v>
      </c>
      <c r="C4056">
        <v>0</v>
      </c>
      <c r="D4056">
        <v>0</v>
      </c>
      <c r="E4056">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ZK113.K256.C042</v>
      </c>
      <c r="C4057">
        <v>0</v>
      </c>
      <c r="D4057">
        <v>0</v>
      </c>
      <c r="E4057">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ZK113.K257.C042</v>
      </c>
      <c r="C4058">
        <v>0</v>
      </c>
      <c r="D4058">
        <v>0</v>
      </c>
      <c r="E4058">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ZK113.K258.C042</v>
      </c>
      <c r="C4059">
        <v>0</v>
      </c>
      <c r="D4059">
        <v>0</v>
      </c>
      <c r="E4059">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ZK113.K259.C042</v>
      </c>
      <c r="C4060">
        <v>0</v>
      </c>
      <c r="D4060">
        <v>0</v>
      </c>
      <c r="E4060">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ZK113.K260.C042</v>
      </c>
      <c r="C4061">
        <v>0</v>
      </c>
      <c r="D4061">
        <v>0</v>
      </c>
      <c r="E4061">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ZK113.K261.C042</v>
      </c>
      <c r="C4062">
        <v>0</v>
      </c>
      <c r="D4062">
        <v>0</v>
      </c>
      <c r="E4062">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ZK113.K262.C042</v>
      </c>
      <c r="C4063">
        <v>0</v>
      </c>
      <c r="D4063">
        <v>0</v>
      </c>
      <c r="E4063">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ZK113.K263.C042</v>
      </c>
      <c r="C4064">
        <v>0</v>
      </c>
      <c r="D4064">
        <v>0</v>
      </c>
      <c r="E4064">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ZK113.K264.C042</v>
      </c>
      <c r="C4065">
        <v>0</v>
      </c>
      <c r="D4065">
        <v>0</v>
      </c>
      <c r="E4065">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ZK113.K265.C042</v>
      </c>
      <c r="C4066">
        <v>0</v>
      </c>
      <c r="D4066">
        <v>0</v>
      </c>
      <c r="E4066">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ZK113.K266.C042</v>
      </c>
      <c r="C4067">
        <v>0</v>
      </c>
      <c r="D4067">
        <v>0</v>
      </c>
      <c r="E4067">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ZK113.K267.C042</v>
      </c>
      <c r="C4068">
        <v>0</v>
      </c>
      <c r="D4068">
        <v>0</v>
      </c>
      <c r="E4068">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ZK113.K268.C042</v>
      </c>
      <c r="C4069">
        <v>0</v>
      </c>
      <c r="D4069">
        <v>0</v>
      </c>
      <c r="E4069">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ZK113.K269.C042</v>
      </c>
      <c r="C4070">
        <v>0</v>
      </c>
      <c r="D4070">
        <v>0</v>
      </c>
      <c r="E4070">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ZK113.K270.C042</v>
      </c>
      <c r="C4071">
        <v>0</v>
      </c>
      <c r="D4071">
        <v>0</v>
      </c>
      <c r="E4071">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ZK113.K271.C042</v>
      </c>
      <c r="C4072">
        <v>0</v>
      </c>
      <c r="D4072">
        <v>0</v>
      </c>
      <c r="E4072">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ZK113.K272.C042</v>
      </c>
      <c r="C4073">
        <v>0</v>
      </c>
      <c r="D4073">
        <v>0</v>
      </c>
      <c r="E4073">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ZK113.K273.C042</v>
      </c>
      <c r="C4074">
        <v>0</v>
      </c>
      <c r="D4074">
        <v>0</v>
      </c>
      <c r="E4074">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ZK113.K274.C042</v>
      </c>
      <c r="C4075">
        <v>0</v>
      </c>
      <c r="D4075">
        <v>0</v>
      </c>
      <c r="E4075">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ZK113.K275.C042</v>
      </c>
      <c r="C4076">
        <v>0</v>
      </c>
      <c r="D4076">
        <v>0</v>
      </c>
      <c r="E4076">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ZK113.K276.C042</v>
      </c>
      <c r="C4077">
        <v>0</v>
      </c>
      <c r="D4077">
        <v>0</v>
      </c>
      <c r="E4077">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ZK113.K277.C042</v>
      </c>
      <c r="C4078">
        <v>0</v>
      </c>
      <c r="D4078">
        <v>0</v>
      </c>
      <c r="E4078">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ZK113.K278.C042</v>
      </c>
      <c r="C4079">
        <v>0</v>
      </c>
      <c r="D4079">
        <v>0</v>
      </c>
      <c r="E4079">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ZK113.K279.C042</v>
      </c>
      <c r="C4080">
        <v>0</v>
      </c>
      <c r="D4080">
        <v>0</v>
      </c>
      <c r="E4080">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ZK113.K280.C042</v>
      </c>
      <c r="C4081">
        <v>0</v>
      </c>
      <c r="D4081">
        <v>0</v>
      </c>
      <c r="E4081">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ZK113.K281.C042</v>
      </c>
      <c r="C4082">
        <v>0</v>
      </c>
      <c r="D4082">
        <v>0</v>
      </c>
      <c r="E4082">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ZK113.K282.C042</v>
      </c>
      <c r="C4083">
        <v>0</v>
      </c>
      <c r="D4083">
        <v>0</v>
      </c>
      <c r="E4083">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ZK113.K283.C042</v>
      </c>
      <c r="C4084">
        <v>0</v>
      </c>
      <c r="D4084">
        <v>0</v>
      </c>
      <c r="E4084">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ZK113.K284.C042</v>
      </c>
      <c r="C4085">
        <v>0</v>
      </c>
      <c r="D4085">
        <v>0</v>
      </c>
      <c r="E4085">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ZK113.K285.C042</v>
      </c>
      <c r="C4086">
        <v>0</v>
      </c>
      <c r="D4086">
        <v>0</v>
      </c>
      <c r="E4086">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ZK113.K286.C042</v>
      </c>
      <c r="C4087">
        <v>0</v>
      </c>
      <c r="D4087">
        <v>0</v>
      </c>
      <c r="E4087">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ZK113.K287.C042</v>
      </c>
      <c r="C4088">
        <v>0</v>
      </c>
      <c r="D4088">
        <v>0</v>
      </c>
      <c r="E4088">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ZK113.K288.C042</v>
      </c>
      <c r="C4089">
        <v>0</v>
      </c>
      <c r="D4089">
        <v>0</v>
      </c>
      <c r="E4089">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ZK113.K289.C042</v>
      </c>
      <c r="C4090">
        <v>0</v>
      </c>
      <c r="D4090">
        <v>0</v>
      </c>
      <c r="E4090">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ZK113.K290.C042</v>
      </c>
      <c r="C4091">
        <v>0</v>
      </c>
      <c r="D4091">
        <v>0</v>
      </c>
      <c r="E4091">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ZK113.K291.C042</v>
      </c>
      <c r="C4092">
        <v>0</v>
      </c>
      <c r="D4092">
        <v>0</v>
      </c>
      <c r="E4092">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ZK113.K292.C042</v>
      </c>
      <c r="C4093">
        <v>0</v>
      </c>
      <c r="D4093">
        <v>0</v>
      </c>
      <c r="E4093">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ZK113.K293.C042</v>
      </c>
      <c r="C4094">
        <v>0</v>
      </c>
      <c r="D4094">
        <v>0</v>
      </c>
      <c r="E4094">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ZK113.K294.C042</v>
      </c>
      <c r="C4095">
        <v>0</v>
      </c>
      <c r="D4095">
        <v>0</v>
      </c>
      <c r="E4095">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ZK113.K295.C042</v>
      </c>
      <c r="C4096">
        <v>0</v>
      </c>
      <c r="D4096">
        <v>0</v>
      </c>
      <c r="E4096">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ZK113.K296.C042</v>
      </c>
      <c r="C4097">
        <v>0</v>
      </c>
      <c r="D4097">
        <v>0</v>
      </c>
      <c r="E4097">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ZK113.K297.C042</v>
      </c>
      <c r="C4098">
        <v>0</v>
      </c>
      <c r="D4098">
        <v>0</v>
      </c>
      <c r="E4098">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ZK113.K298.C042</v>
      </c>
      <c r="C4099">
        <v>0</v>
      </c>
      <c r="D4099">
        <v>0</v>
      </c>
      <c r="E4099">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ZK113.K299.C042</v>
      </c>
      <c r="C4100">
        <v>0</v>
      </c>
      <c r="D4100">
        <v>0</v>
      </c>
      <c r="E4100">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ZK113.K300.C042</v>
      </c>
      <c r="C4101">
        <v>0</v>
      </c>
      <c r="D4101">
        <v>0</v>
      </c>
      <c r="E4101">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ZK113.K301.C042</v>
      </c>
      <c r="C4102">
        <v>0</v>
      </c>
      <c r="D4102">
        <v>0</v>
      </c>
      <c r="E4102">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ZK113.K302.C042</v>
      </c>
      <c r="C4103">
        <v>0</v>
      </c>
      <c r="D4103">
        <v>0</v>
      </c>
      <c r="E4103">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ZK113.K303.C042</v>
      </c>
      <c r="C4104">
        <v>0</v>
      </c>
      <c r="D4104">
        <v>0</v>
      </c>
      <c r="E4104">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ZK113.K304.C042</v>
      </c>
      <c r="C4105">
        <v>0</v>
      </c>
      <c r="D4105">
        <v>0</v>
      </c>
      <c r="E4105">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ZK113.K305.C042</v>
      </c>
      <c r="C4106">
        <v>0</v>
      </c>
      <c r="D4106">
        <v>0</v>
      </c>
      <c r="E4106">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ZK113.K306.C042</v>
      </c>
      <c r="C4107">
        <v>0</v>
      </c>
      <c r="D4107">
        <v>0</v>
      </c>
      <c r="E4107">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ZK113.K307.C042</v>
      </c>
      <c r="C4108">
        <v>0</v>
      </c>
      <c r="D4108">
        <v>0</v>
      </c>
      <c r="E4108">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ZK113.K308.C042</v>
      </c>
      <c r="C4109">
        <v>0</v>
      </c>
      <c r="D4109">
        <v>0</v>
      </c>
      <c r="E4109">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ZK113.K309.C042</v>
      </c>
      <c r="C4110">
        <v>0</v>
      </c>
      <c r="D4110">
        <v>0</v>
      </c>
      <c r="E4110">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ZK113.K310.C042</v>
      </c>
      <c r="C4111">
        <v>0</v>
      </c>
      <c r="D4111">
        <v>0</v>
      </c>
      <c r="E4111">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ZK113.K311.C042</v>
      </c>
      <c r="C4112">
        <v>0</v>
      </c>
      <c r="D4112">
        <v>0</v>
      </c>
      <c r="E4112">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ZK113.K312.C042</v>
      </c>
      <c r="C4113">
        <v>0</v>
      </c>
      <c r="D4113">
        <v>0</v>
      </c>
      <c r="E4113">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ZK113.K313.C042</v>
      </c>
      <c r="C4114">
        <v>0</v>
      </c>
      <c r="D4114">
        <v>0</v>
      </c>
      <c r="E4114">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ZK113.K314.C042</v>
      </c>
      <c r="C4115">
        <v>0</v>
      </c>
      <c r="D4115">
        <v>0</v>
      </c>
      <c r="E4115">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ZK113.K315.C042</v>
      </c>
      <c r="C4116">
        <v>0</v>
      </c>
      <c r="D4116">
        <v>0</v>
      </c>
      <c r="E4116">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ZK113.K316.C042</v>
      </c>
      <c r="C4117">
        <v>0</v>
      </c>
      <c r="D4117">
        <v>0</v>
      </c>
      <c r="E4117">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ZK113.K317.C042</v>
      </c>
      <c r="C4118">
        <v>0</v>
      </c>
      <c r="D4118">
        <v>0</v>
      </c>
      <c r="E4118">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ZK113.K318.C042</v>
      </c>
      <c r="C4119">
        <v>0</v>
      </c>
      <c r="D4119">
        <v>0</v>
      </c>
      <c r="E4119">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ZK113.K319.C042</v>
      </c>
      <c r="C4120">
        <v>0</v>
      </c>
      <c r="D4120">
        <v>0</v>
      </c>
      <c r="E4120">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ZK113.K320.C042</v>
      </c>
      <c r="C4121">
        <v>0</v>
      </c>
      <c r="D4121">
        <v>0</v>
      </c>
      <c r="E4121">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ZK113.K321.C042</v>
      </c>
      <c r="C4122">
        <v>0</v>
      </c>
      <c r="D4122">
        <v>0</v>
      </c>
      <c r="E4122">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ZK113.K322.C042</v>
      </c>
      <c r="C4123">
        <v>0</v>
      </c>
      <c r="D4123">
        <v>0</v>
      </c>
      <c r="E4123">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ZK113.K323.C042</v>
      </c>
      <c r="C4124">
        <v>0</v>
      </c>
      <c r="D4124">
        <v>0</v>
      </c>
      <c r="E4124">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ZK113.K324.C042</v>
      </c>
      <c r="C4125">
        <v>0</v>
      </c>
      <c r="D4125">
        <v>0</v>
      </c>
      <c r="E4125">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ZK113.K325.C042</v>
      </c>
      <c r="C4126">
        <v>0</v>
      </c>
      <c r="D4126">
        <v>0</v>
      </c>
      <c r="E4126">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ZK113.K326.C042</v>
      </c>
      <c r="C4127">
        <v>0</v>
      </c>
      <c r="D4127">
        <v>0</v>
      </c>
      <c r="E4127">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ZK113.K327.C042</v>
      </c>
      <c r="C4128">
        <v>0</v>
      </c>
      <c r="D4128">
        <v>0</v>
      </c>
      <c r="E4128">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ZK113.K328.C042</v>
      </c>
      <c r="C4129">
        <v>0</v>
      </c>
      <c r="D4129">
        <v>0</v>
      </c>
      <c r="E4129">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ZK113.K329.C042</v>
      </c>
      <c r="C4130">
        <v>0</v>
      </c>
      <c r="D4130">
        <v>0</v>
      </c>
      <c r="E4130">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ZK113.K330.C042</v>
      </c>
      <c r="C4131">
        <v>0</v>
      </c>
      <c r="D4131">
        <v>0</v>
      </c>
      <c r="E4131">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ZK113.K331.C042</v>
      </c>
      <c r="C4132">
        <v>0</v>
      </c>
      <c r="D4132">
        <v>0</v>
      </c>
      <c r="E4132">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ZK113.K332.C042</v>
      </c>
      <c r="C4133">
        <v>0</v>
      </c>
      <c r="D4133">
        <v>0</v>
      </c>
      <c r="E4133">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ZK113.K333.C042</v>
      </c>
      <c r="C4134">
        <v>0</v>
      </c>
      <c r="D4134">
        <v>0</v>
      </c>
      <c r="E4134">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ZK113.K334.C042</v>
      </c>
      <c r="C4135">
        <v>0</v>
      </c>
      <c r="D4135">
        <v>0</v>
      </c>
      <c r="E4135">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ZK113.K335.C042</v>
      </c>
      <c r="C4136">
        <v>0</v>
      </c>
      <c r="D4136">
        <v>0</v>
      </c>
      <c r="E4136">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ZK113.K336.C042</v>
      </c>
      <c r="C4137">
        <v>0</v>
      </c>
      <c r="D4137">
        <v>0</v>
      </c>
      <c r="E4137">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ZK113.K337.C042</v>
      </c>
      <c r="C4138">
        <v>0</v>
      </c>
      <c r="D4138">
        <v>0</v>
      </c>
      <c r="E4138">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ZK113.K338.C042</v>
      </c>
      <c r="C4139">
        <v>0</v>
      </c>
      <c r="D4139">
        <v>0</v>
      </c>
      <c r="E4139">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ZK113.K339.C042</v>
      </c>
      <c r="C4140">
        <v>0</v>
      </c>
      <c r="D4140">
        <v>0</v>
      </c>
      <c r="E4140">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ZK113.K340.C042</v>
      </c>
      <c r="C4141">
        <v>0</v>
      </c>
      <c r="D4141">
        <v>0</v>
      </c>
      <c r="E4141">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ZK113.K341.C042</v>
      </c>
      <c r="C4142">
        <v>0</v>
      </c>
      <c r="D4142">
        <v>0</v>
      </c>
      <c r="E4142">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ZK113.K342.C042</v>
      </c>
      <c r="C4143">
        <v>0</v>
      </c>
      <c r="D4143">
        <v>0</v>
      </c>
      <c r="E4143">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ZK113.K343.C042</v>
      </c>
      <c r="C4144">
        <v>0</v>
      </c>
      <c r="D4144">
        <v>0</v>
      </c>
      <c r="E4144">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ZK113.K344.C042</v>
      </c>
      <c r="C4145">
        <v>0</v>
      </c>
      <c r="D4145">
        <v>0</v>
      </c>
      <c r="E4145">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ZK113.K345.C042</v>
      </c>
      <c r="C4146">
        <v>0</v>
      </c>
      <c r="D4146">
        <v>0</v>
      </c>
      <c r="E4146">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ZK113.K346.C042</v>
      </c>
      <c r="C4147">
        <v>0</v>
      </c>
      <c r="D4147">
        <v>0</v>
      </c>
      <c r="E4147">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ZK113.K347.C042</v>
      </c>
      <c r="C4148">
        <v>0</v>
      </c>
      <c r="D4148">
        <v>0</v>
      </c>
      <c r="E4148">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ZK113.K348.C042</v>
      </c>
      <c r="C4149">
        <v>0</v>
      </c>
      <c r="D4149">
        <v>0</v>
      </c>
      <c r="E4149">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ZK113.K349.C042</v>
      </c>
      <c r="C4150">
        <v>0</v>
      </c>
      <c r="D4150">
        <v>0</v>
      </c>
      <c r="E4150">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ZK113.K350.C042</v>
      </c>
      <c r="C4151">
        <v>0</v>
      </c>
      <c r="D4151">
        <v>0</v>
      </c>
      <c r="E4151">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ZK113.K351.C042</v>
      </c>
      <c r="C4152">
        <v>0</v>
      </c>
      <c r="D4152">
        <v>0</v>
      </c>
      <c r="E4152">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ZK113.K352.C042</v>
      </c>
      <c r="C4153">
        <v>0</v>
      </c>
      <c r="D4153">
        <v>0</v>
      </c>
      <c r="E4153">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ZK113.K353.C042</v>
      </c>
      <c r="C4154">
        <v>0</v>
      </c>
      <c r="D4154">
        <v>0</v>
      </c>
      <c r="E4154">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ZK113.K354.C042</v>
      </c>
      <c r="C4155">
        <v>0</v>
      </c>
      <c r="D4155">
        <v>0</v>
      </c>
      <c r="E4155">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ZK113.K355.C042</v>
      </c>
      <c r="C4156">
        <v>0</v>
      </c>
      <c r="D4156">
        <v>0</v>
      </c>
      <c r="E4156">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ZK113.K356.C042</v>
      </c>
      <c r="C4157">
        <v>0</v>
      </c>
      <c r="D4157">
        <v>0</v>
      </c>
      <c r="E4157">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ZK113.K357.C042</v>
      </c>
      <c r="C4158">
        <v>0</v>
      </c>
      <c r="D4158">
        <v>0</v>
      </c>
      <c r="E4158">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ZK113.K358.C042</v>
      </c>
      <c r="C4159">
        <v>0</v>
      </c>
      <c r="D4159">
        <v>0</v>
      </c>
      <c r="E4159">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ZK113.K359.C042</v>
      </c>
      <c r="C4160">
        <v>0</v>
      </c>
      <c r="D4160">
        <v>0</v>
      </c>
      <c r="E4160">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ZK113.K360.C042</v>
      </c>
      <c r="C4161">
        <v>0</v>
      </c>
      <c r="D4161">
        <v>0</v>
      </c>
      <c r="E4161">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ZK113.K361.C042</v>
      </c>
      <c r="C4162">
        <v>0</v>
      </c>
      <c r="D4162">
        <v>0</v>
      </c>
      <c r="E4162">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ZK113.K362.C042</v>
      </c>
      <c r="C4163">
        <v>0</v>
      </c>
      <c r="D4163">
        <v>0</v>
      </c>
      <c r="E4163">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ZK113.K363.C042</v>
      </c>
      <c r="C4164">
        <v>0</v>
      </c>
      <c r="D4164">
        <v>0</v>
      </c>
      <c r="E4164">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ZK113.K364.C042</v>
      </c>
      <c r="C4165">
        <v>0</v>
      </c>
      <c r="D4165">
        <v>0</v>
      </c>
      <c r="E4165">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ZK113.K365.C042</v>
      </c>
      <c r="C4166">
        <v>0</v>
      </c>
      <c r="D4166">
        <v>0</v>
      </c>
      <c r="E4166">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ZK113.K366.C042</v>
      </c>
      <c r="C4167">
        <v>0</v>
      </c>
      <c r="D4167">
        <v>0</v>
      </c>
      <c r="E4167">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ZK113.K367.C042</v>
      </c>
      <c r="C4168">
        <v>0</v>
      </c>
      <c r="D4168">
        <v>0</v>
      </c>
      <c r="E4168">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ZK113.K368.C042</v>
      </c>
      <c r="C4169">
        <v>0</v>
      </c>
      <c r="D4169">
        <v>0</v>
      </c>
      <c r="E4169">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ZK113.K369.C042</v>
      </c>
      <c r="C4170">
        <v>0</v>
      </c>
      <c r="D4170">
        <v>0</v>
      </c>
      <c r="E4170">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ZK113.K370.C042</v>
      </c>
      <c r="C4171">
        <v>0</v>
      </c>
      <c r="D4171">
        <v>0</v>
      </c>
      <c r="E4171">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ZK113.K371.C042</v>
      </c>
      <c r="C4172">
        <v>0</v>
      </c>
      <c r="D4172">
        <v>0</v>
      </c>
      <c r="E4172">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ZK113.K372.C042</v>
      </c>
      <c r="C4173">
        <v>0</v>
      </c>
      <c r="D4173">
        <v>0</v>
      </c>
      <c r="E4173">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ZK113.K373.C042</v>
      </c>
      <c r="C4174">
        <v>0</v>
      </c>
      <c r="D4174">
        <v>0</v>
      </c>
      <c r="E4174">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ZK113.K374.C042</v>
      </c>
      <c r="C4175">
        <v>0</v>
      </c>
      <c r="D4175">
        <v>0</v>
      </c>
      <c r="E4175">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ZK113.K375.C042</v>
      </c>
      <c r="C4176">
        <v>0</v>
      </c>
      <c r="D4176">
        <v>0</v>
      </c>
      <c r="E4176">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ZK113.K376.C042</v>
      </c>
      <c r="C4177">
        <v>0</v>
      </c>
      <c r="D4177">
        <v>0</v>
      </c>
      <c r="E4177">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ZK113.K377.C042</v>
      </c>
      <c r="C4178">
        <v>0</v>
      </c>
      <c r="D4178">
        <v>0</v>
      </c>
      <c r="E4178">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ZK113.K378.C042</v>
      </c>
      <c r="C4179">
        <v>0</v>
      </c>
      <c r="D4179">
        <v>0</v>
      </c>
      <c r="E4179">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ZK113.K379.C042</v>
      </c>
      <c r="C4180">
        <v>0</v>
      </c>
      <c r="D4180">
        <v>0</v>
      </c>
      <c r="E4180">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ZK113.K380.C042</v>
      </c>
      <c r="C4181">
        <v>0</v>
      </c>
      <c r="D4181">
        <v>0</v>
      </c>
      <c r="E4181">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ZK113.K381.C042</v>
      </c>
      <c r="C4182">
        <v>0</v>
      </c>
      <c r="D4182">
        <v>0</v>
      </c>
      <c r="E4182">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ZK113.K382.C042</v>
      </c>
      <c r="C4183">
        <v>0</v>
      </c>
      <c r="D4183">
        <v>0</v>
      </c>
      <c r="E4183">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ZK113.K383.C042</v>
      </c>
      <c r="C4184">
        <v>0</v>
      </c>
      <c r="D4184">
        <v>0</v>
      </c>
      <c r="E4184">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ZK113.K384.C042</v>
      </c>
      <c r="C4185">
        <v>0</v>
      </c>
      <c r="D4185">
        <v>0</v>
      </c>
      <c r="E4185">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ZK113.K385.C042</v>
      </c>
      <c r="C4186">
        <v>0</v>
      </c>
      <c r="D4186">
        <v>0</v>
      </c>
      <c r="E4186">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ZK113.K386.C042</v>
      </c>
      <c r="C4187">
        <v>0</v>
      </c>
      <c r="D4187">
        <v>0</v>
      </c>
      <c r="E4187">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ZK113.K387.C042</v>
      </c>
      <c r="C4188">
        <v>0</v>
      </c>
      <c r="D4188">
        <v>0</v>
      </c>
      <c r="E4188">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ZK113.K388.C042</v>
      </c>
      <c r="C4189">
        <v>0</v>
      </c>
      <c r="D4189">
        <v>0</v>
      </c>
      <c r="E4189">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ZK113.K389.C042</v>
      </c>
      <c r="C4190">
        <v>0</v>
      </c>
      <c r="D4190">
        <v>0</v>
      </c>
      <c r="E4190">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ZK113.K390.C042</v>
      </c>
      <c r="C4191">
        <v>0</v>
      </c>
      <c r="D4191">
        <v>0</v>
      </c>
      <c r="E4191">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ZK113.K391.C042</v>
      </c>
      <c r="C4192">
        <v>0</v>
      </c>
      <c r="D4192">
        <v>0</v>
      </c>
      <c r="E4192">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ZK113.K392.C042</v>
      </c>
      <c r="C4193">
        <v>0</v>
      </c>
      <c r="D4193">
        <v>0</v>
      </c>
      <c r="E4193">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ZK113.K393.C042</v>
      </c>
      <c r="C4194">
        <v>0</v>
      </c>
      <c r="D4194">
        <v>0</v>
      </c>
      <c r="E4194">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ZK113.K394.C042</v>
      </c>
      <c r="C4195">
        <v>0</v>
      </c>
      <c r="D4195">
        <v>0</v>
      </c>
      <c r="E4195">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ZK113.K395.C042</v>
      </c>
      <c r="C4196">
        <v>0</v>
      </c>
      <c r="D4196">
        <v>0</v>
      </c>
      <c r="E4196">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ZK113.K396.C042</v>
      </c>
      <c r="C4197">
        <v>0</v>
      </c>
      <c r="D4197">
        <v>0</v>
      </c>
      <c r="E4197">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ZK113.K397.C042</v>
      </c>
      <c r="C4198">
        <v>0</v>
      </c>
      <c r="D4198">
        <v>0</v>
      </c>
      <c r="E4198">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ZK113.K398.C042</v>
      </c>
      <c r="C4199">
        <v>0</v>
      </c>
      <c r="D4199">
        <v>0</v>
      </c>
      <c r="E4199">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ZK113.K399.C042</v>
      </c>
      <c r="C4200">
        <v>0</v>
      </c>
      <c r="D4200">
        <v>0</v>
      </c>
      <c r="E4200">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ZK114.K100.C042</v>
      </c>
      <c r="C4201">
        <v>0</v>
      </c>
      <c r="D4201">
        <v>0</v>
      </c>
      <c r="E4201">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ZK114.K101.C042</v>
      </c>
      <c r="C4202">
        <v>0</v>
      </c>
      <c r="D4202">
        <v>0</v>
      </c>
      <c r="E4202">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ZK114.K102.C042</v>
      </c>
      <c r="C4203">
        <v>0</v>
      </c>
      <c r="D4203">
        <v>0</v>
      </c>
      <c r="E4203">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ZK114.K103.C042</v>
      </c>
      <c r="C4204">
        <v>0</v>
      </c>
      <c r="D4204">
        <v>0</v>
      </c>
      <c r="E4204">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ZK114.K104.C042</v>
      </c>
      <c r="C4205">
        <v>0</v>
      </c>
      <c r="D4205">
        <v>0</v>
      </c>
      <c r="E4205">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ZK114.K105.C042</v>
      </c>
      <c r="C4206">
        <v>0</v>
      </c>
      <c r="D4206">
        <v>0</v>
      </c>
      <c r="E4206">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ZK114.K106.C042</v>
      </c>
      <c r="C4207">
        <v>0</v>
      </c>
      <c r="D4207">
        <v>0</v>
      </c>
      <c r="E4207">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ZK114.K107.C042</v>
      </c>
      <c r="C4208">
        <v>0</v>
      </c>
      <c r="D4208">
        <v>0</v>
      </c>
      <c r="E4208">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ZK114.K108.C042</v>
      </c>
      <c r="C4209">
        <v>0</v>
      </c>
      <c r="D4209">
        <v>0</v>
      </c>
      <c r="E4209">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ZK114.K109.C042</v>
      </c>
      <c r="C4210">
        <v>0</v>
      </c>
      <c r="D4210">
        <v>0</v>
      </c>
      <c r="E4210">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ZK114.K110.C042</v>
      </c>
      <c r="C4211">
        <v>0</v>
      </c>
      <c r="D4211">
        <v>0</v>
      </c>
      <c r="E4211">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ZK114.K111.C042</v>
      </c>
      <c r="C4212">
        <v>0</v>
      </c>
      <c r="D4212">
        <v>0</v>
      </c>
      <c r="E4212">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ZK114.K112.C042</v>
      </c>
      <c r="C4213">
        <v>0</v>
      </c>
      <c r="D4213">
        <v>0</v>
      </c>
      <c r="E4213">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ZK114.K113.C042</v>
      </c>
      <c r="C4214">
        <v>0</v>
      </c>
      <c r="D4214">
        <v>0</v>
      </c>
      <c r="E4214">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ZK114.K114.C042</v>
      </c>
      <c r="C4215">
        <v>0</v>
      </c>
      <c r="D4215">
        <v>0</v>
      </c>
      <c r="E4215">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ZK114.K115.C042</v>
      </c>
      <c r="C4216">
        <v>0</v>
      </c>
      <c r="D4216">
        <v>0</v>
      </c>
      <c r="E4216">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ZK114.K116.C042</v>
      </c>
      <c r="C4217">
        <v>0</v>
      </c>
      <c r="D4217">
        <v>0</v>
      </c>
      <c r="E4217">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ZK114.K117.C042</v>
      </c>
      <c r="C4218">
        <v>0</v>
      </c>
      <c r="D4218">
        <v>0</v>
      </c>
      <c r="E4218">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ZK114.K118.C042</v>
      </c>
      <c r="C4219">
        <v>0</v>
      </c>
      <c r="D4219">
        <v>0</v>
      </c>
      <c r="E4219">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ZK114.K119.C042</v>
      </c>
      <c r="C4220">
        <v>0</v>
      </c>
      <c r="D4220">
        <v>0</v>
      </c>
      <c r="E4220">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ZK114.K120.C042</v>
      </c>
      <c r="C4221">
        <v>0</v>
      </c>
      <c r="D4221">
        <v>0</v>
      </c>
      <c r="E4221">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ZK114.K121.C042</v>
      </c>
      <c r="C4222">
        <v>0</v>
      </c>
      <c r="D4222">
        <v>0</v>
      </c>
      <c r="E4222">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ZK114.K122.C042</v>
      </c>
      <c r="C4223">
        <v>0</v>
      </c>
      <c r="D4223">
        <v>0</v>
      </c>
      <c r="E4223">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ZK114.K123.C042</v>
      </c>
      <c r="C4224">
        <v>0</v>
      </c>
      <c r="D4224">
        <v>0</v>
      </c>
      <c r="E4224">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ZK114.K124.C042</v>
      </c>
      <c r="C4225">
        <v>0</v>
      </c>
      <c r="D4225">
        <v>0</v>
      </c>
      <c r="E4225">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ZK114.K125.C042</v>
      </c>
      <c r="C4226">
        <v>0</v>
      </c>
      <c r="D4226">
        <v>0</v>
      </c>
      <c r="E4226">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ZK114.K126.C042</v>
      </c>
      <c r="C4227">
        <v>0</v>
      </c>
      <c r="D4227">
        <v>0</v>
      </c>
      <c r="E4227">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ZK114.K127.C042</v>
      </c>
      <c r="C4228">
        <v>0</v>
      </c>
      <c r="D4228">
        <v>0</v>
      </c>
      <c r="E4228">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ZK114.K128.C042</v>
      </c>
      <c r="C4229">
        <v>0</v>
      </c>
      <c r="D4229">
        <v>0</v>
      </c>
      <c r="E4229">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ZK114.K129.C042</v>
      </c>
      <c r="C4230">
        <v>0</v>
      </c>
      <c r="D4230">
        <v>0</v>
      </c>
      <c r="E4230">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ZK114.K130.C042</v>
      </c>
      <c r="C4231">
        <v>0</v>
      </c>
      <c r="D4231">
        <v>0</v>
      </c>
      <c r="E4231">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ZK114.K131.C042</v>
      </c>
      <c r="C4232">
        <v>0</v>
      </c>
      <c r="D4232">
        <v>0</v>
      </c>
      <c r="E4232">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ZK114.K132.C042</v>
      </c>
      <c r="C4233">
        <v>0</v>
      </c>
      <c r="D4233">
        <v>0</v>
      </c>
      <c r="E4233">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ZK114.K133.C042</v>
      </c>
      <c r="C4234">
        <v>0</v>
      </c>
      <c r="D4234">
        <v>0</v>
      </c>
      <c r="E4234">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ZK114.K134.C042</v>
      </c>
      <c r="C4235">
        <v>0</v>
      </c>
      <c r="D4235">
        <v>0</v>
      </c>
      <c r="E4235">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ZK114.K135.C042</v>
      </c>
      <c r="C4236">
        <v>0</v>
      </c>
      <c r="D4236">
        <v>0</v>
      </c>
      <c r="E4236">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ZK114.K136.C042</v>
      </c>
      <c r="C4237">
        <v>0</v>
      </c>
      <c r="D4237">
        <v>0</v>
      </c>
      <c r="E4237">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ZK114.K137.C042</v>
      </c>
      <c r="C4238">
        <v>0</v>
      </c>
      <c r="D4238">
        <v>0</v>
      </c>
      <c r="E4238">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ZK114.K138.C042</v>
      </c>
      <c r="C4239">
        <v>0</v>
      </c>
      <c r="D4239">
        <v>0</v>
      </c>
      <c r="E4239">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ZK114.K139.C042</v>
      </c>
      <c r="C4240">
        <v>0</v>
      </c>
      <c r="D4240">
        <v>0</v>
      </c>
      <c r="E4240">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ZK114.K140.C042</v>
      </c>
      <c r="C4241">
        <v>0</v>
      </c>
      <c r="D4241">
        <v>0</v>
      </c>
      <c r="E4241">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ZK114.K141.C042</v>
      </c>
      <c r="C4242">
        <v>0</v>
      </c>
      <c r="D4242">
        <v>0</v>
      </c>
      <c r="E4242">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ZK114.K142.C042</v>
      </c>
      <c r="C4243">
        <v>0</v>
      </c>
      <c r="D4243">
        <v>0</v>
      </c>
      <c r="E4243">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ZK114.K143.C042</v>
      </c>
      <c r="C4244">
        <v>0</v>
      </c>
      <c r="D4244">
        <v>0</v>
      </c>
      <c r="E4244">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ZK114.K144.C042</v>
      </c>
      <c r="C4245">
        <v>0</v>
      </c>
      <c r="D4245">
        <v>0</v>
      </c>
      <c r="E4245">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ZK114.K145.C042</v>
      </c>
      <c r="C4246">
        <v>0</v>
      </c>
      <c r="D4246">
        <v>0</v>
      </c>
      <c r="E4246">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ZK114.K146.C042</v>
      </c>
      <c r="C4247">
        <v>0</v>
      </c>
      <c r="D4247">
        <v>0</v>
      </c>
      <c r="E4247">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ZK114.K147.C042</v>
      </c>
      <c r="C4248">
        <v>0</v>
      </c>
      <c r="D4248">
        <v>0</v>
      </c>
      <c r="E4248">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ZK114.K148.C042</v>
      </c>
      <c r="C4249">
        <v>0</v>
      </c>
      <c r="D4249">
        <v>0</v>
      </c>
      <c r="E4249">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ZK114.K149.C042</v>
      </c>
      <c r="C4250">
        <v>0</v>
      </c>
      <c r="D4250">
        <v>0</v>
      </c>
      <c r="E4250">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ZK114.K150.C042</v>
      </c>
      <c r="C4251">
        <v>0</v>
      </c>
      <c r="D4251">
        <v>0</v>
      </c>
      <c r="E4251">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ZK114.K151.C042</v>
      </c>
      <c r="C4252">
        <v>0</v>
      </c>
      <c r="D4252">
        <v>0</v>
      </c>
      <c r="E4252">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ZK114.K152.C042</v>
      </c>
      <c r="C4253">
        <v>0</v>
      </c>
      <c r="D4253">
        <v>0</v>
      </c>
      <c r="E4253">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ZK114.K153.C042</v>
      </c>
      <c r="C4254">
        <v>0</v>
      </c>
      <c r="D4254">
        <v>0</v>
      </c>
      <c r="E4254">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ZK114.K154.C042</v>
      </c>
      <c r="C4255">
        <v>0</v>
      </c>
      <c r="D4255">
        <v>0</v>
      </c>
      <c r="E4255">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ZK114.K155.C042</v>
      </c>
      <c r="C4256">
        <v>0</v>
      </c>
      <c r="D4256">
        <v>0</v>
      </c>
      <c r="E4256">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ZK114.K156.C042</v>
      </c>
      <c r="C4257">
        <v>0</v>
      </c>
      <c r="D4257">
        <v>0</v>
      </c>
      <c r="E4257">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ZK114.K157.C042</v>
      </c>
      <c r="C4258">
        <v>0</v>
      </c>
      <c r="D4258">
        <v>0</v>
      </c>
      <c r="E4258">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ZK114.K158.C042</v>
      </c>
      <c r="C4259">
        <v>0</v>
      </c>
      <c r="D4259">
        <v>0</v>
      </c>
      <c r="E4259">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ZK114.K159.C042</v>
      </c>
      <c r="C4260">
        <v>0</v>
      </c>
      <c r="D4260">
        <v>0</v>
      </c>
      <c r="E4260">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ZK114.K160.C042</v>
      </c>
      <c r="C4261">
        <v>0</v>
      </c>
      <c r="D4261">
        <v>0</v>
      </c>
      <c r="E4261">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ZK114.K161.C042</v>
      </c>
      <c r="C4262">
        <v>0</v>
      </c>
      <c r="D4262">
        <v>0</v>
      </c>
      <c r="E4262">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ZK114.K162.C042</v>
      </c>
      <c r="C4263">
        <v>0</v>
      </c>
      <c r="D4263">
        <v>0</v>
      </c>
      <c r="E4263">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ZK114.K163.C042</v>
      </c>
      <c r="C4264">
        <v>0</v>
      </c>
      <c r="D4264">
        <v>0</v>
      </c>
      <c r="E4264">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ZK114.K164.C042</v>
      </c>
      <c r="C4265">
        <v>0</v>
      </c>
      <c r="D4265">
        <v>0</v>
      </c>
      <c r="E4265">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ZK114.K165.C042</v>
      </c>
      <c r="C4266">
        <v>0</v>
      </c>
      <c r="D4266">
        <v>0</v>
      </c>
      <c r="E4266">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ZK114.K166.C042</v>
      </c>
      <c r="C4267">
        <v>0</v>
      </c>
      <c r="D4267">
        <v>0</v>
      </c>
      <c r="E4267">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ZK114.K167.C042</v>
      </c>
      <c r="C4268">
        <v>0</v>
      </c>
      <c r="D4268">
        <v>0</v>
      </c>
      <c r="E4268">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ZK114.K168.C042</v>
      </c>
      <c r="C4269">
        <v>0</v>
      </c>
      <c r="D4269">
        <v>0</v>
      </c>
      <c r="E4269">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ZK114.K169.C042</v>
      </c>
      <c r="C4270">
        <v>0</v>
      </c>
      <c r="D4270">
        <v>0</v>
      </c>
      <c r="E4270">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ZK114.K170.C042</v>
      </c>
      <c r="C4271">
        <v>0</v>
      </c>
      <c r="D4271">
        <v>0</v>
      </c>
      <c r="E4271">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ZK114.K171.C042</v>
      </c>
      <c r="C4272">
        <v>0</v>
      </c>
      <c r="D4272">
        <v>0</v>
      </c>
      <c r="E4272">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ZK114.K172.C042</v>
      </c>
      <c r="C4273">
        <v>0</v>
      </c>
      <c r="D4273">
        <v>0</v>
      </c>
      <c r="E4273">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ZK114.K173.C042</v>
      </c>
      <c r="C4274">
        <v>0</v>
      </c>
      <c r="D4274">
        <v>0</v>
      </c>
      <c r="E4274">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ZK114.K174.C042</v>
      </c>
      <c r="C4275">
        <v>0</v>
      </c>
      <c r="D4275">
        <v>0</v>
      </c>
      <c r="E4275">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ZK114.K175.C042</v>
      </c>
      <c r="C4276">
        <v>0</v>
      </c>
      <c r="D4276">
        <v>0</v>
      </c>
      <c r="E4276">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ZK114.K176.C042</v>
      </c>
      <c r="C4277">
        <v>0</v>
      </c>
      <c r="D4277">
        <v>0</v>
      </c>
      <c r="E4277">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ZK114.K177.C042</v>
      </c>
      <c r="C4278">
        <v>0</v>
      </c>
      <c r="D4278">
        <v>0</v>
      </c>
      <c r="E4278">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ZK114.K178.C042</v>
      </c>
      <c r="C4279">
        <v>0</v>
      </c>
      <c r="D4279">
        <v>0</v>
      </c>
      <c r="E4279">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ZK114.K179.C042</v>
      </c>
      <c r="C4280">
        <v>0</v>
      </c>
      <c r="D4280">
        <v>0</v>
      </c>
      <c r="E4280">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ZK114.K180.C042</v>
      </c>
      <c r="C4281">
        <v>0</v>
      </c>
      <c r="D4281">
        <v>0</v>
      </c>
      <c r="E4281">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ZK114.K181.C042</v>
      </c>
      <c r="C4282">
        <v>0</v>
      </c>
      <c r="D4282">
        <v>0</v>
      </c>
      <c r="E4282">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ZK114.K182.C042</v>
      </c>
      <c r="C4283">
        <v>0</v>
      </c>
      <c r="D4283">
        <v>0</v>
      </c>
      <c r="E4283">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ZK114.K183.C042</v>
      </c>
      <c r="C4284">
        <v>0</v>
      </c>
      <c r="D4284">
        <v>0</v>
      </c>
      <c r="E4284">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ZK114.K184.C042</v>
      </c>
      <c r="C4285">
        <v>0</v>
      </c>
      <c r="D4285">
        <v>0</v>
      </c>
      <c r="E4285">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ZK114.K185.C042</v>
      </c>
      <c r="C4286">
        <v>0</v>
      </c>
      <c r="D4286">
        <v>0</v>
      </c>
      <c r="E4286">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ZK114.K186.C042</v>
      </c>
      <c r="C4287">
        <v>0</v>
      </c>
      <c r="D4287">
        <v>0</v>
      </c>
      <c r="E4287">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ZK114.K187.C042</v>
      </c>
      <c r="C4288">
        <v>0</v>
      </c>
      <c r="D4288">
        <v>0</v>
      </c>
      <c r="E4288">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ZK114.K188.C042</v>
      </c>
      <c r="C4289">
        <v>0</v>
      </c>
      <c r="D4289">
        <v>0</v>
      </c>
      <c r="E4289">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ZK114.K189.C042</v>
      </c>
      <c r="C4290">
        <v>0</v>
      </c>
      <c r="D4290">
        <v>0</v>
      </c>
      <c r="E4290">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ZK114.K190.C042</v>
      </c>
      <c r="C4291">
        <v>0</v>
      </c>
      <c r="D4291">
        <v>0</v>
      </c>
      <c r="E4291">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ZK114.K191.C042</v>
      </c>
      <c r="C4292">
        <v>0</v>
      </c>
      <c r="D4292">
        <v>0</v>
      </c>
      <c r="E4292">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ZK114.K192.C042</v>
      </c>
      <c r="C4293">
        <v>0</v>
      </c>
      <c r="D4293">
        <v>0</v>
      </c>
      <c r="E4293">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ZK114.K193.C042</v>
      </c>
      <c r="C4294">
        <v>0</v>
      </c>
      <c r="D4294">
        <v>0</v>
      </c>
      <c r="E4294">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ZK114.K194.C042</v>
      </c>
      <c r="C4295">
        <v>0</v>
      </c>
      <c r="D4295">
        <v>0</v>
      </c>
      <c r="E4295">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ZK114.K195.C042</v>
      </c>
      <c r="C4296">
        <v>0</v>
      </c>
      <c r="D4296">
        <v>0</v>
      </c>
      <c r="E4296">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ZK114.K196.C042</v>
      </c>
      <c r="C4297">
        <v>0</v>
      </c>
      <c r="D4297">
        <v>0</v>
      </c>
      <c r="E4297">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ZK114.K197.C042</v>
      </c>
      <c r="C4298">
        <v>0</v>
      </c>
      <c r="D4298">
        <v>0</v>
      </c>
      <c r="E4298">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ZK114.K198.C042</v>
      </c>
      <c r="C4299">
        <v>0</v>
      </c>
      <c r="D4299">
        <v>0</v>
      </c>
      <c r="E4299">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ZK114.K199.C042</v>
      </c>
      <c r="C4300">
        <v>0</v>
      </c>
      <c r="D4300">
        <v>0</v>
      </c>
      <c r="E4300">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ZK114.K200.C042</v>
      </c>
      <c r="C4301">
        <v>0</v>
      </c>
      <c r="D4301">
        <v>0</v>
      </c>
      <c r="E4301">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ZK114.K201.C042</v>
      </c>
      <c r="C4302">
        <v>0</v>
      </c>
      <c r="D4302">
        <v>0</v>
      </c>
      <c r="E4302">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ZK114.K202.C042</v>
      </c>
      <c r="C4303">
        <v>0</v>
      </c>
      <c r="D4303">
        <v>0</v>
      </c>
      <c r="E4303">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ZK114.K203.C042</v>
      </c>
      <c r="C4304">
        <v>0</v>
      </c>
      <c r="D4304">
        <v>0</v>
      </c>
      <c r="E4304">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ZK114.K204.C042</v>
      </c>
      <c r="C4305">
        <v>0</v>
      </c>
      <c r="D4305">
        <v>0</v>
      </c>
      <c r="E4305">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ZK114.K205.C042</v>
      </c>
      <c r="C4306">
        <v>0</v>
      </c>
      <c r="D4306">
        <v>0</v>
      </c>
      <c r="E4306">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ZK114.K206.C042</v>
      </c>
      <c r="C4307">
        <v>0</v>
      </c>
      <c r="D4307">
        <v>0</v>
      </c>
      <c r="E4307">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ZK114.K207.C042</v>
      </c>
      <c r="C4308">
        <v>0</v>
      </c>
      <c r="D4308">
        <v>0</v>
      </c>
      <c r="E4308">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ZK114.K208.C042</v>
      </c>
      <c r="C4309">
        <v>0</v>
      </c>
      <c r="D4309">
        <v>0</v>
      </c>
      <c r="E4309">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ZK114.K209.C042</v>
      </c>
      <c r="C4310">
        <v>0</v>
      </c>
      <c r="D4310">
        <v>0</v>
      </c>
      <c r="E4310">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ZK114.K210.C042</v>
      </c>
      <c r="C4311">
        <v>0</v>
      </c>
      <c r="D4311">
        <v>0</v>
      </c>
      <c r="E4311">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ZK114.K211.C042</v>
      </c>
      <c r="C4312">
        <v>0</v>
      </c>
      <c r="D4312">
        <v>0</v>
      </c>
      <c r="E4312">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ZK114.K212.C042</v>
      </c>
      <c r="C4313">
        <v>0</v>
      </c>
      <c r="D4313">
        <v>0</v>
      </c>
      <c r="E4313">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ZK114.K213.C042</v>
      </c>
      <c r="C4314">
        <v>0</v>
      </c>
      <c r="D4314">
        <v>0</v>
      </c>
      <c r="E4314">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ZK114.K214.C042</v>
      </c>
      <c r="C4315">
        <v>0</v>
      </c>
      <c r="D4315">
        <v>0</v>
      </c>
      <c r="E4315">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ZK114.K215.C042</v>
      </c>
      <c r="C4316">
        <v>0</v>
      </c>
      <c r="D4316">
        <v>0</v>
      </c>
      <c r="E4316">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ZK114.K216.C042</v>
      </c>
      <c r="C4317">
        <v>0</v>
      </c>
      <c r="D4317">
        <v>0</v>
      </c>
      <c r="E4317">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ZK114.K217.C042</v>
      </c>
      <c r="C4318">
        <v>0</v>
      </c>
      <c r="D4318">
        <v>0</v>
      </c>
      <c r="E4318">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ZK114.K218.C042</v>
      </c>
      <c r="C4319">
        <v>0</v>
      </c>
      <c r="D4319">
        <v>0</v>
      </c>
      <c r="E4319">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ZK114.K219.C042</v>
      </c>
      <c r="C4320">
        <v>0</v>
      </c>
      <c r="D4320">
        <v>0</v>
      </c>
      <c r="E4320">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ZK114.K220.C042</v>
      </c>
      <c r="C4321">
        <v>0</v>
      </c>
      <c r="D4321">
        <v>0</v>
      </c>
      <c r="E4321">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ZK114.K221.C042</v>
      </c>
      <c r="C4322">
        <v>0</v>
      </c>
      <c r="D4322">
        <v>0</v>
      </c>
      <c r="E4322">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ZK114.K222.C042</v>
      </c>
      <c r="C4323">
        <v>0</v>
      </c>
      <c r="D4323">
        <v>0</v>
      </c>
      <c r="E4323">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ZK114.K223.C042</v>
      </c>
      <c r="C4324">
        <v>0</v>
      </c>
      <c r="D4324">
        <v>0</v>
      </c>
      <c r="E4324">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ZK114.K224.C042</v>
      </c>
      <c r="C4325">
        <v>0</v>
      </c>
      <c r="D4325">
        <v>0</v>
      </c>
      <c r="E4325">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ZK114.K225.C042</v>
      </c>
      <c r="C4326">
        <v>0</v>
      </c>
      <c r="D4326">
        <v>0</v>
      </c>
      <c r="E4326">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ZK114.K226.C042</v>
      </c>
      <c r="C4327">
        <v>0</v>
      </c>
      <c r="D4327">
        <v>0</v>
      </c>
      <c r="E4327">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ZK114.K227.C042</v>
      </c>
      <c r="C4328">
        <v>0</v>
      </c>
      <c r="D4328">
        <v>0</v>
      </c>
      <c r="E4328">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ZK114.K228.C042</v>
      </c>
      <c r="C4329">
        <v>0</v>
      </c>
      <c r="D4329">
        <v>0</v>
      </c>
      <c r="E4329">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ZK114.K229.C042</v>
      </c>
      <c r="C4330">
        <v>0</v>
      </c>
      <c r="D4330">
        <v>0</v>
      </c>
      <c r="E4330">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ZK114.K230.C042</v>
      </c>
      <c r="C4331">
        <v>0</v>
      </c>
      <c r="D4331">
        <v>0</v>
      </c>
      <c r="E4331">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ZK114.K231.C042</v>
      </c>
      <c r="C4332">
        <v>0</v>
      </c>
      <c r="D4332">
        <v>0</v>
      </c>
      <c r="E4332">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ZK114.K232.C042</v>
      </c>
      <c r="C4333">
        <v>0</v>
      </c>
      <c r="D4333">
        <v>0</v>
      </c>
      <c r="E4333">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ZK114.K233.C042</v>
      </c>
      <c r="C4334">
        <v>0</v>
      </c>
      <c r="D4334">
        <v>0</v>
      </c>
      <c r="E4334">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ZK114.K234.C042</v>
      </c>
      <c r="C4335">
        <v>0</v>
      </c>
      <c r="D4335">
        <v>0</v>
      </c>
      <c r="E4335">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ZK114.K235.C042</v>
      </c>
      <c r="C4336">
        <v>0</v>
      </c>
      <c r="D4336">
        <v>0</v>
      </c>
      <c r="E4336">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ZK114.K236.C042</v>
      </c>
      <c r="C4337">
        <v>0</v>
      </c>
      <c r="D4337">
        <v>0</v>
      </c>
      <c r="E4337">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ZK114.K237.C042</v>
      </c>
      <c r="C4338">
        <v>0</v>
      </c>
      <c r="D4338">
        <v>0</v>
      </c>
      <c r="E4338">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ZK114.K238.C042</v>
      </c>
      <c r="C4339">
        <v>0</v>
      </c>
      <c r="D4339">
        <v>0</v>
      </c>
      <c r="E4339">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ZK114.K239.C042</v>
      </c>
      <c r="C4340">
        <v>0</v>
      </c>
      <c r="D4340">
        <v>0</v>
      </c>
      <c r="E4340">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ZK114.K240.C042</v>
      </c>
      <c r="C4341">
        <v>0</v>
      </c>
      <c r="D4341">
        <v>0</v>
      </c>
      <c r="E4341">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ZK114.K241.C042</v>
      </c>
      <c r="C4342">
        <v>0</v>
      </c>
      <c r="D4342">
        <v>0</v>
      </c>
      <c r="E4342">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ZK114.K242.C042</v>
      </c>
      <c r="C4343">
        <v>0</v>
      </c>
      <c r="D4343">
        <v>0</v>
      </c>
      <c r="E4343">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ZK114.K243.C042</v>
      </c>
      <c r="C4344">
        <v>0</v>
      </c>
      <c r="D4344">
        <v>0</v>
      </c>
      <c r="E4344">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ZK114.K244.C042</v>
      </c>
      <c r="C4345">
        <v>0</v>
      </c>
      <c r="D4345">
        <v>0</v>
      </c>
      <c r="E4345">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ZK114.K245.C042</v>
      </c>
      <c r="C4346">
        <v>0</v>
      </c>
      <c r="D4346">
        <v>0</v>
      </c>
      <c r="E4346">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ZK114.K246.C042</v>
      </c>
      <c r="C4347">
        <v>0</v>
      </c>
      <c r="D4347">
        <v>0</v>
      </c>
      <c r="E4347">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ZK114.K247.C042</v>
      </c>
      <c r="C4348">
        <v>0</v>
      </c>
      <c r="D4348">
        <v>0</v>
      </c>
      <c r="E4348">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ZK114.K248.C042</v>
      </c>
      <c r="C4349">
        <v>0</v>
      </c>
      <c r="D4349">
        <v>0</v>
      </c>
      <c r="E4349">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ZK114.K249.C042</v>
      </c>
      <c r="C4350">
        <v>0</v>
      </c>
      <c r="D4350">
        <v>0</v>
      </c>
      <c r="E4350">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ZK114.K250.C042</v>
      </c>
      <c r="C4351">
        <v>0</v>
      </c>
      <c r="D4351">
        <v>0</v>
      </c>
      <c r="E4351">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ZK114.K251.C042</v>
      </c>
      <c r="C4352">
        <v>0</v>
      </c>
      <c r="D4352">
        <v>0</v>
      </c>
      <c r="E4352">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ZK114.K252.C042</v>
      </c>
      <c r="C4353">
        <v>0</v>
      </c>
      <c r="D4353">
        <v>0</v>
      </c>
      <c r="E4353">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ZK114.K253.C042</v>
      </c>
      <c r="C4354">
        <v>0</v>
      </c>
      <c r="D4354">
        <v>0</v>
      </c>
      <c r="E4354">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ZK114.K254.C042</v>
      </c>
      <c r="C4355">
        <v>0</v>
      </c>
      <c r="D4355">
        <v>0</v>
      </c>
      <c r="E4355">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ZK114.K255.C042</v>
      </c>
      <c r="C4356">
        <v>0</v>
      </c>
      <c r="D4356">
        <v>0</v>
      </c>
      <c r="E4356">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ZK114.K256.C042</v>
      </c>
      <c r="C4357">
        <v>0</v>
      </c>
      <c r="D4357">
        <v>0</v>
      </c>
      <c r="E4357">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ZK114.K257.C042</v>
      </c>
      <c r="C4358">
        <v>0</v>
      </c>
      <c r="D4358">
        <v>0</v>
      </c>
      <c r="E4358">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ZK114.K258.C042</v>
      </c>
      <c r="C4359">
        <v>0</v>
      </c>
      <c r="D4359">
        <v>0</v>
      </c>
      <c r="E4359">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ZK114.K259.C042</v>
      </c>
      <c r="C4360">
        <v>0</v>
      </c>
      <c r="D4360">
        <v>0</v>
      </c>
      <c r="E4360">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ZK114.K260.C042</v>
      </c>
      <c r="C4361">
        <v>0</v>
      </c>
      <c r="D4361">
        <v>0</v>
      </c>
      <c r="E4361">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ZK114.K261.C042</v>
      </c>
      <c r="C4362">
        <v>0</v>
      </c>
      <c r="D4362">
        <v>0</v>
      </c>
      <c r="E4362">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ZK114.K262.C042</v>
      </c>
      <c r="C4363">
        <v>0</v>
      </c>
      <c r="D4363">
        <v>0</v>
      </c>
      <c r="E4363">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ZK114.K263.C042</v>
      </c>
      <c r="C4364">
        <v>0</v>
      </c>
      <c r="D4364">
        <v>0</v>
      </c>
      <c r="E4364">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ZK114.K264.C042</v>
      </c>
      <c r="C4365">
        <v>0</v>
      </c>
      <c r="D4365">
        <v>0</v>
      </c>
      <c r="E4365">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ZK114.K265.C042</v>
      </c>
      <c r="C4366">
        <v>0</v>
      </c>
      <c r="D4366">
        <v>0</v>
      </c>
      <c r="E4366">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ZK114.K266.C042</v>
      </c>
      <c r="C4367">
        <v>0</v>
      </c>
      <c r="D4367">
        <v>0</v>
      </c>
      <c r="E4367">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ZK114.K267.C042</v>
      </c>
      <c r="C4368">
        <v>0</v>
      </c>
      <c r="D4368">
        <v>0</v>
      </c>
      <c r="E4368">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ZK114.K268.C042</v>
      </c>
      <c r="C4369">
        <v>0</v>
      </c>
      <c r="D4369">
        <v>0</v>
      </c>
      <c r="E4369">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ZK114.K269.C042</v>
      </c>
      <c r="C4370">
        <v>0</v>
      </c>
      <c r="D4370">
        <v>0</v>
      </c>
      <c r="E4370">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ZK114.K270.C042</v>
      </c>
      <c r="C4371">
        <v>0</v>
      </c>
      <c r="D4371">
        <v>0</v>
      </c>
      <c r="E4371">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ZK114.K271.C042</v>
      </c>
      <c r="C4372">
        <v>0</v>
      </c>
      <c r="D4372">
        <v>0</v>
      </c>
      <c r="E4372">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ZK114.K272.C042</v>
      </c>
      <c r="C4373">
        <v>0</v>
      </c>
      <c r="D4373">
        <v>0</v>
      </c>
      <c r="E4373">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ZK114.K273.C042</v>
      </c>
      <c r="C4374">
        <v>0</v>
      </c>
      <c r="D4374">
        <v>0</v>
      </c>
      <c r="E4374">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ZK114.K274.C042</v>
      </c>
      <c r="C4375">
        <v>0</v>
      </c>
      <c r="D4375">
        <v>0</v>
      </c>
      <c r="E4375">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ZK114.K275.C042</v>
      </c>
      <c r="C4376">
        <v>0</v>
      </c>
      <c r="D4376">
        <v>0</v>
      </c>
      <c r="E4376">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ZK114.K276.C042</v>
      </c>
      <c r="C4377">
        <v>0</v>
      </c>
      <c r="D4377">
        <v>0</v>
      </c>
      <c r="E4377">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ZK114.K277.C042</v>
      </c>
      <c r="C4378">
        <v>0</v>
      </c>
      <c r="D4378">
        <v>0</v>
      </c>
      <c r="E4378">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ZK114.K278.C042</v>
      </c>
      <c r="C4379">
        <v>0</v>
      </c>
      <c r="D4379">
        <v>0</v>
      </c>
      <c r="E4379">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ZK114.K279.C042</v>
      </c>
      <c r="C4380">
        <v>0</v>
      </c>
      <c r="D4380">
        <v>0</v>
      </c>
      <c r="E4380">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ZK114.K280.C042</v>
      </c>
      <c r="C4381">
        <v>0</v>
      </c>
      <c r="D4381">
        <v>0</v>
      </c>
      <c r="E4381">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ZK114.K281.C042</v>
      </c>
      <c r="C4382">
        <v>0</v>
      </c>
      <c r="D4382">
        <v>0</v>
      </c>
      <c r="E4382">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ZK114.K282.C042</v>
      </c>
      <c r="C4383">
        <v>0</v>
      </c>
      <c r="D4383">
        <v>0</v>
      </c>
      <c r="E4383">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ZK114.K283.C042</v>
      </c>
      <c r="C4384">
        <v>0</v>
      </c>
      <c r="D4384">
        <v>0</v>
      </c>
      <c r="E4384">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ZK114.K284.C042</v>
      </c>
      <c r="C4385">
        <v>0</v>
      </c>
      <c r="D4385">
        <v>0</v>
      </c>
      <c r="E4385">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ZK114.K285.C042</v>
      </c>
      <c r="C4386">
        <v>0</v>
      </c>
      <c r="D4386">
        <v>0</v>
      </c>
      <c r="E4386">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ZK114.K286.C042</v>
      </c>
      <c r="C4387">
        <v>0</v>
      </c>
      <c r="D4387">
        <v>0</v>
      </c>
      <c r="E4387">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ZK114.K287.C042</v>
      </c>
      <c r="C4388">
        <v>0</v>
      </c>
      <c r="D4388">
        <v>0</v>
      </c>
      <c r="E4388">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ZK114.K288.C042</v>
      </c>
      <c r="C4389">
        <v>0</v>
      </c>
      <c r="D4389">
        <v>0</v>
      </c>
      <c r="E4389">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ZK114.K289.C042</v>
      </c>
      <c r="C4390">
        <v>0</v>
      </c>
      <c r="D4390">
        <v>0</v>
      </c>
      <c r="E4390">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ZK114.K290.C042</v>
      </c>
      <c r="C4391">
        <v>0</v>
      </c>
      <c r="D4391">
        <v>0</v>
      </c>
      <c r="E4391">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ZK114.K291.C042</v>
      </c>
      <c r="C4392">
        <v>0</v>
      </c>
      <c r="D4392">
        <v>0</v>
      </c>
      <c r="E4392">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ZK114.K292.C042</v>
      </c>
      <c r="C4393">
        <v>0</v>
      </c>
      <c r="D4393">
        <v>0</v>
      </c>
      <c r="E4393">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ZK114.K293.C042</v>
      </c>
      <c r="C4394">
        <v>0</v>
      </c>
      <c r="D4394">
        <v>0</v>
      </c>
      <c r="E4394">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ZK114.K294.C042</v>
      </c>
      <c r="C4395">
        <v>0</v>
      </c>
      <c r="D4395">
        <v>0</v>
      </c>
      <c r="E4395">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ZK114.K295.C042</v>
      </c>
      <c r="C4396">
        <v>0</v>
      </c>
      <c r="D4396">
        <v>0</v>
      </c>
      <c r="E4396">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ZK114.K296.C042</v>
      </c>
      <c r="C4397">
        <v>0</v>
      </c>
      <c r="D4397">
        <v>0</v>
      </c>
      <c r="E4397">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ZK114.K297.C042</v>
      </c>
      <c r="C4398">
        <v>0</v>
      </c>
      <c r="D4398">
        <v>0</v>
      </c>
      <c r="E4398">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ZK114.K298.C042</v>
      </c>
      <c r="C4399">
        <v>0</v>
      </c>
      <c r="D4399">
        <v>0</v>
      </c>
      <c r="E4399">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ZK114.K299.C042</v>
      </c>
      <c r="C4400">
        <v>0</v>
      </c>
      <c r="D4400">
        <v>0</v>
      </c>
      <c r="E4400">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ZK114.K300.C042</v>
      </c>
      <c r="C4401">
        <v>0</v>
      </c>
      <c r="D4401">
        <v>0</v>
      </c>
      <c r="E4401">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ZK114.K301.C042</v>
      </c>
      <c r="C4402">
        <v>0</v>
      </c>
      <c r="D4402">
        <v>0</v>
      </c>
      <c r="E4402">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ZK114.K302.C042</v>
      </c>
      <c r="C4403">
        <v>0</v>
      </c>
      <c r="D4403">
        <v>0</v>
      </c>
      <c r="E4403">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ZK114.K303.C042</v>
      </c>
      <c r="C4404">
        <v>0</v>
      </c>
      <c r="D4404">
        <v>0</v>
      </c>
      <c r="E4404">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ZK114.K304.C042</v>
      </c>
      <c r="C4405">
        <v>0</v>
      </c>
      <c r="D4405">
        <v>0</v>
      </c>
      <c r="E4405">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ZK114.K305.C042</v>
      </c>
      <c r="C4406">
        <v>0</v>
      </c>
      <c r="D4406">
        <v>0</v>
      </c>
      <c r="E4406">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ZK114.K306.C042</v>
      </c>
      <c r="C4407">
        <v>0</v>
      </c>
      <c r="D4407">
        <v>0</v>
      </c>
      <c r="E4407">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ZK114.K307.C042</v>
      </c>
      <c r="C4408">
        <v>0</v>
      </c>
      <c r="D4408">
        <v>0</v>
      </c>
      <c r="E4408">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ZK114.K308.C042</v>
      </c>
      <c r="C4409">
        <v>0</v>
      </c>
      <c r="D4409">
        <v>0</v>
      </c>
      <c r="E4409">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ZK114.K309.C042</v>
      </c>
      <c r="C4410">
        <v>0</v>
      </c>
      <c r="D4410">
        <v>0</v>
      </c>
      <c r="E4410">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ZK114.K310.C042</v>
      </c>
      <c r="C4411">
        <v>0</v>
      </c>
      <c r="D4411">
        <v>0</v>
      </c>
      <c r="E4411">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ZK114.K311.C042</v>
      </c>
      <c r="C4412">
        <v>0</v>
      </c>
      <c r="D4412">
        <v>0</v>
      </c>
      <c r="E4412">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ZK114.K312.C042</v>
      </c>
      <c r="C4413">
        <v>0</v>
      </c>
      <c r="D4413">
        <v>0</v>
      </c>
      <c r="E4413">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ZK114.K313.C042</v>
      </c>
      <c r="C4414">
        <v>0</v>
      </c>
      <c r="D4414">
        <v>0</v>
      </c>
      <c r="E4414">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ZK114.K314.C042</v>
      </c>
      <c r="C4415">
        <v>0</v>
      </c>
      <c r="D4415">
        <v>0</v>
      </c>
      <c r="E4415">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ZK114.K315.C042</v>
      </c>
      <c r="C4416">
        <v>0</v>
      </c>
      <c r="D4416">
        <v>0</v>
      </c>
      <c r="E4416">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ZK114.K316.C042</v>
      </c>
      <c r="C4417">
        <v>0</v>
      </c>
      <c r="D4417">
        <v>0</v>
      </c>
      <c r="E4417">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ZK114.K317.C042</v>
      </c>
      <c r="C4418">
        <v>0</v>
      </c>
      <c r="D4418">
        <v>0</v>
      </c>
      <c r="E4418">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ZK114.K318.C042</v>
      </c>
      <c r="C4419">
        <v>0</v>
      </c>
      <c r="D4419">
        <v>0</v>
      </c>
      <c r="E4419">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ZK114.K319.C042</v>
      </c>
      <c r="C4420">
        <v>0</v>
      </c>
      <c r="D4420">
        <v>0</v>
      </c>
      <c r="E4420">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ZK114.K320.C042</v>
      </c>
      <c r="C4421">
        <v>0</v>
      </c>
      <c r="D4421">
        <v>0</v>
      </c>
      <c r="E4421">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ZK114.K321.C042</v>
      </c>
      <c r="C4422">
        <v>0</v>
      </c>
      <c r="D4422">
        <v>0</v>
      </c>
      <c r="E4422">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ZK114.K322.C042</v>
      </c>
      <c r="C4423">
        <v>0</v>
      </c>
      <c r="D4423">
        <v>0</v>
      </c>
      <c r="E4423">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ZK114.K323.C042</v>
      </c>
      <c r="C4424">
        <v>0</v>
      </c>
      <c r="D4424">
        <v>0</v>
      </c>
      <c r="E4424">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ZK114.K324.C042</v>
      </c>
      <c r="C4425">
        <v>0</v>
      </c>
      <c r="D4425">
        <v>0</v>
      </c>
      <c r="E4425">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ZK114.K325.C042</v>
      </c>
      <c r="C4426">
        <v>0</v>
      </c>
      <c r="D4426">
        <v>0</v>
      </c>
      <c r="E4426">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ZK114.K326.C042</v>
      </c>
      <c r="C4427">
        <v>0</v>
      </c>
      <c r="D4427">
        <v>0</v>
      </c>
      <c r="E4427">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ZK114.K327.C042</v>
      </c>
      <c r="C4428">
        <v>0</v>
      </c>
      <c r="D4428">
        <v>0</v>
      </c>
      <c r="E4428">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ZK114.K328.C042</v>
      </c>
      <c r="C4429">
        <v>0</v>
      </c>
      <c r="D4429">
        <v>0</v>
      </c>
      <c r="E4429">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ZK114.K329.C042</v>
      </c>
      <c r="C4430">
        <v>0</v>
      </c>
      <c r="D4430">
        <v>0</v>
      </c>
      <c r="E4430">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ZK114.K330.C042</v>
      </c>
      <c r="C4431">
        <v>0</v>
      </c>
      <c r="D4431">
        <v>0</v>
      </c>
      <c r="E4431">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ZK114.K331.C042</v>
      </c>
      <c r="C4432">
        <v>0</v>
      </c>
      <c r="D4432">
        <v>0</v>
      </c>
      <c r="E4432">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ZK114.K332.C042</v>
      </c>
      <c r="C4433">
        <v>0</v>
      </c>
      <c r="D4433">
        <v>0</v>
      </c>
      <c r="E4433">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ZK114.K333.C042</v>
      </c>
      <c r="C4434">
        <v>0</v>
      </c>
      <c r="D4434">
        <v>0</v>
      </c>
      <c r="E4434">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ZK114.K334.C042</v>
      </c>
      <c r="C4435">
        <v>0</v>
      </c>
      <c r="D4435">
        <v>0</v>
      </c>
      <c r="E4435">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ZK114.K335.C042</v>
      </c>
      <c r="C4436">
        <v>0</v>
      </c>
      <c r="D4436">
        <v>0</v>
      </c>
      <c r="E4436">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ZK114.K336.C042</v>
      </c>
      <c r="C4437">
        <v>0</v>
      </c>
      <c r="D4437">
        <v>0</v>
      </c>
      <c r="E4437">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ZK114.K337.C042</v>
      </c>
      <c r="C4438">
        <v>0</v>
      </c>
      <c r="D4438">
        <v>0</v>
      </c>
      <c r="E4438">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ZK114.K338.C042</v>
      </c>
      <c r="C4439">
        <v>0</v>
      </c>
      <c r="D4439">
        <v>0</v>
      </c>
      <c r="E4439">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ZK114.K339.C042</v>
      </c>
      <c r="C4440">
        <v>0</v>
      </c>
      <c r="D4440">
        <v>0</v>
      </c>
      <c r="E4440">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ZK114.K340.C042</v>
      </c>
      <c r="C4441">
        <v>0</v>
      </c>
      <c r="D4441">
        <v>0</v>
      </c>
      <c r="E4441">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ZK114.K341.C042</v>
      </c>
      <c r="C4442">
        <v>0</v>
      </c>
      <c r="D4442">
        <v>0</v>
      </c>
      <c r="E4442">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ZK114.K342.C042</v>
      </c>
      <c r="C4443">
        <v>0</v>
      </c>
      <c r="D4443">
        <v>0</v>
      </c>
      <c r="E4443">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ZK114.K343.C042</v>
      </c>
      <c r="C4444">
        <v>0</v>
      </c>
      <c r="D4444">
        <v>0</v>
      </c>
      <c r="E4444">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ZK114.K344.C042</v>
      </c>
      <c r="C4445">
        <v>0</v>
      </c>
      <c r="D4445">
        <v>0</v>
      </c>
      <c r="E4445">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ZK114.K345.C042</v>
      </c>
      <c r="C4446">
        <v>0</v>
      </c>
      <c r="D4446">
        <v>0</v>
      </c>
      <c r="E4446">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ZK114.K346.C042</v>
      </c>
      <c r="C4447">
        <v>0</v>
      </c>
      <c r="D4447">
        <v>0</v>
      </c>
      <c r="E4447">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ZK114.K347.C042</v>
      </c>
      <c r="C4448">
        <v>0</v>
      </c>
      <c r="D4448">
        <v>0</v>
      </c>
      <c r="E4448">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ZK114.K348.C042</v>
      </c>
      <c r="C4449">
        <v>0</v>
      </c>
      <c r="D4449">
        <v>0</v>
      </c>
      <c r="E4449">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ZK114.K349.C042</v>
      </c>
      <c r="C4450">
        <v>0</v>
      </c>
      <c r="D4450">
        <v>0</v>
      </c>
      <c r="E4450">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ZK114.K350.C042</v>
      </c>
      <c r="C4451">
        <v>0</v>
      </c>
      <c r="D4451">
        <v>0</v>
      </c>
      <c r="E4451">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ZK114.K351.C042</v>
      </c>
      <c r="C4452">
        <v>0</v>
      </c>
      <c r="D4452">
        <v>0</v>
      </c>
      <c r="E4452">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ZK114.K352.C042</v>
      </c>
      <c r="C4453">
        <v>0</v>
      </c>
      <c r="D4453">
        <v>0</v>
      </c>
      <c r="E4453">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ZK114.K353.C042</v>
      </c>
      <c r="C4454">
        <v>0</v>
      </c>
      <c r="D4454">
        <v>0</v>
      </c>
      <c r="E4454">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ZK114.K354.C042</v>
      </c>
      <c r="C4455">
        <v>0</v>
      </c>
      <c r="D4455">
        <v>0</v>
      </c>
      <c r="E4455">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ZK114.K355.C042</v>
      </c>
      <c r="C4456">
        <v>0</v>
      </c>
      <c r="D4456">
        <v>0</v>
      </c>
      <c r="E4456">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ZK114.K356.C042</v>
      </c>
      <c r="C4457">
        <v>0</v>
      </c>
      <c r="D4457">
        <v>0</v>
      </c>
      <c r="E4457">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ZK114.K357.C042</v>
      </c>
      <c r="C4458">
        <v>0</v>
      </c>
      <c r="D4458">
        <v>0</v>
      </c>
      <c r="E4458">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ZK114.K358.C042</v>
      </c>
      <c r="C4459">
        <v>0</v>
      </c>
      <c r="D4459">
        <v>0</v>
      </c>
      <c r="E4459">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ZK114.K359.C042</v>
      </c>
      <c r="C4460">
        <v>0</v>
      </c>
      <c r="D4460">
        <v>0</v>
      </c>
      <c r="E4460">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ZK114.K360.C042</v>
      </c>
      <c r="C4461">
        <v>0</v>
      </c>
      <c r="D4461">
        <v>0</v>
      </c>
      <c r="E4461">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ZK114.K361.C042</v>
      </c>
      <c r="C4462">
        <v>0</v>
      </c>
      <c r="D4462">
        <v>0</v>
      </c>
      <c r="E4462">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ZK114.K362.C042</v>
      </c>
      <c r="C4463">
        <v>0</v>
      </c>
      <c r="D4463">
        <v>0</v>
      </c>
      <c r="E4463">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ZK114.K363.C042</v>
      </c>
      <c r="C4464">
        <v>0</v>
      </c>
      <c r="D4464">
        <v>0</v>
      </c>
      <c r="E4464">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ZK114.K364.C042</v>
      </c>
      <c r="C4465">
        <v>0</v>
      </c>
      <c r="D4465">
        <v>0</v>
      </c>
      <c r="E4465">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ZK114.K365.C042</v>
      </c>
      <c r="C4466">
        <v>0</v>
      </c>
      <c r="D4466">
        <v>0</v>
      </c>
      <c r="E4466">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ZK114.K366.C042</v>
      </c>
      <c r="C4467">
        <v>0</v>
      </c>
      <c r="D4467">
        <v>0</v>
      </c>
      <c r="E4467">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ZK114.K367.C042</v>
      </c>
      <c r="C4468">
        <v>0</v>
      </c>
      <c r="D4468">
        <v>0</v>
      </c>
      <c r="E4468">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ZK114.K368.C042</v>
      </c>
      <c r="C4469">
        <v>0</v>
      </c>
      <c r="D4469">
        <v>0</v>
      </c>
      <c r="E4469">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ZK114.K369.C042</v>
      </c>
      <c r="C4470">
        <v>0</v>
      </c>
      <c r="D4470">
        <v>0</v>
      </c>
      <c r="E4470">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ZK114.K370.C042</v>
      </c>
      <c r="C4471">
        <v>0</v>
      </c>
      <c r="D4471">
        <v>0</v>
      </c>
      <c r="E4471">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ZK114.K371.C042</v>
      </c>
      <c r="C4472">
        <v>0</v>
      </c>
      <c r="D4472">
        <v>0</v>
      </c>
      <c r="E4472">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ZK114.K372.C042</v>
      </c>
      <c r="C4473">
        <v>0</v>
      </c>
      <c r="D4473">
        <v>0</v>
      </c>
      <c r="E4473">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ZK114.K373.C042</v>
      </c>
      <c r="C4474">
        <v>0</v>
      </c>
      <c r="D4474">
        <v>0</v>
      </c>
      <c r="E4474">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ZK114.K374.C042</v>
      </c>
      <c r="C4475">
        <v>0</v>
      </c>
      <c r="D4475">
        <v>0</v>
      </c>
      <c r="E4475">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ZK114.K375.C042</v>
      </c>
      <c r="C4476">
        <v>0</v>
      </c>
      <c r="D4476">
        <v>0</v>
      </c>
      <c r="E4476">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ZK114.K376.C042</v>
      </c>
      <c r="C4477">
        <v>0</v>
      </c>
      <c r="D4477">
        <v>0</v>
      </c>
      <c r="E4477">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ZK114.K377.C042</v>
      </c>
      <c r="C4478">
        <v>0</v>
      </c>
      <c r="D4478">
        <v>0</v>
      </c>
      <c r="E4478">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ZK114.K378.C042</v>
      </c>
      <c r="C4479">
        <v>0</v>
      </c>
      <c r="D4479">
        <v>0</v>
      </c>
      <c r="E4479">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ZK114.K379.C042</v>
      </c>
      <c r="C4480">
        <v>0</v>
      </c>
      <c r="D4480">
        <v>0</v>
      </c>
      <c r="E4480">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ZK114.K380.C042</v>
      </c>
      <c r="C4481">
        <v>0</v>
      </c>
      <c r="D4481">
        <v>0</v>
      </c>
      <c r="E4481">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ZK114.K381.C042</v>
      </c>
      <c r="C4482">
        <v>0</v>
      </c>
      <c r="D4482">
        <v>0</v>
      </c>
      <c r="E4482">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ZK114.K382.C042</v>
      </c>
      <c r="C4483">
        <v>0</v>
      </c>
      <c r="D4483">
        <v>0</v>
      </c>
      <c r="E4483">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ZK114.K383.C042</v>
      </c>
      <c r="C4484">
        <v>0</v>
      </c>
      <c r="D4484">
        <v>0</v>
      </c>
      <c r="E4484">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ZK114.K384.C042</v>
      </c>
      <c r="C4485">
        <v>0</v>
      </c>
      <c r="D4485">
        <v>0</v>
      </c>
      <c r="E4485">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ZK114.K385.C042</v>
      </c>
      <c r="C4486">
        <v>0</v>
      </c>
      <c r="D4486">
        <v>0</v>
      </c>
      <c r="E4486">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ZK114.K386.C042</v>
      </c>
      <c r="C4487">
        <v>0</v>
      </c>
      <c r="D4487">
        <v>0</v>
      </c>
      <c r="E4487">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ZK114.K387.C042</v>
      </c>
      <c r="C4488">
        <v>0</v>
      </c>
      <c r="D4488">
        <v>0</v>
      </c>
      <c r="E4488">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ZK114.K388.C042</v>
      </c>
      <c r="C4489">
        <v>0</v>
      </c>
      <c r="D4489">
        <v>0</v>
      </c>
      <c r="E4489">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ZK114.K389.C042</v>
      </c>
      <c r="C4490">
        <v>0</v>
      </c>
      <c r="D4490">
        <v>0</v>
      </c>
      <c r="E4490">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ZK114.K390.C042</v>
      </c>
      <c r="C4491">
        <v>0</v>
      </c>
      <c r="D4491">
        <v>0</v>
      </c>
      <c r="E4491">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ZK114.K391.C042</v>
      </c>
      <c r="C4492">
        <v>0</v>
      </c>
      <c r="D4492">
        <v>0</v>
      </c>
      <c r="E4492">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ZK114.K392.C042</v>
      </c>
      <c r="C4493">
        <v>0</v>
      </c>
      <c r="D4493">
        <v>0</v>
      </c>
      <c r="E4493">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ZK114.K393.C042</v>
      </c>
      <c r="C4494">
        <v>0</v>
      </c>
      <c r="D4494">
        <v>0</v>
      </c>
      <c r="E4494">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ZK114.K394.C042</v>
      </c>
      <c r="C4495">
        <v>0</v>
      </c>
      <c r="D4495">
        <v>0</v>
      </c>
      <c r="E4495">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ZK114.K395.C042</v>
      </c>
      <c r="C4496">
        <v>0</v>
      </c>
      <c r="D4496">
        <v>0</v>
      </c>
      <c r="E4496">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ZK114.K396.C042</v>
      </c>
      <c r="C4497">
        <v>0</v>
      </c>
      <c r="D4497">
        <v>0</v>
      </c>
      <c r="E4497">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ZK114.K397.C042</v>
      </c>
      <c r="C4498">
        <v>0</v>
      </c>
      <c r="D4498">
        <v>0</v>
      </c>
      <c r="E4498">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ZK114.K398.C042</v>
      </c>
      <c r="C4499">
        <v>0</v>
      </c>
      <c r="D4499">
        <v>0</v>
      </c>
      <c r="E4499">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ZK114.K399.C042</v>
      </c>
      <c r="C4500">
        <v>0</v>
      </c>
      <c r="D4500">
        <v>0</v>
      </c>
      <c r="E4500">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102"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RIBA Competition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C042</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ZK112.K170.C042</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ZK112.K170.C042</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ZK112.K287.C042</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ZK112.K287.C042</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ZK112.K287.C042</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ZK112.K288.C042</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ZK112.K288.C042</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ZK112.K120.C042</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ZK112.K120.C042</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ZK112.K289.C042</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ZK112.K289.C042</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4"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RIBA Competition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C042</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ZK113.K293.C042</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ZK113.K293.C042</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ZK113.K293.C042</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ZK113.K294.C042</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ZK113.K294.C042</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ZK113.K295.C042</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ZK113.K295.C042</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ZK113.K295.C042</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5">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BB101"/>
  <sheetViews>
    <sheetView workbookViewId="0">
      <pane xSplit="3" ySplit="7" topLeftCell="D8"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2" width="5.28515625" style="456"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7" width="7.5703125" style="522" customWidth="1"/>
    <col min="18" max="18" width="9" style="489" hidden="1" customWidth="1"/>
    <col min="19" max="25" width="7.42578125" style="489" hidden="1" customWidth="1"/>
    <col min="26" max="26" width="7.42578125" style="489" hidden="1" customWidth="1" collapsed="1"/>
    <col min="27" max="28" width="7.42578125" style="489" hidden="1" customWidth="1"/>
    <col min="29" max="29" width="7.42578125" style="489" hidden="1" customWidth="1" collapsed="1"/>
    <col min="30" max="31" width="7.42578125" style="489" hidden="1" customWidth="1"/>
    <col min="32" max="32" width="7.42578125" style="489" hidden="1" customWidth="1" collapsed="1"/>
    <col min="33" max="34" width="7.42578125" style="489" hidden="1" customWidth="1"/>
    <col min="35" max="35" width="7.42578125" style="489" customWidth="1" collapsed="1"/>
    <col min="36" max="37" width="7.42578125" style="489" customWidth="1"/>
    <col min="38" max="38" width="7.42578125" style="489" customWidth="1" collapsed="1"/>
    <col min="39" max="40" width="7.42578125" style="489" customWidth="1"/>
    <col min="41" max="41" width="7.42578125" style="489" customWidth="1" collapsed="1"/>
    <col min="42" max="43" width="7.42578125" style="489" hidden="1" customWidth="1"/>
    <col min="44" max="44" width="7.42578125" style="489" customWidth="1" collapsed="1"/>
    <col min="45" max="46" width="7.42578125" style="489" hidden="1" customWidth="1"/>
    <col min="47" max="47" width="7.42578125" style="489" customWidth="1" collapsed="1"/>
    <col min="48" max="49" width="7.42578125" style="489" hidden="1" customWidth="1"/>
    <col min="50" max="50" width="7.42578125" style="489" customWidth="1" collapsed="1"/>
    <col min="51" max="51" width="9" style="4" bestFit="1" customWidth="1"/>
    <col min="52" max="52" width="9" style="140" bestFit="1" customWidth="1"/>
    <col min="53" max="53" width="9.5703125" style="140" customWidth="1"/>
    <col min="54" max="54" width="20.5703125" style="140" customWidth="1"/>
    <col min="55" max="16384" width="7.28515625" style="140"/>
  </cols>
  <sheetData>
    <row r="1" spans="1:54" x14ac:dyDescent="0.25">
      <c r="A1" s="447"/>
      <c r="B1" s="447"/>
      <c r="C1" s="446" t="s">
        <v>15</v>
      </c>
      <c r="D1" s="446"/>
      <c r="E1" s="515" t="str">
        <f>'Cover Sheet'!$C$3</f>
        <v>Look Up - RIBA Competition</v>
      </c>
      <c r="F1" s="516"/>
      <c r="G1" s="517"/>
      <c r="H1" s="518" t="s">
        <v>55</v>
      </c>
      <c r="I1" s="518"/>
      <c r="J1" s="518"/>
      <c r="K1" s="518"/>
      <c r="L1" s="519"/>
      <c r="M1" s="519"/>
      <c r="N1" s="519"/>
      <c r="O1" s="519"/>
      <c r="P1" s="519"/>
      <c r="Q1" s="519"/>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c r="AX1" s="472"/>
    </row>
    <row r="2" spans="1:54" x14ac:dyDescent="0.25">
      <c r="A2" s="447"/>
      <c r="B2" s="447"/>
      <c r="C2" s="447"/>
      <c r="D2" s="447"/>
      <c r="E2" s="520"/>
      <c r="F2" s="520"/>
      <c r="G2" s="521"/>
      <c r="I2" s="519"/>
      <c r="J2" s="519"/>
      <c r="K2" s="519"/>
      <c r="L2" s="519"/>
      <c r="M2" s="519"/>
      <c r="N2" s="519"/>
      <c r="O2" s="519"/>
      <c r="P2" s="519"/>
      <c r="Q2" s="519"/>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c r="AX2" s="472"/>
    </row>
    <row r="3" spans="1:54" x14ac:dyDescent="0.25">
      <c r="A3" s="447"/>
      <c r="B3" s="447"/>
      <c r="C3" s="446" t="s">
        <v>10</v>
      </c>
      <c r="D3" s="446"/>
      <c r="E3" s="523" t="str">
        <f>+'Cover Sheet'!$C$5</f>
        <v>C042</v>
      </c>
      <c r="F3" s="521"/>
      <c r="G3" s="521"/>
      <c r="H3" s="855" t="str">
        <f>IF(G66&gt;E66,"Budget Revisions add cost.",":)")</f>
        <v>:)</v>
      </c>
      <c r="I3" s="855"/>
      <c r="J3" s="855"/>
      <c r="K3" s="855"/>
      <c r="L3" s="855"/>
      <c r="M3" s="856"/>
      <c r="N3" s="223"/>
      <c r="O3" s="223"/>
      <c r="P3" s="223"/>
      <c r="Q3" s="223"/>
      <c r="R3" s="857"/>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c r="AW3" s="858"/>
      <c r="AX3" s="858"/>
    </row>
    <row r="4" spans="1:54" x14ac:dyDescent="0.25">
      <c r="A4" s="447"/>
      <c r="B4" s="447"/>
      <c r="C4" s="446"/>
      <c r="D4" s="446"/>
      <c r="E4" s="524"/>
      <c r="F4" s="521"/>
      <c r="G4" s="521"/>
      <c r="H4" s="855" t="str">
        <f>IF(BA66&lt;0,"Actual plus expected cost is more than forecast",":)")</f>
        <v>:)</v>
      </c>
      <c r="I4" s="855"/>
      <c r="J4" s="855"/>
      <c r="K4" s="855"/>
      <c r="L4" s="855"/>
      <c r="M4" s="856"/>
      <c r="N4" s="223"/>
      <c r="O4" s="223"/>
      <c r="P4" s="223"/>
      <c r="Q4" s="223"/>
      <c r="R4" s="496"/>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row>
    <row r="5" spans="1:54" x14ac:dyDescent="0.25">
      <c r="A5" s="447"/>
      <c r="B5" s="447"/>
      <c r="C5" s="446" t="s">
        <v>67</v>
      </c>
      <c r="D5" s="446"/>
      <c r="E5" s="525" t="str">
        <f>+SUMMARY!A24</f>
        <v>ZK114 - Admin &amp; Miscellaneous</v>
      </c>
      <c r="F5" s="526"/>
      <c r="G5" s="527"/>
      <c r="H5" s="528"/>
      <c r="I5" s="529"/>
      <c r="J5" s="519"/>
      <c r="K5" s="519"/>
      <c r="L5" s="519"/>
      <c r="M5" s="519"/>
      <c r="N5" s="223"/>
      <c r="O5" s="223"/>
      <c r="P5" s="223"/>
      <c r="Q5" s="223"/>
      <c r="R5" s="859" t="s">
        <v>9</v>
      </c>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c r="AX5" s="860"/>
    </row>
    <row r="6" spans="1:54" x14ac:dyDescent="0.25">
      <c r="A6" s="447"/>
      <c r="B6" s="447"/>
      <c r="C6" s="447"/>
      <c r="D6" s="447"/>
      <c r="E6" s="861" t="s">
        <v>21</v>
      </c>
      <c r="F6" s="862"/>
      <c r="G6" s="862"/>
      <c r="H6" s="863"/>
      <c r="I6" s="864" t="s">
        <v>22</v>
      </c>
      <c r="J6" s="865"/>
      <c r="K6" s="865"/>
      <c r="L6" s="865"/>
      <c r="M6" s="866"/>
      <c r="N6" s="223"/>
      <c r="O6" s="223"/>
      <c r="P6" s="223"/>
      <c r="Q6" s="223"/>
      <c r="R6" s="867" t="s">
        <v>56</v>
      </c>
      <c r="S6" s="868"/>
      <c r="T6" s="868"/>
      <c r="U6" s="868"/>
      <c r="V6" s="868"/>
      <c r="W6" s="868"/>
      <c r="X6" s="868"/>
      <c r="Y6" s="868"/>
      <c r="Z6" s="868"/>
      <c r="AA6" s="868"/>
      <c r="AB6" s="868"/>
      <c r="AC6" s="868"/>
      <c r="AD6" s="868"/>
      <c r="AE6" s="868"/>
      <c r="AF6" s="868"/>
      <c r="AG6" s="868" t="s">
        <v>57</v>
      </c>
      <c r="AH6" s="868"/>
      <c r="AI6" s="868"/>
      <c r="AJ6" s="868"/>
      <c r="AK6" s="868"/>
      <c r="AL6" s="868"/>
      <c r="AM6" s="868"/>
      <c r="AN6" s="868"/>
      <c r="AO6" s="868"/>
      <c r="AP6" s="868"/>
      <c r="AQ6" s="868"/>
      <c r="AR6" s="868"/>
      <c r="AS6" s="868" t="s">
        <v>266</v>
      </c>
      <c r="AT6" s="868"/>
      <c r="AU6" s="868"/>
      <c r="AV6" s="868"/>
      <c r="AW6" s="868"/>
      <c r="AX6" s="868"/>
      <c r="AY6" s="530"/>
    </row>
    <row r="7" spans="1:54"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35" t="s">
        <v>5133</v>
      </c>
      <c r="Q7" s="535" t="s">
        <v>5089</v>
      </c>
      <c r="R7" s="540" t="s">
        <v>45</v>
      </c>
      <c r="S7" s="541" t="s">
        <v>46</v>
      </c>
      <c r="T7" s="541" t="s">
        <v>47</v>
      </c>
      <c r="U7" s="541" t="s">
        <v>48</v>
      </c>
      <c r="V7" s="541" t="s">
        <v>49</v>
      </c>
      <c r="W7" s="541" t="s">
        <v>50</v>
      </c>
      <c r="X7" s="541" t="s">
        <v>243</v>
      </c>
      <c r="Y7" s="541" t="s">
        <v>244</v>
      </c>
      <c r="Z7" s="541" t="s">
        <v>245</v>
      </c>
      <c r="AA7" s="541" t="s">
        <v>261</v>
      </c>
      <c r="AB7" s="541" t="s">
        <v>246</v>
      </c>
      <c r="AC7" s="543" t="s">
        <v>5122</v>
      </c>
      <c r="AD7" s="541" t="s">
        <v>247</v>
      </c>
      <c r="AE7" s="541" t="s">
        <v>248</v>
      </c>
      <c r="AF7" s="544" t="s">
        <v>5123</v>
      </c>
      <c r="AG7" s="541" t="s">
        <v>249</v>
      </c>
      <c r="AH7" s="541" t="s">
        <v>250</v>
      </c>
      <c r="AI7" s="543" t="s">
        <v>264</v>
      </c>
      <c r="AJ7" s="541" t="s">
        <v>251</v>
      </c>
      <c r="AK7" s="541" t="s">
        <v>252</v>
      </c>
      <c r="AL7" s="543" t="s">
        <v>265</v>
      </c>
      <c r="AM7" s="541" t="s">
        <v>253</v>
      </c>
      <c r="AN7" s="541" t="s">
        <v>254</v>
      </c>
      <c r="AO7" s="543" t="s">
        <v>262</v>
      </c>
      <c r="AP7" s="541" t="s">
        <v>255</v>
      </c>
      <c r="AQ7" s="541" t="s">
        <v>256</v>
      </c>
      <c r="AR7" s="544" t="s">
        <v>263</v>
      </c>
      <c r="AS7" s="541" t="s">
        <v>257</v>
      </c>
      <c r="AT7" s="541" t="s">
        <v>258</v>
      </c>
      <c r="AU7" s="543" t="s">
        <v>264</v>
      </c>
      <c r="AV7" s="541" t="s">
        <v>259</v>
      </c>
      <c r="AW7" s="541" t="s">
        <v>260</v>
      </c>
      <c r="AX7" s="543" t="s">
        <v>265</v>
      </c>
      <c r="AY7" s="545" t="s">
        <v>52</v>
      </c>
      <c r="AZ7" s="546" t="s">
        <v>53</v>
      </c>
      <c r="BA7" s="547" t="s">
        <v>54</v>
      </c>
      <c r="BB7" s="546" t="s">
        <v>35</v>
      </c>
    </row>
    <row r="8" spans="1:54" s="4" customFormat="1" ht="15" customHeight="1" x14ac:dyDescent="0.2">
      <c r="A8" s="349" t="s">
        <v>237</v>
      </c>
      <c r="B8" s="458" t="str">
        <f>+LEFT($E$5,5)&amp;"."&amp;A8&amp;"."&amp;$E$3</f>
        <v>ZK114.K299.C042</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X8" si="2">SUM(N9:N25)</f>
        <v>0</v>
      </c>
      <c r="O8" s="198">
        <f t="shared" ref="O8:P8" si="3">SUM(O9:O25)</f>
        <v>0</v>
      </c>
      <c r="P8" s="198">
        <f t="shared" si="3"/>
        <v>0</v>
      </c>
      <c r="Q8" s="198">
        <f t="shared" ref="Q8" si="4">SUM(Q9:Q25)</f>
        <v>0</v>
      </c>
      <c r="R8" s="198">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200">
        <f t="shared" si="2"/>
        <v>0</v>
      </c>
      <c r="AE8" s="200">
        <f t="shared" si="2"/>
        <v>0</v>
      </c>
      <c r="AF8" s="398">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200">
        <f t="shared" si="2"/>
        <v>0</v>
      </c>
      <c r="AQ8" s="200">
        <f t="shared" si="2"/>
        <v>0</v>
      </c>
      <c r="AR8" s="398">
        <f t="shared" si="2"/>
        <v>0</v>
      </c>
      <c r="AS8" s="200">
        <f t="shared" si="2"/>
        <v>0</v>
      </c>
      <c r="AT8" s="200">
        <f t="shared" si="2"/>
        <v>0</v>
      </c>
      <c r="AU8" s="200">
        <f t="shared" si="2"/>
        <v>0</v>
      </c>
      <c r="AV8" s="200">
        <f t="shared" si="2"/>
        <v>0</v>
      </c>
      <c r="AW8" s="200">
        <f t="shared" si="2"/>
        <v>0</v>
      </c>
      <c r="AX8" s="200">
        <f t="shared" si="2"/>
        <v>0</v>
      </c>
      <c r="AY8" s="198">
        <f t="shared" ref="AY8:AY39" si="5">SUM(R8:AX8)</f>
        <v>0</v>
      </c>
      <c r="AZ8" s="200">
        <f t="shared" ref="AZ8:AZ39" si="6">+AY8+N8</f>
        <v>0</v>
      </c>
      <c r="BA8" s="440">
        <f t="shared" ref="BA8:BA39" si="7">+G8-AZ8</f>
        <v>0</v>
      </c>
    </row>
    <row r="9" spans="1:54" s="4" customFormat="1" ht="15" customHeight="1" x14ac:dyDescent="0.2">
      <c r="A9" s="339"/>
      <c r="B9" s="468"/>
      <c r="C9" s="340"/>
      <c r="D9" s="351" t="s">
        <v>5128</v>
      </c>
      <c r="E9" s="249"/>
      <c r="F9" s="552">
        <f t="shared" ref="F9:F25" si="8">-E9+G9</f>
        <v>0</v>
      </c>
      <c r="G9" s="249"/>
      <c r="H9" s="220">
        <f t="shared" ref="H9:H25" si="9">SUM(N9:AX9)</f>
        <v>0</v>
      </c>
      <c r="I9" s="221"/>
      <c r="J9" s="552">
        <f>-I9+K9</f>
        <v>0</v>
      </c>
      <c r="K9" s="249"/>
      <c r="L9" s="222"/>
      <c r="M9" s="249"/>
      <c r="N9" s="235"/>
      <c r="O9" s="220"/>
      <c r="P9" s="220"/>
      <c r="Q9" s="220"/>
      <c r="R9" s="253"/>
      <c r="S9" s="250"/>
      <c r="T9" s="250"/>
      <c r="U9" s="250"/>
      <c r="V9" s="250"/>
      <c r="W9" s="250"/>
      <c r="X9" s="251"/>
      <c r="Y9" s="251"/>
      <c r="Z9" s="251"/>
      <c r="AA9" s="251"/>
      <c r="AB9" s="251"/>
      <c r="AC9" s="251"/>
      <c r="AD9" s="254"/>
      <c r="AE9" s="254"/>
      <c r="AF9" s="399"/>
      <c r="AG9" s="251"/>
      <c r="AH9" s="251"/>
      <c r="AI9" s="251"/>
      <c r="AJ9" s="251"/>
      <c r="AK9" s="251"/>
      <c r="AL9" s="251"/>
      <c r="AM9" s="251"/>
      <c r="AN9" s="251"/>
      <c r="AO9" s="251"/>
      <c r="AP9" s="252"/>
      <c r="AQ9" s="252"/>
      <c r="AR9" s="399"/>
      <c r="AS9" s="252"/>
      <c r="AT9" s="252"/>
      <c r="AU9" s="252"/>
      <c r="AV9" s="252"/>
      <c r="AW9" s="252"/>
      <c r="AX9" s="252"/>
      <c r="AY9" s="248">
        <f t="shared" si="5"/>
        <v>0</v>
      </c>
      <c r="AZ9" s="244">
        <f t="shared" si="6"/>
        <v>0</v>
      </c>
      <c r="BA9" s="553">
        <f t="shared" si="7"/>
        <v>0</v>
      </c>
    </row>
    <row r="10" spans="1:54" s="4" customFormat="1" ht="15" customHeight="1" x14ac:dyDescent="0.2">
      <c r="A10" s="339"/>
      <c r="B10" s="468"/>
      <c r="C10" s="340"/>
      <c r="D10" s="351" t="s">
        <v>5129</v>
      </c>
      <c r="E10" s="256"/>
      <c r="F10" s="552">
        <f t="shared" si="8"/>
        <v>0</v>
      </c>
      <c r="G10" s="256"/>
      <c r="H10" s="220">
        <f t="shared" si="9"/>
        <v>0</v>
      </c>
      <c r="I10" s="224"/>
      <c r="J10" s="435">
        <f t="shared" ref="J10:J64" si="10">-I10+K10</f>
        <v>0</v>
      </c>
      <c r="K10" s="249">
        <v>0</v>
      </c>
      <c r="L10" s="225"/>
      <c r="M10" s="249"/>
      <c r="N10" s="223"/>
      <c r="O10" s="223"/>
      <c r="P10" s="223"/>
      <c r="Q10" s="223"/>
      <c r="R10" s="253"/>
      <c r="S10" s="250"/>
      <c r="T10" s="250"/>
      <c r="U10" s="250"/>
      <c r="V10" s="250"/>
      <c r="W10" s="250"/>
      <c r="X10" s="250"/>
      <c r="Y10" s="250"/>
      <c r="Z10" s="250"/>
      <c r="AA10" s="250"/>
      <c r="AB10" s="250"/>
      <c r="AC10" s="250"/>
      <c r="AD10" s="254"/>
      <c r="AE10" s="254"/>
      <c r="AF10" s="400"/>
      <c r="AG10" s="395"/>
      <c r="AH10" s="395"/>
      <c r="AI10" s="395"/>
      <c r="AJ10" s="395"/>
      <c r="AK10" s="395"/>
      <c r="AL10" s="250"/>
      <c r="AM10" s="250"/>
      <c r="AN10" s="250"/>
      <c r="AO10" s="250"/>
      <c r="AP10" s="254"/>
      <c r="AQ10" s="254"/>
      <c r="AR10" s="400"/>
      <c r="AS10" s="389"/>
      <c r="AT10" s="389"/>
      <c r="AU10" s="389"/>
      <c r="AV10" s="389"/>
      <c r="AW10" s="389"/>
      <c r="AX10" s="254"/>
      <c r="AY10" s="248">
        <f t="shared" si="5"/>
        <v>0</v>
      </c>
      <c r="AZ10" s="244">
        <f t="shared" si="6"/>
        <v>0</v>
      </c>
      <c r="BA10" s="553">
        <f t="shared" si="7"/>
        <v>0</v>
      </c>
    </row>
    <row r="11" spans="1:54" s="4" customFormat="1" ht="15" customHeight="1" x14ac:dyDescent="0.2">
      <c r="A11" s="339"/>
      <c r="B11" s="468"/>
      <c r="C11" s="340"/>
      <c r="D11" s="351"/>
      <c r="E11" s="256"/>
      <c r="F11" s="552">
        <f t="shared" si="8"/>
        <v>0</v>
      </c>
      <c r="G11" s="256"/>
      <c r="H11" s="220">
        <f t="shared" si="9"/>
        <v>0</v>
      </c>
      <c r="I11" s="224"/>
      <c r="J11" s="435">
        <f t="shared" si="10"/>
        <v>0</v>
      </c>
      <c r="K11" s="249">
        <v>0</v>
      </c>
      <c r="L11" s="225"/>
      <c r="M11" s="249"/>
      <c r="N11" s="223"/>
      <c r="O11" s="223"/>
      <c r="P11" s="223"/>
      <c r="Q11" s="223"/>
      <c r="R11" s="253"/>
      <c r="S11" s="250"/>
      <c r="T11" s="250"/>
      <c r="U11" s="250"/>
      <c r="V11" s="250"/>
      <c r="W11" s="250"/>
      <c r="X11" s="250"/>
      <c r="Y11" s="250"/>
      <c r="Z11" s="250"/>
      <c r="AA11" s="250"/>
      <c r="AB11" s="250"/>
      <c r="AC11" s="250"/>
      <c r="AD11" s="254"/>
      <c r="AE11" s="254"/>
      <c r="AF11" s="400"/>
      <c r="AG11" s="395"/>
      <c r="AH11" s="395"/>
      <c r="AI11" s="395"/>
      <c r="AJ11" s="395"/>
      <c r="AK11" s="395"/>
      <c r="AL11" s="250"/>
      <c r="AM11" s="250"/>
      <c r="AN11" s="250"/>
      <c r="AO11" s="250"/>
      <c r="AP11" s="254"/>
      <c r="AQ11" s="254"/>
      <c r="AR11" s="400"/>
      <c r="AS11" s="389"/>
      <c r="AT11" s="389"/>
      <c r="AU11" s="389"/>
      <c r="AV11" s="389"/>
      <c r="AW11" s="389"/>
      <c r="AX11" s="254"/>
      <c r="AY11" s="248">
        <f t="shared" si="5"/>
        <v>0</v>
      </c>
      <c r="AZ11" s="244">
        <f t="shared" si="6"/>
        <v>0</v>
      </c>
      <c r="BA11" s="553">
        <f t="shared" si="7"/>
        <v>0</v>
      </c>
    </row>
    <row r="12" spans="1:54" s="4" customFormat="1" ht="15" customHeight="1" x14ac:dyDescent="0.2">
      <c r="A12" s="345"/>
      <c r="B12" s="470"/>
      <c r="C12" s="346"/>
      <c r="D12" s="351"/>
      <c r="E12" s="256"/>
      <c r="F12" s="552">
        <f t="shared" si="8"/>
        <v>0</v>
      </c>
      <c r="G12" s="256"/>
      <c r="H12" s="220">
        <f t="shared" si="9"/>
        <v>0</v>
      </c>
      <c r="I12" s="224"/>
      <c r="J12" s="435">
        <f t="shared" si="10"/>
        <v>0</v>
      </c>
      <c r="K12" s="249">
        <v>0</v>
      </c>
      <c r="L12" s="225"/>
      <c r="M12" s="249"/>
      <c r="N12" s="223"/>
      <c r="O12" s="223"/>
      <c r="P12" s="223"/>
      <c r="Q12" s="223"/>
      <c r="R12" s="253"/>
      <c r="S12" s="250"/>
      <c r="T12" s="250"/>
      <c r="U12" s="250"/>
      <c r="V12" s="250"/>
      <c r="W12" s="250"/>
      <c r="X12" s="250"/>
      <c r="Y12" s="250"/>
      <c r="Z12" s="250"/>
      <c r="AA12" s="250"/>
      <c r="AB12" s="250"/>
      <c r="AC12" s="250"/>
      <c r="AD12" s="254"/>
      <c r="AE12" s="254"/>
      <c r="AF12" s="400"/>
      <c r="AG12" s="395"/>
      <c r="AH12" s="395"/>
      <c r="AI12" s="395"/>
      <c r="AJ12" s="395"/>
      <c r="AK12" s="395"/>
      <c r="AL12" s="250"/>
      <c r="AM12" s="250"/>
      <c r="AN12" s="250"/>
      <c r="AO12" s="250"/>
      <c r="AP12" s="254"/>
      <c r="AQ12" s="254"/>
      <c r="AR12" s="400"/>
      <c r="AS12" s="389"/>
      <c r="AT12" s="389"/>
      <c r="AU12" s="389"/>
      <c r="AV12" s="389"/>
      <c r="AW12" s="389"/>
      <c r="AX12" s="254"/>
      <c r="AY12" s="248">
        <f t="shared" si="5"/>
        <v>0</v>
      </c>
      <c r="AZ12" s="244">
        <f t="shared" si="6"/>
        <v>0</v>
      </c>
      <c r="BA12" s="553">
        <f t="shared" si="7"/>
        <v>0</v>
      </c>
    </row>
    <row r="13" spans="1:54" s="4" customFormat="1" ht="15" customHeight="1" x14ac:dyDescent="0.2">
      <c r="A13" s="150"/>
      <c r="B13" s="459"/>
      <c r="C13" s="262"/>
      <c r="D13" s="373"/>
      <c r="E13" s="256"/>
      <c r="F13" s="552">
        <f t="shared" si="8"/>
        <v>0</v>
      </c>
      <c r="G13" s="256"/>
      <c r="H13" s="220">
        <f t="shared" si="9"/>
        <v>0</v>
      </c>
      <c r="I13" s="224"/>
      <c r="J13" s="435">
        <f t="shared" si="10"/>
        <v>0</v>
      </c>
      <c r="K13" s="249">
        <v>0</v>
      </c>
      <c r="L13" s="225"/>
      <c r="M13" s="249"/>
      <c r="N13" s="223"/>
      <c r="O13" s="223"/>
      <c r="P13" s="223"/>
      <c r="Q13" s="223"/>
      <c r="R13" s="253"/>
      <c r="S13" s="250"/>
      <c r="T13" s="250"/>
      <c r="U13" s="250"/>
      <c r="V13" s="250"/>
      <c r="W13" s="250"/>
      <c r="X13" s="250"/>
      <c r="Y13" s="250"/>
      <c r="Z13" s="250"/>
      <c r="AA13" s="250"/>
      <c r="AB13" s="250"/>
      <c r="AC13" s="250"/>
      <c r="AD13" s="254"/>
      <c r="AE13" s="254"/>
      <c r="AF13" s="400"/>
      <c r="AG13" s="395"/>
      <c r="AH13" s="395"/>
      <c r="AI13" s="395"/>
      <c r="AJ13" s="395"/>
      <c r="AK13" s="395"/>
      <c r="AL13" s="250"/>
      <c r="AM13" s="250"/>
      <c r="AN13" s="250"/>
      <c r="AO13" s="250"/>
      <c r="AP13" s="254"/>
      <c r="AQ13" s="254"/>
      <c r="AR13" s="400"/>
      <c r="AS13" s="389"/>
      <c r="AT13" s="389"/>
      <c r="AU13" s="389"/>
      <c r="AV13" s="389"/>
      <c r="AW13" s="389"/>
      <c r="AX13" s="254"/>
      <c r="AY13" s="248">
        <f t="shared" si="5"/>
        <v>0</v>
      </c>
      <c r="AZ13" s="244">
        <f t="shared" si="6"/>
        <v>0</v>
      </c>
      <c r="BA13" s="553">
        <f t="shared" si="7"/>
        <v>0</v>
      </c>
    </row>
    <row r="14" spans="1:54" s="4" customFormat="1" ht="15" customHeight="1" x14ac:dyDescent="0.2">
      <c r="A14" s="150"/>
      <c r="B14" s="459"/>
      <c r="C14" s="262"/>
      <c r="D14" s="373"/>
      <c r="E14" s="256"/>
      <c r="F14" s="552">
        <f t="shared" si="8"/>
        <v>0</v>
      </c>
      <c r="G14" s="256"/>
      <c r="H14" s="220">
        <f t="shared" si="9"/>
        <v>0</v>
      </c>
      <c r="I14" s="224"/>
      <c r="J14" s="435">
        <f t="shared" si="10"/>
        <v>0</v>
      </c>
      <c r="K14" s="249">
        <v>0</v>
      </c>
      <c r="L14" s="225"/>
      <c r="M14" s="249"/>
      <c r="N14" s="223"/>
      <c r="O14" s="223"/>
      <c r="P14" s="223"/>
      <c r="Q14" s="223"/>
      <c r="R14" s="253"/>
      <c r="S14" s="250"/>
      <c r="T14" s="250"/>
      <c r="U14" s="250"/>
      <c r="V14" s="250"/>
      <c r="W14" s="250"/>
      <c r="X14" s="250"/>
      <c r="Y14" s="250"/>
      <c r="Z14" s="250"/>
      <c r="AA14" s="250"/>
      <c r="AB14" s="250"/>
      <c r="AC14" s="250"/>
      <c r="AD14" s="254"/>
      <c r="AE14" s="254"/>
      <c r="AF14" s="400"/>
      <c r="AG14" s="395"/>
      <c r="AH14" s="395"/>
      <c r="AI14" s="395"/>
      <c r="AJ14" s="395"/>
      <c r="AK14" s="395"/>
      <c r="AL14" s="250"/>
      <c r="AM14" s="250"/>
      <c r="AN14" s="250"/>
      <c r="AO14" s="250"/>
      <c r="AP14" s="254"/>
      <c r="AQ14" s="254"/>
      <c r="AR14" s="400"/>
      <c r="AS14" s="389"/>
      <c r="AT14" s="389"/>
      <c r="AU14" s="389"/>
      <c r="AV14" s="389"/>
      <c r="AW14" s="389"/>
      <c r="AX14" s="254"/>
      <c r="AY14" s="248">
        <f t="shared" si="5"/>
        <v>0</v>
      </c>
      <c r="AZ14" s="244">
        <f t="shared" si="6"/>
        <v>0</v>
      </c>
      <c r="BA14" s="553">
        <f t="shared" si="7"/>
        <v>0</v>
      </c>
    </row>
    <row r="15" spans="1:54" s="4" customFormat="1" ht="15" customHeight="1" x14ac:dyDescent="0.2">
      <c r="A15" s="150"/>
      <c r="B15" s="459"/>
      <c r="C15" s="262"/>
      <c r="D15" s="373"/>
      <c r="E15" s="256"/>
      <c r="F15" s="552">
        <f t="shared" si="8"/>
        <v>0</v>
      </c>
      <c r="G15" s="256"/>
      <c r="H15" s="220">
        <f t="shared" si="9"/>
        <v>0</v>
      </c>
      <c r="I15" s="224"/>
      <c r="J15" s="435">
        <f t="shared" si="10"/>
        <v>0</v>
      </c>
      <c r="K15" s="249">
        <v>0</v>
      </c>
      <c r="L15" s="225"/>
      <c r="M15" s="249"/>
      <c r="N15" s="223"/>
      <c r="O15" s="223"/>
      <c r="P15" s="223"/>
      <c r="Q15" s="223"/>
      <c r="R15" s="253"/>
      <c r="S15" s="250"/>
      <c r="T15" s="250"/>
      <c r="U15" s="250"/>
      <c r="V15" s="250"/>
      <c r="W15" s="250"/>
      <c r="X15" s="250"/>
      <c r="Y15" s="250"/>
      <c r="Z15" s="250"/>
      <c r="AA15" s="250"/>
      <c r="AB15" s="250"/>
      <c r="AC15" s="250"/>
      <c r="AD15" s="254"/>
      <c r="AE15" s="254"/>
      <c r="AF15" s="400"/>
      <c r="AG15" s="395"/>
      <c r="AH15" s="395"/>
      <c r="AI15" s="395"/>
      <c r="AJ15" s="395"/>
      <c r="AK15" s="395"/>
      <c r="AL15" s="250"/>
      <c r="AM15" s="250"/>
      <c r="AN15" s="250"/>
      <c r="AO15" s="250"/>
      <c r="AP15" s="254"/>
      <c r="AQ15" s="254"/>
      <c r="AR15" s="400"/>
      <c r="AS15" s="389"/>
      <c r="AT15" s="389"/>
      <c r="AU15" s="389"/>
      <c r="AV15" s="389"/>
      <c r="AW15" s="389"/>
      <c r="AX15" s="254"/>
      <c r="AY15" s="248">
        <f t="shared" si="5"/>
        <v>0</v>
      </c>
      <c r="AZ15" s="244">
        <f t="shared" si="6"/>
        <v>0</v>
      </c>
      <c r="BA15" s="553">
        <f t="shared" si="7"/>
        <v>0</v>
      </c>
    </row>
    <row r="16" spans="1:54" s="4" customFormat="1" ht="15" hidden="1" customHeight="1" x14ac:dyDescent="0.2">
      <c r="A16" s="150"/>
      <c r="B16" s="459"/>
      <c r="C16" s="451"/>
      <c r="D16" s="451"/>
      <c r="E16" s="256"/>
      <c r="F16" s="552">
        <f t="shared" si="8"/>
        <v>0</v>
      </c>
      <c r="G16" s="256"/>
      <c r="H16" s="220">
        <f t="shared" si="9"/>
        <v>0</v>
      </c>
      <c r="I16" s="224"/>
      <c r="J16" s="435">
        <f t="shared" si="10"/>
        <v>0</v>
      </c>
      <c r="K16" s="249">
        <v>0</v>
      </c>
      <c r="L16" s="225"/>
      <c r="M16" s="249"/>
      <c r="N16" s="223"/>
      <c r="O16" s="223"/>
      <c r="P16" s="223"/>
      <c r="Q16" s="223"/>
      <c r="R16" s="253"/>
      <c r="S16" s="250"/>
      <c r="T16" s="250"/>
      <c r="U16" s="250"/>
      <c r="V16" s="250"/>
      <c r="W16" s="250"/>
      <c r="X16" s="250"/>
      <c r="Y16" s="250"/>
      <c r="Z16" s="250"/>
      <c r="AA16" s="250"/>
      <c r="AB16" s="250"/>
      <c r="AC16" s="250"/>
      <c r="AD16" s="254"/>
      <c r="AE16" s="254"/>
      <c r="AF16" s="400"/>
      <c r="AG16" s="395"/>
      <c r="AH16" s="395"/>
      <c r="AI16" s="395"/>
      <c r="AJ16" s="395"/>
      <c r="AK16" s="395"/>
      <c r="AL16" s="250"/>
      <c r="AM16" s="250"/>
      <c r="AN16" s="250"/>
      <c r="AO16" s="250"/>
      <c r="AP16" s="254"/>
      <c r="AQ16" s="254"/>
      <c r="AR16" s="400"/>
      <c r="AS16" s="389"/>
      <c r="AT16" s="389"/>
      <c r="AU16" s="389"/>
      <c r="AV16" s="389"/>
      <c r="AW16" s="389"/>
      <c r="AX16" s="254"/>
      <c r="AY16" s="248">
        <f t="shared" si="5"/>
        <v>0</v>
      </c>
      <c r="AZ16" s="244">
        <f t="shared" si="6"/>
        <v>0</v>
      </c>
      <c r="BA16" s="553">
        <f t="shared" si="7"/>
        <v>0</v>
      </c>
    </row>
    <row r="17" spans="1:53" s="4" customFormat="1" ht="15" hidden="1" customHeight="1" x14ac:dyDescent="0.2">
      <c r="A17" s="150"/>
      <c r="B17" s="459"/>
      <c r="C17" s="262"/>
      <c r="D17" s="373"/>
      <c r="E17" s="256"/>
      <c r="F17" s="552">
        <f t="shared" si="8"/>
        <v>0</v>
      </c>
      <c r="G17" s="256"/>
      <c r="H17" s="220">
        <f t="shared" si="9"/>
        <v>0</v>
      </c>
      <c r="I17" s="224"/>
      <c r="J17" s="435">
        <f t="shared" si="10"/>
        <v>0</v>
      </c>
      <c r="K17" s="249"/>
      <c r="L17" s="225"/>
      <c r="M17" s="249"/>
      <c r="N17" s="223"/>
      <c r="O17" s="223"/>
      <c r="P17" s="223"/>
      <c r="Q17" s="223"/>
      <c r="R17" s="253"/>
      <c r="S17" s="250"/>
      <c r="T17" s="250"/>
      <c r="U17" s="250"/>
      <c r="V17" s="250"/>
      <c r="W17" s="250"/>
      <c r="X17" s="250"/>
      <c r="Y17" s="250"/>
      <c r="Z17" s="250"/>
      <c r="AA17" s="250"/>
      <c r="AB17" s="250"/>
      <c r="AC17" s="250"/>
      <c r="AD17" s="254"/>
      <c r="AE17" s="254"/>
      <c r="AF17" s="400"/>
      <c r="AG17" s="395"/>
      <c r="AH17" s="395"/>
      <c r="AI17" s="395"/>
      <c r="AJ17" s="395"/>
      <c r="AK17" s="395"/>
      <c r="AL17" s="250"/>
      <c r="AM17" s="250"/>
      <c r="AN17" s="250"/>
      <c r="AO17" s="250"/>
      <c r="AP17" s="254"/>
      <c r="AQ17" s="254"/>
      <c r="AR17" s="400"/>
      <c r="AS17" s="389"/>
      <c r="AT17" s="389"/>
      <c r="AU17" s="389"/>
      <c r="AV17" s="389"/>
      <c r="AW17" s="389"/>
      <c r="AX17" s="254"/>
      <c r="AY17" s="248">
        <f t="shared" si="5"/>
        <v>0</v>
      </c>
      <c r="AZ17" s="244">
        <f t="shared" si="6"/>
        <v>0</v>
      </c>
      <c r="BA17" s="553">
        <f t="shared" si="7"/>
        <v>0</v>
      </c>
    </row>
    <row r="18" spans="1:53" s="4" customFormat="1" ht="15" hidden="1" customHeight="1" x14ac:dyDescent="0.2">
      <c r="A18" s="150"/>
      <c r="B18" s="459"/>
      <c r="C18" s="262"/>
      <c r="D18" s="373"/>
      <c r="E18" s="256"/>
      <c r="F18" s="552">
        <f t="shared" si="8"/>
        <v>0</v>
      </c>
      <c r="G18" s="256"/>
      <c r="H18" s="220">
        <f t="shared" si="9"/>
        <v>0</v>
      </c>
      <c r="I18" s="224"/>
      <c r="J18" s="435">
        <f t="shared" si="10"/>
        <v>0</v>
      </c>
      <c r="K18" s="256"/>
      <c r="L18" s="225"/>
      <c r="M18" s="256"/>
      <c r="N18" s="223"/>
      <c r="O18" s="223"/>
      <c r="P18" s="223"/>
      <c r="Q18" s="223"/>
      <c r="R18" s="253"/>
      <c r="S18" s="250"/>
      <c r="T18" s="250"/>
      <c r="U18" s="250"/>
      <c r="V18" s="250"/>
      <c r="W18" s="250"/>
      <c r="X18" s="250"/>
      <c r="Y18" s="250"/>
      <c r="Z18" s="250"/>
      <c r="AA18" s="250"/>
      <c r="AB18" s="250"/>
      <c r="AC18" s="250"/>
      <c r="AD18" s="254"/>
      <c r="AE18" s="254"/>
      <c r="AF18" s="400"/>
      <c r="AG18" s="395"/>
      <c r="AH18" s="395"/>
      <c r="AI18" s="395"/>
      <c r="AJ18" s="395"/>
      <c r="AK18" s="395"/>
      <c r="AL18" s="250"/>
      <c r="AM18" s="250"/>
      <c r="AN18" s="250"/>
      <c r="AO18" s="250"/>
      <c r="AP18" s="254"/>
      <c r="AQ18" s="254"/>
      <c r="AR18" s="400"/>
      <c r="AS18" s="389"/>
      <c r="AT18" s="389"/>
      <c r="AU18" s="389"/>
      <c r="AV18" s="389"/>
      <c r="AW18" s="389"/>
      <c r="AX18" s="254"/>
      <c r="AY18" s="248">
        <f t="shared" si="5"/>
        <v>0</v>
      </c>
      <c r="AZ18" s="244">
        <f t="shared" si="6"/>
        <v>0</v>
      </c>
      <c r="BA18" s="553">
        <f t="shared" si="7"/>
        <v>0</v>
      </c>
    </row>
    <row r="19" spans="1:53" s="4" customFormat="1" ht="15" hidden="1" customHeight="1" x14ac:dyDescent="0.2">
      <c r="A19" s="150"/>
      <c r="B19" s="459"/>
      <c r="C19" s="262"/>
      <c r="D19" s="373"/>
      <c r="E19" s="256"/>
      <c r="F19" s="552">
        <f t="shared" si="8"/>
        <v>0</v>
      </c>
      <c r="G19" s="256"/>
      <c r="H19" s="220">
        <f t="shared" si="9"/>
        <v>0</v>
      </c>
      <c r="I19" s="224"/>
      <c r="J19" s="435">
        <f t="shared" si="10"/>
        <v>0</v>
      </c>
      <c r="K19" s="256"/>
      <c r="L19" s="225"/>
      <c r="M19" s="256"/>
      <c r="N19" s="223"/>
      <c r="O19" s="223"/>
      <c r="P19" s="223"/>
      <c r="Q19" s="223"/>
      <c r="R19" s="253"/>
      <c r="S19" s="250"/>
      <c r="T19" s="250"/>
      <c r="U19" s="250"/>
      <c r="V19" s="250"/>
      <c r="W19" s="250"/>
      <c r="X19" s="250"/>
      <c r="Y19" s="250"/>
      <c r="Z19" s="250"/>
      <c r="AA19" s="250"/>
      <c r="AB19" s="250"/>
      <c r="AC19" s="250"/>
      <c r="AD19" s="254"/>
      <c r="AE19" s="254"/>
      <c r="AF19" s="400"/>
      <c r="AG19" s="395"/>
      <c r="AH19" s="395"/>
      <c r="AI19" s="395"/>
      <c r="AJ19" s="395"/>
      <c r="AK19" s="395"/>
      <c r="AL19" s="250"/>
      <c r="AM19" s="250"/>
      <c r="AN19" s="250"/>
      <c r="AO19" s="250"/>
      <c r="AP19" s="254"/>
      <c r="AQ19" s="254"/>
      <c r="AR19" s="400"/>
      <c r="AS19" s="389"/>
      <c r="AT19" s="389"/>
      <c r="AU19" s="389"/>
      <c r="AV19" s="389"/>
      <c r="AW19" s="389"/>
      <c r="AX19" s="254"/>
      <c r="AY19" s="248">
        <f t="shared" si="5"/>
        <v>0</v>
      </c>
      <c r="AZ19" s="244">
        <f t="shared" si="6"/>
        <v>0</v>
      </c>
      <c r="BA19" s="553">
        <f t="shared" si="7"/>
        <v>0</v>
      </c>
    </row>
    <row r="20" spans="1:53" s="4" customFormat="1" ht="15" hidden="1" customHeight="1" x14ac:dyDescent="0.2">
      <c r="A20" s="150"/>
      <c r="B20" s="459"/>
      <c r="C20" s="262"/>
      <c r="D20" s="373"/>
      <c r="E20" s="256"/>
      <c r="F20" s="552">
        <f t="shared" si="8"/>
        <v>0</v>
      </c>
      <c r="G20" s="256"/>
      <c r="H20" s="220">
        <f t="shared" si="9"/>
        <v>0</v>
      </c>
      <c r="I20" s="224"/>
      <c r="J20" s="435">
        <f t="shared" si="10"/>
        <v>0</v>
      </c>
      <c r="K20" s="256"/>
      <c r="L20" s="225"/>
      <c r="M20" s="256"/>
      <c r="N20" s="223"/>
      <c r="O20" s="223"/>
      <c r="P20" s="223"/>
      <c r="Q20" s="223"/>
      <c r="R20" s="253"/>
      <c r="S20" s="250"/>
      <c r="T20" s="250"/>
      <c r="U20" s="250"/>
      <c r="V20" s="250"/>
      <c r="W20" s="250"/>
      <c r="X20" s="250"/>
      <c r="Y20" s="250"/>
      <c r="Z20" s="250"/>
      <c r="AA20" s="250"/>
      <c r="AB20" s="250"/>
      <c r="AC20" s="250"/>
      <c r="AD20" s="254"/>
      <c r="AE20" s="254"/>
      <c r="AF20" s="400"/>
      <c r="AG20" s="395"/>
      <c r="AH20" s="395"/>
      <c r="AI20" s="395"/>
      <c r="AJ20" s="395"/>
      <c r="AK20" s="395"/>
      <c r="AL20" s="250"/>
      <c r="AM20" s="250"/>
      <c r="AN20" s="250"/>
      <c r="AO20" s="250"/>
      <c r="AP20" s="254"/>
      <c r="AQ20" s="254"/>
      <c r="AR20" s="400"/>
      <c r="AS20" s="389"/>
      <c r="AT20" s="389"/>
      <c r="AU20" s="389"/>
      <c r="AV20" s="389"/>
      <c r="AW20" s="389"/>
      <c r="AX20" s="254"/>
      <c r="AY20" s="248">
        <f t="shared" si="5"/>
        <v>0</v>
      </c>
      <c r="AZ20" s="244">
        <f t="shared" si="6"/>
        <v>0</v>
      </c>
      <c r="BA20" s="553">
        <f t="shared" si="7"/>
        <v>0</v>
      </c>
    </row>
    <row r="21" spans="1:53" s="4" customFormat="1" ht="15" hidden="1" customHeight="1" x14ac:dyDescent="0.2">
      <c r="A21" s="150"/>
      <c r="B21" s="459"/>
      <c r="C21" s="262"/>
      <c r="D21" s="373"/>
      <c r="E21" s="256"/>
      <c r="F21" s="552">
        <f t="shared" si="8"/>
        <v>0</v>
      </c>
      <c r="G21" s="256"/>
      <c r="H21" s="220">
        <f t="shared" si="9"/>
        <v>0</v>
      </c>
      <c r="I21" s="224"/>
      <c r="J21" s="435">
        <f t="shared" si="10"/>
        <v>0</v>
      </c>
      <c r="K21" s="256"/>
      <c r="L21" s="225"/>
      <c r="M21" s="256"/>
      <c r="N21" s="223"/>
      <c r="O21" s="223"/>
      <c r="P21" s="223"/>
      <c r="Q21" s="223"/>
      <c r="R21" s="253"/>
      <c r="S21" s="250"/>
      <c r="T21" s="250"/>
      <c r="U21" s="250"/>
      <c r="V21" s="250"/>
      <c r="W21" s="250"/>
      <c r="X21" s="250"/>
      <c r="Y21" s="250"/>
      <c r="Z21" s="250"/>
      <c r="AA21" s="250"/>
      <c r="AB21" s="250"/>
      <c r="AC21" s="250"/>
      <c r="AD21" s="254"/>
      <c r="AE21" s="254"/>
      <c r="AF21" s="400"/>
      <c r="AG21" s="395"/>
      <c r="AH21" s="395"/>
      <c r="AI21" s="395"/>
      <c r="AJ21" s="395"/>
      <c r="AK21" s="395"/>
      <c r="AL21" s="250"/>
      <c r="AM21" s="250"/>
      <c r="AN21" s="250"/>
      <c r="AO21" s="250"/>
      <c r="AP21" s="254"/>
      <c r="AQ21" s="254"/>
      <c r="AR21" s="400"/>
      <c r="AS21" s="389"/>
      <c r="AT21" s="389"/>
      <c r="AU21" s="389"/>
      <c r="AV21" s="389"/>
      <c r="AW21" s="389"/>
      <c r="AX21" s="254"/>
      <c r="AY21" s="248">
        <f t="shared" si="5"/>
        <v>0</v>
      </c>
      <c r="AZ21" s="244">
        <f t="shared" si="6"/>
        <v>0</v>
      </c>
      <c r="BA21" s="553">
        <f t="shared" si="7"/>
        <v>0</v>
      </c>
    </row>
    <row r="22" spans="1:53" s="4" customFormat="1" ht="15" hidden="1" customHeight="1" x14ac:dyDescent="0.2">
      <c r="A22" s="150"/>
      <c r="B22" s="459"/>
      <c r="C22" s="262"/>
      <c r="D22" s="373"/>
      <c r="E22" s="256"/>
      <c r="F22" s="552">
        <f t="shared" si="8"/>
        <v>0</v>
      </c>
      <c r="G22" s="256"/>
      <c r="H22" s="220">
        <f t="shared" si="9"/>
        <v>0</v>
      </c>
      <c r="I22" s="224"/>
      <c r="J22" s="435">
        <f t="shared" si="10"/>
        <v>0</v>
      </c>
      <c r="K22" s="256"/>
      <c r="L22" s="225"/>
      <c r="M22" s="256"/>
      <c r="N22" s="223"/>
      <c r="O22" s="223"/>
      <c r="P22" s="223"/>
      <c r="Q22" s="223"/>
      <c r="R22" s="253"/>
      <c r="S22" s="250"/>
      <c r="T22" s="250"/>
      <c r="U22" s="250"/>
      <c r="V22" s="250"/>
      <c r="W22" s="250"/>
      <c r="X22" s="250"/>
      <c r="Y22" s="250"/>
      <c r="Z22" s="250"/>
      <c r="AA22" s="250"/>
      <c r="AB22" s="250"/>
      <c r="AC22" s="250"/>
      <c r="AD22" s="254"/>
      <c r="AE22" s="254"/>
      <c r="AF22" s="400"/>
      <c r="AG22" s="395"/>
      <c r="AH22" s="395"/>
      <c r="AI22" s="395"/>
      <c r="AJ22" s="395"/>
      <c r="AK22" s="395"/>
      <c r="AL22" s="250"/>
      <c r="AM22" s="250"/>
      <c r="AN22" s="250"/>
      <c r="AO22" s="250"/>
      <c r="AP22" s="254"/>
      <c r="AQ22" s="254"/>
      <c r="AR22" s="400"/>
      <c r="AS22" s="389"/>
      <c r="AT22" s="389"/>
      <c r="AU22" s="389"/>
      <c r="AV22" s="389"/>
      <c r="AW22" s="389"/>
      <c r="AX22" s="254"/>
      <c r="AY22" s="248">
        <f t="shared" si="5"/>
        <v>0</v>
      </c>
      <c r="AZ22" s="244">
        <f t="shared" si="6"/>
        <v>0</v>
      </c>
      <c r="BA22" s="553">
        <f t="shared" si="7"/>
        <v>0</v>
      </c>
    </row>
    <row r="23" spans="1:53" s="4" customFormat="1" ht="15" customHeight="1" x14ac:dyDescent="0.2">
      <c r="A23" s="150"/>
      <c r="B23" s="459"/>
      <c r="C23" s="262"/>
      <c r="D23" s="373"/>
      <c r="E23" s="256"/>
      <c r="F23" s="552">
        <f t="shared" si="8"/>
        <v>0</v>
      </c>
      <c r="G23" s="256"/>
      <c r="H23" s="220">
        <f t="shared" si="9"/>
        <v>0</v>
      </c>
      <c r="I23" s="224"/>
      <c r="J23" s="435">
        <f t="shared" si="10"/>
        <v>0</v>
      </c>
      <c r="K23" s="249">
        <v>0</v>
      </c>
      <c r="L23" s="225"/>
      <c r="M23" s="256"/>
      <c r="N23" s="223"/>
      <c r="O23" s="223"/>
      <c r="P23" s="223"/>
      <c r="Q23" s="223"/>
      <c r="R23" s="253"/>
      <c r="S23" s="250"/>
      <c r="T23" s="250"/>
      <c r="U23" s="250"/>
      <c r="V23" s="250"/>
      <c r="W23" s="250"/>
      <c r="X23" s="250"/>
      <c r="Y23" s="250"/>
      <c r="Z23" s="250"/>
      <c r="AA23" s="250"/>
      <c r="AB23" s="250"/>
      <c r="AC23" s="250"/>
      <c r="AD23" s="254"/>
      <c r="AE23" s="254"/>
      <c r="AF23" s="400"/>
      <c r="AG23" s="395"/>
      <c r="AH23" s="395"/>
      <c r="AI23" s="395"/>
      <c r="AJ23" s="395"/>
      <c r="AK23" s="395"/>
      <c r="AL23" s="250"/>
      <c r="AM23" s="250"/>
      <c r="AN23" s="250"/>
      <c r="AO23" s="250"/>
      <c r="AP23" s="254"/>
      <c r="AQ23" s="254"/>
      <c r="AR23" s="400"/>
      <c r="AS23" s="389"/>
      <c r="AT23" s="389"/>
      <c r="AU23" s="389"/>
      <c r="AV23" s="389"/>
      <c r="AW23" s="389"/>
      <c r="AX23" s="254"/>
      <c r="AY23" s="248">
        <f t="shared" si="5"/>
        <v>0</v>
      </c>
      <c r="AZ23" s="244">
        <f t="shared" si="6"/>
        <v>0</v>
      </c>
      <c r="BA23" s="553">
        <f t="shared" si="7"/>
        <v>0</v>
      </c>
    </row>
    <row r="24" spans="1:53" s="4" customFormat="1" ht="15" customHeight="1" x14ac:dyDescent="0.2">
      <c r="A24" s="150"/>
      <c r="B24" s="459" t="str">
        <f>B8</f>
        <v>ZK114.K299.C042</v>
      </c>
      <c r="C24" s="262"/>
      <c r="D24" s="373"/>
      <c r="E24" s="256"/>
      <c r="F24" s="552">
        <f t="shared" si="8"/>
        <v>0</v>
      </c>
      <c r="G24" s="256"/>
      <c r="H24" s="220">
        <f t="shared" si="9"/>
        <v>0</v>
      </c>
      <c r="I24" s="224"/>
      <c r="J24" s="435">
        <f t="shared" si="10"/>
        <v>0</v>
      </c>
      <c r="K24" s="249">
        <v>0</v>
      </c>
      <c r="L24" s="225"/>
      <c r="M24" s="256"/>
      <c r="N24" s="223"/>
      <c r="O24" s="223"/>
      <c r="P24" s="223"/>
      <c r="Q24" s="223"/>
      <c r="R24" s="253"/>
      <c r="S24" s="250"/>
      <c r="T24" s="250"/>
      <c r="U24" s="250"/>
      <c r="V24" s="250"/>
      <c r="W24" s="250"/>
      <c r="X24" s="250"/>
      <c r="Y24" s="250"/>
      <c r="Z24" s="250"/>
      <c r="AA24" s="250"/>
      <c r="AB24" s="250"/>
      <c r="AC24" s="250"/>
      <c r="AD24" s="254"/>
      <c r="AE24" s="254"/>
      <c r="AF24" s="400"/>
      <c r="AG24" s="395"/>
      <c r="AH24" s="395"/>
      <c r="AI24" s="395"/>
      <c r="AJ24" s="395"/>
      <c r="AK24" s="395"/>
      <c r="AL24" s="250"/>
      <c r="AM24" s="250"/>
      <c r="AN24" s="250"/>
      <c r="AO24" s="250"/>
      <c r="AP24" s="254"/>
      <c r="AQ24" s="254"/>
      <c r="AR24" s="400"/>
      <c r="AS24" s="389"/>
      <c r="AT24" s="389"/>
      <c r="AU24" s="389"/>
      <c r="AV24" s="389"/>
      <c r="AW24" s="389"/>
      <c r="AX24" s="254"/>
      <c r="AY24" s="248">
        <f t="shared" si="5"/>
        <v>0</v>
      </c>
      <c r="AZ24" s="244">
        <f t="shared" si="6"/>
        <v>0</v>
      </c>
      <c r="BA24" s="553">
        <f t="shared" si="7"/>
        <v>0</v>
      </c>
    </row>
    <row r="25" spans="1:53" s="4" customFormat="1" ht="15" customHeight="1" thickBot="1" x14ac:dyDescent="0.3">
      <c r="A25" s="170"/>
      <c r="B25" s="460"/>
      <c r="C25" s="280" t="s">
        <v>301</v>
      </c>
      <c r="D25" s="280"/>
      <c r="E25" s="277"/>
      <c r="F25" s="552">
        <f t="shared" si="8"/>
        <v>0</v>
      </c>
      <c r="G25" s="277"/>
      <c r="H25" s="226">
        <f t="shared" si="9"/>
        <v>0</v>
      </c>
      <c r="I25" s="227"/>
      <c r="J25" s="436">
        <f t="shared" si="10"/>
        <v>0</v>
      </c>
      <c r="K25" s="277">
        <v>0</v>
      </c>
      <c r="L25" s="228"/>
      <c r="M25" s="277"/>
      <c r="N25" s="568">
        <f>+IFERROR(VLOOKUP(B24,Sheet1!B:D,2,FALSE),0)</f>
        <v>0</v>
      </c>
      <c r="O25" s="611">
        <f>+IFERROR(VLOOKUP(B24,Sheet1!B:D,3,FALSE),0)</f>
        <v>0</v>
      </c>
      <c r="P25" s="611">
        <f>+IFERROR(VLOOKUP(B24,Sheet1!B:E,4,FALSE),0)</f>
        <v>0</v>
      </c>
      <c r="Q25" s="611">
        <f>+IFERROR(VLOOKUP(B24,Sheet1!B:F,5,FALSE),0)</f>
        <v>0</v>
      </c>
      <c r="R25" s="396"/>
      <c r="S25" s="250"/>
      <c r="T25" s="250"/>
      <c r="U25" s="250"/>
      <c r="V25" s="250"/>
      <c r="W25" s="250"/>
      <c r="X25" s="250"/>
      <c r="Y25" s="250"/>
      <c r="Z25" s="250"/>
      <c r="AA25" s="250"/>
      <c r="AB25" s="250"/>
      <c r="AC25" s="250"/>
      <c r="AD25" s="254"/>
      <c r="AE25" s="254"/>
      <c r="AF25" s="400"/>
      <c r="AG25" s="396"/>
      <c r="AH25" s="396"/>
      <c r="AI25" s="396"/>
      <c r="AJ25" s="396"/>
      <c r="AK25" s="396"/>
      <c r="AL25" s="250"/>
      <c r="AM25" s="250"/>
      <c r="AN25" s="250"/>
      <c r="AO25" s="250"/>
      <c r="AP25" s="254"/>
      <c r="AQ25" s="254"/>
      <c r="AR25" s="400"/>
      <c r="AS25" s="390"/>
      <c r="AT25" s="390"/>
      <c r="AU25" s="390"/>
      <c r="AV25" s="390"/>
      <c r="AW25" s="390"/>
      <c r="AX25" s="254"/>
      <c r="AY25" s="248">
        <f t="shared" si="5"/>
        <v>0</v>
      </c>
      <c r="AZ25" s="244">
        <f t="shared" si="6"/>
        <v>0</v>
      </c>
      <c r="BA25" s="553">
        <f t="shared" si="7"/>
        <v>0</v>
      </c>
    </row>
    <row r="26" spans="1:53" s="4" customFormat="1" ht="15" customHeight="1" x14ac:dyDescent="0.2">
      <c r="A26" s="196" t="s">
        <v>239</v>
      </c>
      <c r="B26" s="458" t="str">
        <f>+LEFT($E$5,5)&amp;"."&amp;A26&amp;"."&amp;$E$3</f>
        <v>ZK114.K130.C042</v>
      </c>
      <c r="C26" s="343" t="s">
        <v>240</v>
      </c>
      <c r="D26" s="343"/>
      <c r="E26" s="229">
        <f t="shared" ref="E26:L26" si="11">SUM(E27:E31)</f>
        <v>0</v>
      </c>
      <c r="F26" s="433">
        <f t="shared" si="11"/>
        <v>0</v>
      </c>
      <c r="G26" s="229">
        <f t="shared" si="11"/>
        <v>0</v>
      </c>
      <c r="H26" s="229">
        <f t="shared" si="11"/>
        <v>0</v>
      </c>
      <c r="I26" s="203">
        <f t="shared" si="11"/>
        <v>0</v>
      </c>
      <c r="J26" s="432">
        <f t="shared" si="11"/>
        <v>0</v>
      </c>
      <c r="K26" s="229">
        <f t="shared" si="11"/>
        <v>0</v>
      </c>
      <c r="L26" s="219">
        <f t="shared" si="11"/>
        <v>0</v>
      </c>
      <c r="M26" s="219"/>
      <c r="N26" s="198">
        <f t="shared" ref="N26:S26" si="12">SUM(N27:N31)</f>
        <v>0</v>
      </c>
      <c r="O26" s="198">
        <f t="shared" si="12"/>
        <v>0</v>
      </c>
      <c r="P26" s="198">
        <f t="shared" si="12"/>
        <v>0</v>
      </c>
      <c r="Q26" s="198">
        <f t="shared" si="12"/>
        <v>0</v>
      </c>
      <c r="R26" s="265">
        <f t="shared" si="12"/>
        <v>0</v>
      </c>
      <c r="S26" s="269">
        <f t="shared" si="12"/>
        <v>0</v>
      </c>
      <c r="T26" s="269">
        <f t="shared" ref="T26:AF26" si="13">SUM(T27:T31)</f>
        <v>0</v>
      </c>
      <c r="U26" s="269">
        <f t="shared" si="13"/>
        <v>0</v>
      </c>
      <c r="V26" s="269">
        <f t="shared" si="13"/>
        <v>0</v>
      </c>
      <c r="W26" s="269">
        <f t="shared" si="13"/>
        <v>0</v>
      </c>
      <c r="X26" s="269">
        <f t="shared" si="13"/>
        <v>0</v>
      </c>
      <c r="Y26" s="269">
        <f t="shared" si="13"/>
        <v>0</v>
      </c>
      <c r="Z26" s="269">
        <f t="shared" si="13"/>
        <v>0</v>
      </c>
      <c r="AA26" s="269">
        <f t="shared" si="13"/>
        <v>0</v>
      </c>
      <c r="AB26" s="269">
        <f t="shared" si="13"/>
        <v>0</v>
      </c>
      <c r="AC26" s="269">
        <f t="shared" si="13"/>
        <v>0</v>
      </c>
      <c r="AD26" s="269">
        <f t="shared" si="13"/>
        <v>0</v>
      </c>
      <c r="AE26" s="269">
        <f t="shared" si="13"/>
        <v>0</v>
      </c>
      <c r="AF26" s="401">
        <f t="shared" si="13"/>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391">
        <f t="shared" ref="AP26" si="23">SUM(AP27:AP31)</f>
        <v>0</v>
      </c>
      <c r="AQ26" s="391">
        <f t="shared" ref="AQ26" si="24">SUM(AQ27:AQ31)</f>
        <v>0</v>
      </c>
      <c r="AR26" s="401">
        <f t="shared" ref="AR26" si="25">SUM(AR27:AR31)</f>
        <v>0</v>
      </c>
      <c r="AS26" s="391">
        <f t="shared" ref="AS26" si="26">SUM(AS27:AS31)</f>
        <v>0</v>
      </c>
      <c r="AT26" s="391">
        <f t="shared" ref="AT26" si="27">SUM(AT27:AT31)</f>
        <v>0</v>
      </c>
      <c r="AU26" s="391">
        <f t="shared" ref="AU26" si="28">SUM(AU27:AU31)</f>
        <v>0</v>
      </c>
      <c r="AV26" s="391">
        <f t="shared" ref="AV26" si="29">SUM(AV27:AV31)</f>
        <v>0</v>
      </c>
      <c r="AW26" s="391">
        <f t="shared" ref="AW26" si="30">SUM(AW27:AW31)</f>
        <v>0</v>
      </c>
      <c r="AX26" s="391">
        <f t="shared" ref="AX26" si="31">SUM(AX27:AX31)</f>
        <v>0</v>
      </c>
      <c r="AY26" s="441">
        <f t="shared" si="5"/>
        <v>0</v>
      </c>
      <c r="AZ26" s="442">
        <f t="shared" si="6"/>
        <v>0</v>
      </c>
      <c r="BA26" s="443">
        <f t="shared" si="7"/>
        <v>0</v>
      </c>
    </row>
    <row r="27" spans="1:53" s="4" customFormat="1" ht="15" customHeight="1" x14ac:dyDescent="0.2">
      <c r="A27" s="339"/>
      <c r="B27" s="468"/>
      <c r="C27" s="340"/>
      <c r="D27" s="340"/>
      <c r="E27" s="249"/>
      <c r="F27" s="552">
        <f t="shared" ref="F27:F64" si="32">-E27+G27</f>
        <v>0</v>
      </c>
      <c r="G27" s="249">
        <v>0</v>
      </c>
      <c r="H27" s="220">
        <f>SUM(N27:AX27)</f>
        <v>0</v>
      </c>
      <c r="I27" s="231"/>
      <c r="J27" s="435">
        <f t="shared" si="10"/>
        <v>0</v>
      </c>
      <c r="K27" s="249">
        <v>0</v>
      </c>
      <c r="L27" s="232"/>
      <c r="M27" s="249"/>
      <c r="N27" s="235"/>
      <c r="O27" s="220"/>
      <c r="P27" s="220"/>
      <c r="Q27" s="220"/>
      <c r="R27" s="362"/>
      <c r="S27" s="363"/>
      <c r="T27" s="363"/>
      <c r="U27" s="363"/>
      <c r="V27" s="363"/>
      <c r="W27" s="363"/>
      <c r="X27" s="363"/>
      <c r="Y27" s="363"/>
      <c r="Z27" s="363"/>
      <c r="AA27" s="363"/>
      <c r="AB27" s="363"/>
      <c r="AC27" s="363"/>
      <c r="AD27" s="363"/>
      <c r="AE27" s="363"/>
      <c r="AF27" s="402"/>
      <c r="AG27" s="392"/>
      <c r="AH27" s="392"/>
      <c r="AI27" s="392"/>
      <c r="AJ27" s="392"/>
      <c r="AK27" s="392"/>
      <c r="AL27" s="363"/>
      <c r="AM27" s="363"/>
      <c r="AN27" s="363"/>
      <c r="AO27" s="363"/>
      <c r="AP27" s="363"/>
      <c r="AQ27" s="363"/>
      <c r="AR27" s="402"/>
      <c r="AS27" s="392"/>
      <c r="AT27" s="392"/>
      <c r="AU27" s="392"/>
      <c r="AV27" s="392"/>
      <c r="AW27" s="392"/>
      <c r="AX27" s="363"/>
      <c r="AY27" s="248">
        <f t="shared" si="5"/>
        <v>0</v>
      </c>
      <c r="AZ27" s="244">
        <f t="shared" si="6"/>
        <v>0</v>
      </c>
      <c r="BA27" s="553">
        <f t="shared" si="7"/>
        <v>0</v>
      </c>
    </row>
    <row r="28" spans="1:53" s="4" customFormat="1" ht="15" customHeight="1" x14ac:dyDescent="0.2">
      <c r="A28" s="339"/>
      <c r="B28" s="468"/>
      <c r="C28" s="340"/>
      <c r="D28" s="346"/>
      <c r="E28" s="249"/>
      <c r="F28" s="552">
        <f t="shared" si="32"/>
        <v>0</v>
      </c>
      <c r="G28" s="249">
        <v>0</v>
      </c>
      <c r="H28" s="220">
        <f>SUM(N28:AX28)</f>
        <v>0</v>
      </c>
      <c r="I28" s="231"/>
      <c r="J28" s="435">
        <f t="shared" si="10"/>
        <v>0</v>
      </c>
      <c r="K28" s="249">
        <v>0</v>
      </c>
      <c r="L28" s="232"/>
      <c r="M28" s="249"/>
      <c r="N28" s="266"/>
      <c r="O28" s="266"/>
      <c r="P28" s="266"/>
      <c r="Q28" s="266"/>
      <c r="R28" s="362"/>
      <c r="S28" s="363"/>
      <c r="T28" s="363"/>
      <c r="U28" s="363"/>
      <c r="V28" s="363"/>
      <c r="W28" s="363"/>
      <c r="X28" s="363"/>
      <c r="Y28" s="363"/>
      <c r="Z28" s="363"/>
      <c r="AA28" s="363"/>
      <c r="AB28" s="363"/>
      <c r="AC28" s="363"/>
      <c r="AD28" s="363"/>
      <c r="AE28" s="363"/>
      <c r="AF28" s="402"/>
      <c r="AG28" s="392"/>
      <c r="AH28" s="392"/>
      <c r="AI28" s="392"/>
      <c r="AJ28" s="392"/>
      <c r="AK28" s="392"/>
      <c r="AL28" s="363"/>
      <c r="AM28" s="363"/>
      <c r="AN28" s="363"/>
      <c r="AO28" s="363"/>
      <c r="AP28" s="363"/>
      <c r="AQ28" s="363"/>
      <c r="AR28" s="402"/>
      <c r="AS28" s="392"/>
      <c r="AT28" s="392"/>
      <c r="AU28" s="392"/>
      <c r="AV28" s="392"/>
      <c r="AW28" s="392"/>
      <c r="AX28" s="363"/>
      <c r="AY28" s="248">
        <f t="shared" si="5"/>
        <v>0</v>
      </c>
      <c r="AZ28" s="244">
        <f t="shared" si="6"/>
        <v>0</v>
      </c>
      <c r="BA28" s="553">
        <f t="shared" si="7"/>
        <v>0</v>
      </c>
    </row>
    <row r="29" spans="1:53" s="4" customFormat="1" ht="15" customHeight="1" x14ac:dyDescent="0.2">
      <c r="A29" s="339"/>
      <c r="B29" s="468"/>
      <c r="C29" s="340"/>
      <c r="D29" s="346"/>
      <c r="E29" s="249"/>
      <c r="F29" s="552">
        <f t="shared" si="32"/>
        <v>0</v>
      </c>
      <c r="G29" s="249">
        <v>0</v>
      </c>
      <c r="H29" s="220">
        <f>SUM(N29:AX29)</f>
        <v>0</v>
      </c>
      <c r="I29" s="231"/>
      <c r="J29" s="435">
        <f t="shared" si="10"/>
        <v>0</v>
      </c>
      <c r="K29" s="249">
        <v>0</v>
      </c>
      <c r="L29" s="232"/>
      <c r="M29" s="249"/>
      <c r="N29" s="266"/>
      <c r="O29" s="266"/>
      <c r="P29" s="266"/>
      <c r="Q29" s="266"/>
      <c r="R29" s="362"/>
      <c r="S29" s="363"/>
      <c r="T29" s="363"/>
      <c r="U29" s="363"/>
      <c r="V29" s="363"/>
      <c r="W29" s="363"/>
      <c r="X29" s="363"/>
      <c r="Y29" s="363"/>
      <c r="Z29" s="363"/>
      <c r="AA29" s="363"/>
      <c r="AB29" s="363"/>
      <c r="AC29" s="363"/>
      <c r="AD29" s="363"/>
      <c r="AE29" s="363"/>
      <c r="AF29" s="402"/>
      <c r="AG29" s="392"/>
      <c r="AH29" s="392"/>
      <c r="AI29" s="392"/>
      <c r="AJ29" s="392"/>
      <c r="AK29" s="392"/>
      <c r="AL29" s="363"/>
      <c r="AM29" s="363"/>
      <c r="AN29" s="363"/>
      <c r="AO29" s="363"/>
      <c r="AP29" s="363"/>
      <c r="AQ29" s="363"/>
      <c r="AR29" s="402"/>
      <c r="AS29" s="392"/>
      <c r="AT29" s="392"/>
      <c r="AU29" s="392"/>
      <c r="AV29" s="392"/>
      <c r="AW29" s="392"/>
      <c r="AX29" s="363"/>
      <c r="AY29" s="248">
        <f t="shared" si="5"/>
        <v>0</v>
      </c>
      <c r="AZ29" s="244">
        <f t="shared" si="6"/>
        <v>0</v>
      </c>
      <c r="BA29" s="553">
        <f t="shared" si="7"/>
        <v>0</v>
      </c>
    </row>
    <row r="30" spans="1:53" s="4" customFormat="1" ht="15" customHeight="1" x14ac:dyDescent="0.2">
      <c r="A30" s="339"/>
      <c r="B30" s="468" t="str">
        <f>B26</f>
        <v>ZK114.K130.C042</v>
      </c>
      <c r="C30" s="340"/>
      <c r="D30" s="346"/>
      <c r="E30" s="249"/>
      <c r="F30" s="552">
        <f t="shared" si="32"/>
        <v>0</v>
      </c>
      <c r="G30" s="249">
        <v>0</v>
      </c>
      <c r="H30" s="220">
        <f>SUM(N30:AX30)</f>
        <v>0</v>
      </c>
      <c r="I30" s="231"/>
      <c r="J30" s="435">
        <f t="shared" si="10"/>
        <v>0</v>
      </c>
      <c r="K30" s="249">
        <v>0</v>
      </c>
      <c r="L30" s="232"/>
      <c r="M30" s="249"/>
      <c r="N30" s="266"/>
      <c r="O30" s="266"/>
      <c r="P30" s="266"/>
      <c r="Q30" s="266"/>
      <c r="R30" s="362"/>
      <c r="S30" s="363"/>
      <c r="T30" s="363"/>
      <c r="U30" s="363"/>
      <c r="V30" s="363"/>
      <c r="W30" s="363"/>
      <c r="X30" s="363"/>
      <c r="Y30" s="363"/>
      <c r="Z30" s="363"/>
      <c r="AA30" s="363"/>
      <c r="AB30" s="363"/>
      <c r="AC30" s="363"/>
      <c r="AD30" s="363"/>
      <c r="AE30" s="363"/>
      <c r="AF30" s="402"/>
      <c r="AG30" s="392"/>
      <c r="AH30" s="392"/>
      <c r="AI30" s="392"/>
      <c r="AJ30" s="392"/>
      <c r="AK30" s="392"/>
      <c r="AL30" s="363"/>
      <c r="AM30" s="363"/>
      <c r="AN30" s="363"/>
      <c r="AO30" s="363"/>
      <c r="AP30" s="363"/>
      <c r="AQ30" s="363"/>
      <c r="AR30" s="402"/>
      <c r="AS30" s="392"/>
      <c r="AT30" s="392"/>
      <c r="AU30" s="392"/>
      <c r="AV30" s="392"/>
      <c r="AW30" s="392"/>
      <c r="AX30" s="363"/>
      <c r="AY30" s="248">
        <f t="shared" si="5"/>
        <v>0</v>
      </c>
      <c r="AZ30" s="244">
        <f t="shared" si="6"/>
        <v>0</v>
      </c>
      <c r="BA30" s="553">
        <f t="shared" si="7"/>
        <v>0</v>
      </c>
    </row>
    <row r="31" spans="1:53" s="4" customFormat="1" ht="15" customHeight="1" thickBot="1" x14ac:dyDescent="0.25">
      <c r="A31" s="170"/>
      <c r="B31" s="460"/>
      <c r="C31" s="274" t="s">
        <v>301</v>
      </c>
      <c r="D31" s="274"/>
      <c r="E31" s="277"/>
      <c r="F31" s="560">
        <f t="shared" si="32"/>
        <v>0</v>
      </c>
      <c r="G31" s="277">
        <v>0</v>
      </c>
      <c r="H31" s="226">
        <f>SUM(N31:AX31)</f>
        <v>0</v>
      </c>
      <c r="I31" s="227"/>
      <c r="J31" s="436">
        <f t="shared" si="10"/>
        <v>0</v>
      </c>
      <c r="K31" s="277">
        <v>0</v>
      </c>
      <c r="L31" s="228"/>
      <c r="M31" s="277"/>
      <c r="N31" s="568">
        <f>+IFERROR(VLOOKUP(B30,Sheet1!B:D,2,FALSE),0)</f>
        <v>0</v>
      </c>
      <c r="O31" s="611">
        <f>+IFERROR(VLOOKUP(B30,Sheet1!B:D,3,FALSE),0)</f>
        <v>0</v>
      </c>
      <c r="P31" s="611">
        <f>+IFERROR(VLOOKUP(B30,Sheet1!B:E,4,FALSE),0)</f>
        <v>0</v>
      </c>
      <c r="Q31" s="611">
        <f>+IFERROR(VLOOKUP(B30,Sheet1!B:F,5,FALSE),0)</f>
        <v>0</v>
      </c>
      <c r="R31" s="364"/>
      <c r="S31" s="365"/>
      <c r="T31" s="365"/>
      <c r="U31" s="365"/>
      <c r="V31" s="365"/>
      <c r="W31" s="365"/>
      <c r="X31" s="365"/>
      <c r="Y31" s="365"/>
      <c r="Z31" s="365"/>
      <c r="AA31" s="365"/>
      <c r="AB31" s="365"/>
      <c r="AC31" s="365"/>
      <c r="AD31" s="365"/>
      <c r="AE31" s="365"/>
      <c r="AF31" s="403"/>
      <c r="AG31" s="393"/>
      <c r="AH31" s="393"/>
      <c r="AI31" s="393"/>
      <c r="AJ31" s="393"/>
      <c r="AK31" s="393"/>
      <c r="AL31" s="365"/>
      <c r="AM31" s="365"/>
      <c r="AN31" s="365"/>
      <c r="AO31" s="365"/>
      <c r="AP31" s="365"/>
      <c r="AQ31" s="365"/>
      <c r="AR31" s="403"/>
      <c r="AS31" s="393"/>
      <c r="AT31" s="393"/>
      <c r="AU31" s="393"/>
      <c r="AV31" s="393"/>
      <c r="AW31" s="393"/>
      <c r="AX31" s="365"/>
      <c r="AY31" s="248">
        <f t="shared" si="5"/>
        <v>0</v>
      </c>
      <c r="AZ31" s="244">
        <f t="shared" si="6"/>
        <v>0</v>
      </c>
      <c r="BA31" s="553">
        <f t="shared" si="7"/>
        <v>0</v>
      </c>
    </row>
    <row r="32" spans="1:53" s="4" customFormat="1" ht="15" hidden="1" customHeight="1" x14ac:dyDescent="0.2">
      <c r="A32" s="557"/>
      <c r="B32" s="576"/>
      <c r="C32" s="573"/>
      <c r="D32" s="573"/>
      <c r="E32" s="431">
        <f t="shared" ref="E32:L32" si="33">SUM(E33:E34)</f>
        <v>0</v>
      </c>
      <c r="F32" s="574">
        <f t="shared" si="33"/>
        <v>0</v>
      </c>
      <c r="G32" s="431">
        <f t="shared" si="33"/>
        <v>0</v>
      </c>
      <c r="H32" s="431">
        <f t="shared" si="33"/>
        <v>0</v>
      </c>
      <c r="I32" s="550">
        <f t="shared" si="33"/>
        <v>0</v>
      </c>
      <c r="J32" s="549">
        <f t="shared" si="33"/>
        <v>0</v>
      </c>
      <c r="K32" s="550">
        <f t="shared" si="33"/>
        <v>0</v>
      </c>
      <c r="L32" s="551">
        <f t="shared" si="33"/>
        <v>0</v>
      </c>
      <c r="M32" s="551"/>
      <c r="N32" s="480">
        <f t="shared" ref="N32:S32" si="34">SUM(N33:N34)</f>
        <v>0</v>
      </c>
      <c r="O32" s="480">
        <f t="shared" si="34"/>
        <v>0</v>
      </c>
      <c r="P32" s="480">
        <f t="shared" si="34"/>
        <v>0</v>
      </c>
      <c r="Q32" s="480">
        <f t="shared" si="34"/>
        <v>0</v>
      </c>
      <c r="R32" s="481">
        <f t="shared" si="34"/>
        <v>0</v>
      </c>
      <c r="S32" s="482">
        <f t="shared" si="34"/>
        <v>0</v>
      </c>
      <c r="T32" s="482">
        <f t="shared" ref="T32:AX32" si="35">SUM(T33:T34)</f>
        <v>0</v>
      </c>
      <c r="U32" s="482">
        <f t="shared" si="35"/>
        <v>0</v>
      </c>
      <c r="V32" s="482">
        <f t="shared" si="35"/>
        <v>0</v>
      </c>
      <c r="W32" s="482">
        <f t="shared" si="35"/>
        <v>0</v>
      </c>
      <c r="X32" s="482">
        <f t="shared" si="35"/>
        <v>0</v>
      </c>
      <c r="Y32" s="482">
        <f t="shared" si="35"/>
        <v>0</v>
      </c>
      <c r="Z32" s="482">
        <f t="shared" si="35"/>
        <v>0</v>
      </c>
      <c r="AA32" s="482">
        <f t="shared" si="35"/>
        <v>0</v>
      </c>
      <c r="AB32" s="482">
        <f t="shared" si="35"/>
        <v>0</v>
      </c>
      <c r="AC32" s="482">
        <f t="shared" si="35"/>
        <v>0</v>
      </c>
      <c r="AD32" s="482">
        <f t="shared" si="35"/>
        <v>0</v>
      </c>
      <c r="AE32" s="482">
        <f t="shared" si="35"/>
        <v>0</v>
      </c>
      <c r="AF32" s="483">
        <f t="shared" si="35"/>
        <v>0</v>
      </c>
      <c r="AG32" s="482">
        <f t="shared" si="35"/>
        <v>0</v>
      </c>
      <c r="AH32" s="482">
        <f t="shared" si="35"/>
        <v>0</v>
      </c>
      <c r="AI32" s="482">
        <f t="shared" si="35"/>
        <v>0</v>
      </c>
      <c r="AJ32" s="482">
        <f t="shared" si="35"/>
        <v>0</v>
      </c>
      <c r="AK32" s="482">
        <f t="shared" si="35"/>
        <v>0</v>
      </c>
      <c r="AL32" s="482">
        <f t="shared" si="35"/>
        <v>0</v>
      </c>
      <c r="AM32" s="482">
        <f t="shared" si="35"/>
        <v>0</v>
      </c>
      <c r="AN32" s="482">
        <f t="shared" si="35"/>
        <v>0</v>
      </c>
      <c r="AO32" s="482">
        <f t="shared" si="35"/>
        <v>0</v>
      </c>
      <c r="AP32" s="482">
        <f t="shared" si="35"/>
        <v>0</v>
      </c>
      <c r="AQ32" s="482">
        <f t="shared" si="35"/>
        <v>0</v>
      </c>
      <c r="AR32" s="483">
        <f t="shared" ref="AR32" si="36">SUM(AR33:AR34)</f>
        <v>0</v>
      </c>
      <c r="AS32" s="482">
        <f t="shared" si="35"/>
        <v>0</v>
      </c>
      <c r="AT32" s="482">
        <f t="shared" si="35"/>
        <v>0</v>
      </c>
      <c r="AU32" s="482">
        <f t="shared" si="35"/>
        <v>0</v>
      </c>
      <c r="AV32" s="482">
        <f t="shared" si="35"/>
        <v>0</v>
      </c>
      <c r="AW32" s="482">
        <f t="shared" si="35"/>
        <v>0</v>
      </c>
      <c r="AX32" s="482">
        <f t="shared" si="35"/>
        <v>0</v>
      </c>
      <c r="AY32" s="248">
        <f t="shared" si="5"/>
        <v>0</v>
      </c>
      <c r="AZ32" s="244">
        <f t="shared" si="6"/>
        <v>0</v>
      </c>
      <c r="BA32" s="553">
        <f t="shared" si="7"/>
        <v>0</v>
      </c>
    </row>
    <row r="33" spans="1:53" s="4" customFormat="1" ht="15" hidden="1" customHeight="1" x14ac:dyDescent="0.2">
      <c r="A33" s="150"/>
      <c r="B33" s="459"/>
      <c r="C33" s="273"/>
      <c r="D33" s="273"/>
      <c r="E33" s="249"/>
      <c r="F33" s="552">
        <f t="shared" si="32"/>
        <v>0</v>
      </c>
      <c r="G33" s="249">
        <v>0</v>
      </c>
      <c r="H33" s="220">
        <f>SUM(N33:AX33)</f>
        <v>0</v>
      </c>
      <c r="I33" s="231"/>
      <c r="J33" s="435">
        <f t="shared" si="10"/>
        <v>0</v>
      </c>
      <c r="K33" s="249">
        <v>0</v>
      </c>
      <c r="L33" s="232"/>
      <c r="M33" s="249"/>
      <c r="N33" s="235">
        <f>+IFERROR(VLOOKUP(B32,Sheet1!B:D,2,FALSE),0)</f>
        <v>0</v>
      </c>
      <c r="O33" s="266"/>
      <c r="P33" s="266"/>
      <c r="Q33" s="266"/>
      <c r="R33" s="362"/>
      <c r="S33" s="363"/>
      <c r="T33" s="363"/>
      <c r="U33" s="363"/>
      <c r="V33" s="363"/>
      <c r="W33" s="363"/>
      <c r="X33" s="363"/>
      <c r="Y33" s="363"/>
      <c r="Z33" s="363"/>
      <c r="AA33" s="363"/>
      <c r="AB33" s="363"/>
      <c r="AC33" s="363"/>
      <c r="AD33" s="363"/>
      <c r="AE33" s="363"/>
      <c r="AF33" s="402"/>
      <c r="AG33" s="392"/>
      <c r="AH33" s="392"/>
      <c r="AI33" s="392"/>
      <c r="AJ33" s="392"/>
      <c r="AK33" s="392"/>
      <c r="AL33" s="363"/>
      <c r="AM33" s="363"/>
      <c r="AN33" s="363"/>
      <c r="AO33" s="363"/>
      <c r="AP33" s="363"/>
      <c r="AQ33" s="363"/>
      <c r="AR33" s="402"/>
      <c r="AS33" s="392"/>
      <c r="AT33" s="392"/>
      <c r="AU33" s="392"/>
      <c r="AV33" s="392"/>
      <c r="AW33" s="392"/>
      <c r="AX33" s="363"/>
      <c r="AY33" s="248">
        <f t="shared" si="5"/>
        <v>0</v>
      </c>
      <c r="AZ33" s="244">
        <f t="shared" si="6"/>
        <v>0</v>
      </c>
      <c r="BA33" s="553">
        <f t="shared" si="7"/>
        <v>0</v>
      </c>
    </row>
    <row r="34" spans="1:53" s="4" customFormat="1" ht="15" hidden="1" customHeight="1" thickBot="1" x14ac:dyDescent="0.25">
      <c r="A34" s="170"/>
      <c r="B34" s="460"/>
      <c r="C34" s="274"/>
      <c r="D34" s="274"/>
      <c r="E34" s="277"/>
      <c r="F34" s="552">
        <f t="shared" si="32"/>
        <v>0</v>
      </c>
      <c r="G34" s="277">
        <v>0</v>
      </c>
      <c r="H34" s="226">
        <f>SUM(N34:AX34)</f>
        <v>0</v>
      </c>
      <c r="I34" s="227"/>
      <c r="J34" s="436">
        <f t="shared" si="10"/>
        <v>0</v>
      </c>
      <c r="K34" s="277">
        <v>0</v>
      </c>
      <c r="L34" s="228"/>
      <c r="M34" s="277"/>
      <c r="N34" s="267"/>
      <c r="O34" s="267"/>
      <c r="P34" s="267"/>
      <c r="Q34" s="267"/>
      <c r="R34" s="364"/>
      <c r="S34" s="365"/>
      <c r="T34" s="365"/>
      <c r="U34" s="365"/>
      <c r="V34" s="365"/>
      <c r="W34" s="365"/>
      <c r="X34" s="365"/>
      <c r="Y34" s="365"/>
      <c r="Z34" s="365"/>
      <c r="AA34" s="365"/>
      <c r="AB34" s="365"/>
      <c r="AC34" s="365"/>
      <c r="AD34" s="365"/>
      <c r="AE34" s="365"/>
      <c r="AF34" s="403"/>
      <c r="AG34" s="393"/>
      <c r="AH34" s="393"/>
      <c r="AI34" s="393"/>
      <c r="AJ34" s="393"/>
      <c r="AK34" s="393"/>
      <c r="AL34" s="365"/>
      <c r="AM34" s="365"/>
      <c r="AN34" s="365"/>
      <c r="AO34" s="365"/>
      <c r="AP34" s="365"/>
      <c r="AQ34" s="365"/>
      <c r="AR34" s="403"/>
      <c r="AS34" s="393"/>
      <c r="AT34" s="393"/>
      <c r="AU34" s="393"/>
      <c r="AV34" s="393"/>
      <c r="AW34" s="393"/>
      <c r="AX34" s="365"/>
      <c r="AY34" s="248">
        <f t="shared" si="5"/>
        <v>0</v>
      </c>
      <c r="AZ34" s="244">
        <f t="shared" si="6"/>
        <v>0</v>
      </c>
      <c r="BA34" s="553">
        <f t="shared" si="7"/>
        <v>0</v>
      </c>
    </row>
    <row r="35" spans="1:53" s="4" customFormat="1" ht="15" hidden="1" customHeight="1" x14ac:dyDescent="0.2">
      <c r="A35" s="554"/>
      <c r="B35" s="548"/>
      <c r="C35" s="450"/>
      <c r="D35" s="450"/>
      <c r="E35" s="431">
        <f t="shared" ref="E35:L35" si="37">SUM(E36:E37)</f>
        <v>0</v>
      </c>
      <c r="F35" s="574">
        <f>SUM(F36:F37)</f>
        <v>0</v>
      </c>
      <c r="G35" s="431">
        <f>SUM(G36:G37)</f>
        <v>0</v>
      </c>
      <c r="H35" s="431">
        <f t="shared" si="37"/>
        <v>0</v>
      </c>
      <c r="I35" s="550">
        <f t="shared" si="37"/>
        <v>0</v>
      </c>
      <c r="J35" s="549">
        <f t="shared" si="37"/>
        <v>0</v>
      </c>
      <c r="K35" s="550">
        <f t="shared" si="37"/>
        <v>0</v>
      </c>
      <c r="L35" s="551">
        <f t="shared" si="37"/>
        <v>0</v>
      </c>
      <c r="M35" s="551"/>
      <c r="N35" s="480">
        <f t="shared" ref="N35:S35" si="38">SUM(N36:N37)</f>
        <v>0</v>
      </c>
      <c r="O35" s="480">
        <f t="shared" si="38"/>
        <v>0</v>
      </c>
      <c r="P35" s="480">
        <f t="shared" si="38"/>
        <v>0</v>
      </c>
      <c r="Q35" s="480">
        <f t="shared" si="38"/>
        <v>0</v>
      </c>
      <c r="R35" s="481">
        <f t="shared" si="38"/>
        <v>0</v>
      </c>
      <c r="S35" s="482">
        <f t="shared" si="38"/>
        <v>0</v>
      </c>
      <c r="T35" s="482">
        <f t="shared" ref="T35:AQ35" si="39">SUM(T36:T37)</f>
        <v>0</v>
      </c>
      <c r="U35" s="482">
        <f t="shared" si="39"/>
        <v>0</v>
      </c>
      <c r="V35" s="482">
        <f t="shared" si="39"/>
        <v>0</v>
      </c>
      <c r="W35" s="482">
        <f t="shared" si="39"/>
        <v>0</v>
      </c>
      <c r="X35" s="482">
        <f t="shared" si="39"/>
        <v>0</v>
      </c>
      <c r="Y35" s="482">
        <f t="shared" si="39"/>
        <v>0</v>
      </c>
      <c r="Z35" s="482">
        <f t="shared" si="39"/>
        <v>0</v>
      </c>
      <c r="AA35" s="482">
        <f t="shared" si="39"/>
        <v>0</v>
      </c>
      <c r="AB35" s="482">
        <f t="shared" si="39"/>
        <v>0</v>
      </c>
      <c r="AC35" s="482">
        <f t="shared" si="39"/>
        <v>0</v>
      </c>
      <c r="AD35" s="482">
        <f t="shared" si="39"/>
        <v>0</v>
      </c>
      <c r="AE35" s="482">
        <f t="shared" si="39"/>
        <v>0</v>
      </c>
      <c r="AF35" s="483">
        <f t="shared" si="39"/>
        <v>0</v>
      </c>
      <c r="AG35" s="482">
        <f t="shared" si="39"/>
        <v>0</v>
      </c>
      <c r="AH35" s="482">
        <f t="shared" si="39"/>
        <v>0</v>
      </c>
      <c r="AI35" s="482">
        <f t="shared" si="39"/>
        <v>0</v>
      </c>
      <c r="AJ35" s="482">
        <f t="shared" si="39"/>
        <v>0</v>
      </c>
      <c r="AK35" s="482">
        <f t="shared" si="39"/>
        <v>0</v>
      </c>
      <c r="AL35" s="482">
        <f t="shared" si="39"/>
        <v>0</v>
      </c>
      <c r="AM35" s="482">
        <f t="shared" si="39"/>
        <v>0</v>
      </c>
      <c r="AN35" s="482">
        <f t="shared" si="39"/>
        <v>0</v>
      </c>
      <c r="AO35" s="482">
        <f t="shared" si="39"/>
        <v>0</v>
      </c>
      <c r="AP35" s="482">
        <f t="shared" si="39"/>
        <v>0</v>
      </c>
      <c r="AQ35" s="482">
        <f t="shared" si="39"/>
        <v>0</v>
      </c>
      <c r="AR35" s="483">
        <f t="shared" ref="AR35:AX35" si="40">SUM(AR36:AR37)</f>
        <v>0</v>
      </c>
      <c r="AS35" s="482">
        <f t="shared" si="40"/>
        <v>0</v>
      </c>
      <c r="AT35" s="482">
        <f t="shared" si="40"/>
        <v>0</v>
      </c>
      <c r="AU35" s="482">
        <f t="shared" si="40"/>
        <v>0</v>
      </c>
      <c r="AV35" s="482">
        <f t="shared" si="40"/>
        <v>0</v>
      </c>
      <c r="AW35" s="482">
        <f t="shared" si="40"/>
        <v>0</v>
      </c>
      <c r="AX35" s="482">
        <f t="shared" si="40"/>
        <v>0</v>
      </c>
      <c r="AY35" s="248">
        <f t="shared" si="5"/>
        <v>0</v>
      </c>
      <c r="AZ35" s="244">
        <f t="shared" si="6"/>
        <v>0</v>
      </c>
      <c r="BA35" s="553">
        <f t="shared" si="7"/>
        <v>0</v>
      </c>
    </row>
    <row r="36" spans="1:53" s="4" customFormat="1" ht="15" hidden="1" customHeight="1" x14ac:dyDescent="0.2">
      <c r="A36" s="150"/>
      <c r="B36" s="459"/>
      <c r="C36" s="273"/>
      <c r="D36" s="273"/>
      <c r="E36" s="249"/>
      <c r="F36" s="552">
        <f t="shared" si="32"/>
        <v>0</v>
      </c>
      <c r="G36" s="249">
        <v>0</v>
      </c>
      <c r="H36" s="220">
        <f>SUM(N36:AX36)</f>
        <v>0</v>
      </c>
      <c r="I36" s="231"/>
      <c r="J36" s="435">
        <f t="shared" si="10"/>
        <v>0</v>
      </c>
      <c r="K36" s="249">
        <v>0</v>
      </c>
      <c r="L36" s="232"/>
      <c r="M36" s="249"/>
      <c r="N36" s="235">
        <f>+IFERROR(VLOOKUP(B35,Sheet1!B:D,2,FALSE),0)</f>
        <v>0</v>
      </c>
      <c r="O36" s="266"/>
      <c r="P36" s="266"/>
      <c r="Q36" s="266"/>
      <c r="R36" s="362"/>
      <c r="S36" s="363"/>
      <c r="T36" s="363"/>
      <c r="U36" s="363"/>
      <c r="V36" s="363"/>
      <c r="W36" s="363"/>
      <c r="X36" s="363"/>
      <c r="Y36" s="363"/>
      <c r="Z36" s="363"/>
      <c r="AA36" s="363"/>
      <c r="AB36" s="363"/>
      <c r="AC36" s="363"/>
      <c r="AD36" s="363"/>
      <c r="AE36" s="363"/>
      <c r="AF36" s="402"/>
      <c r="AG36" s="392"/>
      <c r="AH36" s="392"/>
      <c r="AI36" s="392"/>
      <c r="AJ36" s="392"/>
      <c r="AK36" s="392"/>
      <c r="AL36" s="363"/>
      <c r="AM36" s="363"/>
      <c r="AN36" s="363"/>
      <c r="AO36" s="363"/>
      <c r="AP36" s="363"/>
      <c r="AQ36" s="363"/>
      <c r="AR36" s="402"/>
      <c r="AS36" s="392"/>
      <c r="AT36" s="392"/>
      <c r="AU36" s="392"/>
      <c r="AV36" s="392"/>
      <c r="AW36" s="392"/>
      <c r="AX36" s="363"/>
      <c r="AY36" s="248">
        <f t="shared" si="5"/>
        <v>0</v>
      </c>
      <c r="AZ36" s="244">
        <f t="shared" si="6"/>
        <v>0</v>
      </c>
      <c r="BA36" s="553">
        <f t="shared" si="7"/>
        <v>0</v>
      </c>
    </row>
    <row r="37" spans="1:53" s="4" customFormat="1" ht="15" hidden="1" customHeight="1" thickBot="1" x14ac:dyDescent="0.25">
      <c r="A37" s="169"/>
      <c r="B37" s="461"/>
      <c r="C37" s="274"/>
      <c r="D37" s="274"/>
      <c r="E37" s="277"/>
      <c r="F37" s="552">
        <f t="shared" si="32"/>
        <v>0</v>
      </c>
      <c r="G37" s="277">
        <v>0</v>
      </c>
      <c r="H37" s="226">
        <f>SUM(N37:AX37)</f>
        <v>0</v>
      </c>
      <c r="I37" s="227"/>
      <c r="J37" s="436">
        <f t="shared" si="10"/>
        <v>0</v>
      </c>
      <c r="K37" s="277">
        <v>0</v>
      </c>
      <c r="L37" s="228"/>
      <c r="M37" s="277"/>
      <c r="N37" s="267"/>
      <c r="O37" s="267"/>
      <c r="P37" s="267"/>
      <c r="Q37" s="267"/>
      <c r="R37" s="364"/>
      <c r="S37" s="365"/>
      <c r="T37" s="365"/>
      <c r="U37" s="365"/>
      <c r="V37" s="365"/>
      <c r="W37" s="365"/>
      <c r="X37" s="365"/>
      <c r="Y37" s="365"/>
      <c r="Z37" s="365"/>
      <c r="AA37" s="365"/>
      <c r="AB37" s="365"/>
      <c r="AC37" s="365"/>
      <c r="AD37" s="365"/>
      <c r="AE37" s="365"/>
      <c r="AF37" s="403"/>
      <c r="AG37" s="393"/>
      <c r="AH37" s="393"/>
      <c r="AI37" s="393"/>
      <c r="AJ37" s="393"/>
      <c r="AK37" s="393"/>
      <c r="AL37" s="365"/>
      <c r="AM37" s="365"/>
      <c r="AN37" s="365"/>
      <c r="AO37" s="365"/>
      <c r="AP37" s="365"/>
      <c r="AQ37" s="365"/>
      <c r="AR37" s="403"/>
      <c r="AS37" s="393"/>
      <c r="AT37" s="393"/>
      <c r="AU37" s="393"/>
      <c r="AV37" s="393"/>
      <c r="AW37" s="393"/>
      <c r="AX37" s="365"/>
      <c r="AY37" s="248">
        <f t="shared" si="5"/>
        <v>0</v>
      </c>
      <c r="AZ37" s="244">
        <f t="shared" si="6"/>
        <v>0</v>
      </c>
      <c r="BA37" s="553">
        <f t="shared" si="7"/>
        <v>0</v>
      </c>
    </row>
    <row r="38" spans="1:53" s="4" customFormat="1" ht="15" hidden="1" customHeight="1" x14ac:dyDescent="0.2">
      <c r="A38" s="554"/>
      <c r="B38" s="548" t="s">
        <v>297</v>
      </c>
      <c r="C38" s="450"/>
      <c r="D38" s="450"/>
      <c r="E38" s="431">
        <f t="shared" ref="E38:L38" si="41">SUM(E39:E40)</f>
        <v>0</v>
      </c>
      <c r="F38" s="574">
        <f>SUM(F39:F40)</f>
        <v>0</v>
      </c>
      <c r="G38" s="431">
        <f>SUM(G39:G40)</f>
        <v>0</v>
      </c>
      <c r="H38" s="431">
        <f t="shared" si="41"/>
        <v>0</v>
      </c>
      <c r="I38" s="550">
        <f t="shared" si="41"/>
        <v>0</v>
      </c>
      <c r="J38" s="549">
        <f t="shared" si="41"/>
        <v>0</v>
      </c>
      <c r="K38" s="550">
        <f t="shared" si="41"/>
        <v>0</v>
      </c>
      <c r="L38" s="551">
        <f t="shared" si="41"/>
        <v>0</v>
      </c>
      <c r="M38" s="551"/>
      <c r="N38" s="480">
        <f t="shared" ref="N38:S38" si="42">SUM(N39:N40)</f>
        <v>0</v>
      </c>
      <c r="O38" s="480">
        <f t="shared" si="42"/>
        <v>0</v>
      </c>
      <c r="P38" s="480">
        <f t="shared" si="42"/>
        <v>0</v>
      </c>
      <c r="Q38" s="480">
        <f t="shared" si="42"/>
        <v>0</v>
      </c>
      <c r="R38" s="481">
        <f t="shared" si="42"/>
        <v>0</v>
      </c>
      <c r="S38" s="482">
        <f t="shared" si="42"/>
        <v>0</v>
      </c>
      <c r="T38" s="482">
        <f t="shared" ref="T38:AQ38" si="43">SUM(T39:T40)</f>
        <v>0</v>
      </c>
      <c r="U38" s="482">
        <f t="shared" si="43"/>
        <v>0</v>
      </c>
      <c r="V38" s="482">
        <f t="shared" si="43"/>
        <v>0</v>
      </c>
      <c r="W38" s="482">
        <f t="shared" si="43"/>
        <v>0</v>
      </c>
      <c r="X38" s="482">
        <f t="shared" si="43"/>
        <v>0</v>
      </c>
      <c r="Y38" s="482">
        <f t="shared" si="43"/>
        <v>0</v>
      </c>
      <c r="Z38" s="482">
        <f t="shared" si="43"/>
        <v>0</v>
      </c>
      <c r="AA38" s="482">
        <f t="shared" si="43"/>
        <v>0</v>
      </c>
      <c r="AB38" s="482">
        <f t="shared" si="43"/>
        <v>0</v>
      </c>
      <c r="AC38" s="482">
        <f t="shared" si="43"/>
        <v>0</v>
      </c>
      <c r="AD38" s="482">
        <f t="shared" si="43"/>
        <v>0</v>
      </c>
      <c r="AE38" s="482">
        <f t="shared" si="43"/>
        <v>0</v>
      </c>
      <c r="AF38" s="483">
        <f t="shared" si="43"/>
        <v>0</v>
      </c>
      <c r="AG38" s="482">
        <f t="shared" si="43"/>
        <v>0</v>
      </c>
      <c r="AH38" s="482">
        <f t="shared" si="43"/>
        <v>0</v>
      </c>
      <c r="AI38" s="482">
        <f t="shared" si="43"/>
        <v>0</v>
      </c>
      <c r="AJ38" s="482">
        <f t="shared" si="43"/>
        <v>0</v>
      </c>
      <c r="AK38" s="482">
        <f t="shared" si="43"/>
        <v>0</v>
      </c>
      <c r="AL38" s="482">
        <f t="shared" si="43"/>
        <v>0</v>
      </c>
      <c r="AM38" s="482">
        <f t="shared" si="43"/>
        <v>0</v>
      </c>
      <c r="AN38" s="482">
        <f t="shared" si="43"/>
        <v>0</v>
      </c>
      <c r="AO38" s="482">
        <f t="shared" si="43"/>
        <v>0</v>
      </c>
      <c r="AP38" s="482">
        <f t="shared" si="43"/>
        <v>0</v>
      </c>
      <c r="AQ38" s="482">
        <f t="shared" si="43"/>
        <v>0</v>
      </c>
      <c r="AR38" s="483">
        <f t="shared" ref="AR38:AX38" si="44">SUM(AR39:AR40)</f>
        <v>0</v>
      </c>
      <c r="AS38" s="482">
        <f t="shared" si="44"/>
        <v>0</v>
      </c>
      <c r="AT38" s="482">
        <f t="shared" si="44"/>
        <v>0</v>
      </c>
      <c r="AU38" s="482">
        <f t="shared" si="44"/>
        <v>0</v>
      </c>
      <c r="AV38" s="482">
        <f t="shared" si="44"/>
        <v>0</v>
      </c>
      <c r="AW38" s="482">
        <f t="shared" si="44"/>
        <v>0</v>
      </c>
      <c r="AX38" s="482">
        <f t="shared" si="44"/>
        <v>0</v>
      </c>
      <c r="AY38" s="248">
        <f t="shared" si="5"/>
        <v>0</v>
      </c>
      <c r="AZ38" s="244">
        <f t="shared" si="6"/>
        <v>0</v>
      </c>
      <c r="BA38" s="553">
        <f t="shared" si="7"/>
        <v>0</v>
      </c>
    </row>
    <row r="39" spans="1:53" s="4" customFormat="1" ht="15" hidden="1" customHeight="1" x14ac:dyDescent="0.2">
      <c r="A39" s="150"/>
      <c r="B39" s="459"/>
      <c r="C39" s="273" t="s">
        <v>301</v>
      </c>
      <c r="D39" s="273"/>
      <c r="E39" s="249"/>
      <c r="F39" s="552">
        <f t="shared" si="32"/>
        <v>0</v>
      </c>
      <c r="G39" s="249">
        <v>0</v>
      </c>
      <c r="H39" s="220">
        <f>SUM(N39:AX39)</f>
        <v>0</v>
      </c>
      <c r="I39" s="231"/>
      <c r="J39" s="435">
        <f t="shared" si="10"/>
        <v>0</v>
      </c>
      <c r="K39" s="249">
        <v>0</v>
      </c>
      <c r="L39" s="232"/>
      <c r="M39" s="249"/>
      <c r="N39" s="235">
        <f>+IFERROR(VLOOKUP(B38,Sheet1!B:D,2,FALSE),0)</f>
        <v>0</v>
      </c>
      <c r="O39" s="220">
        <f>+IFERROR(VLOOKUP(B38,Sheet1!B:D,3,FALSE)+VLOOKUP(B38,Sheet1!B:E,4,FALSE),0)</f>
        <v>0</v>
      </c>
      <c r="P39" s="220">
        <f>+IFERROR(VLOOKUP(C38,Sheet1!C:E,3,FALSE)+VLOOKUP(C38,Sheet1!C:F,4,FALSE),0)</f>
        <v>0</v>
      </c>
      <c r="Q39" s="220">
        <f>+IFERROR(VLOOKUP(D38,Sheet1!D:F,3,FALSE)+VLOOKUP(D38,Sheet1!D:G,4,FALSE),0)</f>
        <v>0</v>
      </c>
      <c r="R39" s="362"/>
      <c r="S39" s="363"/>
      <c r="T39" s="363"/>
      <c r="U39" s="363"/>
      <c r="V39" s="363"/>
      <c r="W39" s="363"/>
      <c r="X39" s="363"/>
      <c r="Y39" s="363"/>
      <c r="Z39" s="363"/>
      <c r="AA39" s="363"/>
      <c r="AB39" s="363"/>
      <c r="AC39" s="363"/>
      <c r="AD39" s="363"/>
      <c r="AE39" s="363"/>
      <c r="AF39" s="402"/>
      <c r="AG39" s="392"/>
      <c r="AH39" s="392"/>
      <c r="AI39" s="392"/>
      <c r="AJ39" s="392"/>
      <c r="AK39" s="392"/>
      <c r="AL39" s="363"/>
      <c r="AM39" s="363"/>
      <c r="AN39" s="363"/>
      <c r="AO39" s="363"/>
      <c r="AP39" s="363"/>
      <c r="AQ39" s="363"/>
      <c r="AR39" s="402"/>
      <c r="AS39" s="392"/>
      <c r="AT39" s="392"/>
      <c r="AU39" s="392"/>
      <c r="AV39" s="392"/>
      <c r="AW39" s="392"/>
      <c r="AX39" s="363"/>
      <c r="AY39" s="248">
        <f t="shared" si="5"/>
        <v>0</v>
      </c>
      <c r="AZ39" s="244">
        <f t="shared" si="6"/>
        <v>0</v>
      </c>
      <c r="BA39" s="553">
        <f t="shared" si="7"/>
        <v>0</v>
      </c>
    </row>
    <row r="40" spans="1:53" s="4" customFormat="1" ht="15" hidden="1" customHeight="1" thickBot="1" x14ac:dyDescent="0.25">
      <c r="A40" s="169"/>
      <c r="B40" s="461"/>
      <c r="C40" s="274"/>
      <c r="D40" s="274"/>
      <c r="E40" s="277"/>
      <c r="F40" s="552">
        <f t="shared" si="32"/>
        <v>0</v>
      </c>
      <c r="G40" s="277">
        <v>0</v>
      </c>
      <c r="H40" s="226">
        <f>SUM(N40:AX40)</f>
        <v>0</v>
      </c>
      <c r="I40" s="227"/>
      <c r="J40" s="436">
        <f t="shared" si="10"/>
        <v>0</v>
      </c>
      <c r="K40" s="277">
        <v>0</v>
      </c>
      <c r="L40" s="228"/>
      <c r="M40" s="277"/>
      <c r="N40" s="267"/>
      <c r="O40" s="267"/>
      <c r="P40" s="267"/>
      <c r="Q40" s="267"/>
      <c r="R40" s="364"/>
      <c r="S40" s="365"/>
      <c r="T40" s="365"/>
      <c r="U40" s="365"/>
      <c r="V40" s="365"/>
      <c r="W40" s="365"/>
      <c r="X40" s="365"/>
      <c r="Y40" s="365"/>
      <c r="Z40" s="365"/>
      <c r="AA40" s="365"/>
      <c r="AB40" s="365"/>
      <c r="AC40" s="365"/>
      <c r="AD40" s="365"/>
      <c r="AE40" s="365"/>
      <c r="AF40" s="403"/>
      <c r="AG40" s="393"/>
      <c r="AH40" s="393"/>
      <c r="AI40" s="393"/>
      <c r="AJ40" s="393"/>
      <c r="AK40" s="393"/>
      <c r="AL40" s="365"/>
      <c r="AM40" s="365"/>
      <c r="AN40" s="365"/>
      <c r="AO40" s="365"/>
      <c r="AP40" s="365"/>
      <c r="AQ40" s="365"/>
      <c r="AR40" s="403"/>
      <c r="AS40" s="393"/>
      <c r="AT40" s="393"/>
      <c r="AU40" s="393"/>
      <c r="AV40" s="393"/>
      <c r="AW40" s="393"/>
      <c r="AX40" s="365"/>
      <c r="AY40" s="248">
        <f t="shared" ref="AY40:AY66" si="45">SUM(R40:AX40)</f>
        <v>0</v>
      </c>
      <c r="AZ40" s="244">
        <f t="shared" ref="AZ40:AZ66" si="46">+AY40+N40</f>
        <v>0</v>
      </c>
      <c r="BA40" s="553">
        <f t="shared" ref="BA40:BA66" si="47">+G40-AZ40</f>
        <v>0</v>
      </c>
    </row>
    <row r="41" spans="1:53" s="4" customFormat="1" ht="15" hidden="1" customHeight="1" x14ac:dyDescent="0.2">
      <c r="A41" s="557"/>
      <c r="B41" s="576"/>
      <c r="C41" s="450"/>
      <c r="D41" s="450"/>
      <c r="E41" s="431">
        <f t="shared" ref="E41:L41" si="48">SUM(E42:E43)</f>
        <v>0</v>
      </c>
      <c r="F41" s="574">
        <f>SUM(F42:F43)</f>
        <v>0</v>
      </c>
      <c r="G41" s="431">
        <f>SUM(G42:G43)</f>
        <v>0</v>
      </c>
      <c r="H41" s="431">
        <f t="shared" si="48"/>
        <v>0</v>
      </c>
      <c r="I41" s="550">
        <f t="shared" si="48"/>
        <v>0</v>
      </c>
      <c r="J41" s="549">
        <f t="shared" si="48"/>
        <v>0</v>
      </c>
      <c r="K41" s="550">
        <f t="shared" si="48"/>
        <v>0</v>
      </c>
      <c r="L41" s="551">
        <f t="shared" si="48"/>
        <v>0</v>
      </c>
      <c r="M41" s="551"/>
      <c r="N41" s="480"/>
      <c r="O41" s="220"/>
      <c r="P41" s="220"/>
      <c r="Q41" s="220"/>
      <c r="R41" s="481">
        <f>SUM(R42:R43)</f>
        <v>0</v>
      </c>
      <c r="S41" s="482">
        <f>SUM(S42:S43)</f>
        <v>0</v>
      </c>
      <c r="T41" s="482">
        <f t="shared" ref="T41:AQ41" si="49">SUM(T42:T43)</f>
        <v>0</v>
      </c>
      <c r="U41" s="482">
        <f t="shared" si="49"/>
        <v>0</v>
      </c>
      <c r="V41" s="482">
        <f t="shared" si="49"/>
        <v>0</v>
      </c>
      <c r="W41" s="482">
        <f t="shared" si="49"/>
        <v>0</v>
      </c>
      <c r="X41" s="482">
        <f t="shared" si="49"/>
        <v>0</v>
      </c>
      <c r="Y41" s="482">
        <f t="shared" si="49"/>
        <v>0</v>
      </c>
      <c r="Z41" s="482">
        <f t="shared" si="49"/>
        <v>0</v>
      </c>
      <c r="AA41" s="482">
        <f t="shared" si="49"/>
        <v>0</v>
      </c>
      <c r="AB41" s="482">
        <f t="shared" si="49"/>
        <v>0</v>
      </c>
      <c r="AC41" s="482">
        <f t="shared" si="49"/>
        <v>0</v>
      </c>
      <c r="AD41" s="482">
        <f t="shared" si="49"/>
        <v>0</v>
      </c>
      <c r="AE41" s="482">
        <f t="shared" si="49"/>
        <v>0</v>
      </c>
      <c r="AF41" s="483">
        <f t="shared" si="49"/>
        <v>0</v>
      </c>
      <c r="AG41" s="482">
        <f t="shared" si="49"/>
        <v>0</v>
      </c>
      <c r="AH41" s="482">
        <f t="shared" si="49"/>
        <v>0</v>
      </c>
      <c r="AI41" s="482">
        <f t="shared" si="49"/>
        <v>0</v>
      </c>
      <c r="AJ41" s="482">
        <f t="shared" si="49"/>
        <v>0</v>
      </c>
      <c r="AK41" s="482">
        <f t="shared" si="49"/>
        <v>0</v>
      </c>
      <c r="AL41" s="482">
        <f t="shared" si="49"/>
        <v>0</v>
      </c>
      <c r="AM41" s="482">
        <f t="shared" si="49"/>
        <v>0</v>
      </c>
      <c r="AN41" s="482">
        <f t="shared" si="49"/>
        <v>0</v>
      </c>
      <c r="AO41" s="482">
        <f t="shared" si="49"/>
        <v>0</v>
      </c>
      <c r="AP41" s="482">
        <f t="shared" si="49"/>
        <v>0</v>
      </c>
      <c r="AQ41" s="482">
        <f t="shared" si="49"/>
        <v>0</v>
      </c>
      <c r="AR41" s="483">
        <f t="shared" ref="AR41:AX41" si="50">SUM(AR42:AR43)</f>
        <v>0</v>
      </c>
      <c r="AS41" s="482">
        <f t="shared" si="50"/>
        <v>0</v>
      </c>
      <c r="AT41" s="482">
        <f t="shared" si="50"/>
        <v>0</v>
      </c>
      <c r="AU41" s="482">
        <f t="shared" si="50"/>
        <v>0</v>
      </c>
      <c r="AV41" s="482">
        <f t="shared" si="50"/>
        <v>0</v>
      </c>
      <c r="AW41" s="482">
        <f t="shared" si="50"/>
        <v>0</v>
      </c>
      <c r="AX41" s="482">
        <f t="shared" si="50"/>
        <v>0</v>
      </c>
      <c r="AY41" s="248">
        <f t="shared" si="45"/>
        <v>0</v>
      </c>
      <c r="AZ41" s="244">
        <f t="shared" si="46"/>
        <v>0</v>
      </c>
      <c r="BA41" s="553">
        <f t="shared" si="47"/>
        <v>0</v>
      </c>
    </row>
    <row r="42" spans="1:53" s="4" customFormat="1" ht="15" hidden="1" customHeight="1" x14ac:dyDescent="0.2">
      <c r="A42" s="151"/>
      <c r="B42" s="463"/>
      <c r="C42" s="273"/>
      <c r="D42" s="273"/>
      <c r="E42" s="249"/>
      <c r="F42" s="552">
        <f t="shared" si="32"/>
        <v>0</v>
      </c>
      <c r="G42" s="249">
        <v>0</v>
      </c>
      <c r="H42" s="220">
        <f>SUM(N42:AX42)</f>
        <v>0</v>
      </c>
      <c r="I42" s="231"/>
      <c r="J42" s="435">
        <f t="shared" si="10"/>
        <v>0</v>
      </c>
      <c r="K42" s="249">
        <v>0</v>
      </c>
      <c r="L42" s="232"/>
      <c r="M42" s="249"/>
      <c r="N42" s="235">
        <f>+IFERROR(VLOOKUP(B41,Sheet1!B:D,2,FALSE),0)</f>
        <v>0</v>
      </c>
      <c r="O42" s="266"/>
      <c r="P42" s="266"/>
      <c r="Q42" s="266"/>
      <c r="R42" s="362"/>
      <c r="S42" s="363"/>
      <c r="T42" s="363"/>
      <c r="U42" s="363"/>
      <c r="V42" s="363"/>
      <c r="W42" s="363"/>
      <c r="X42" s="363"/>
      <c r="Y42" s="363"/>
      <c r="Z42" s="363"/>
      <c r="AA42" s="363"/>
      <c r="AB42" s="363"/>
      <c r="AC42" s="363"/>
      <c r="AD42" s="363"/>
      <c r="AE42" s="363"/>
      <c r="AF42" s="402"/>
      <c r="AG42" s="392"/>
      <c r="AH42" s="392"/>
      <c r="AI42" s="392"/>
      <c r="AJ42" s="392"/>
      <c r="AK42" s="392"/>
      <c r="AL42" s="363"/>
      <c r="AM42" s="363"/>
      <c r="AN42" s="363"/>
      <c r="AO42" s="363"/>
      <c r="AP42" s="363"/>
      <c r="AQ42" s="363"/>
      <c r="AR42" s="402"/>
      <c r="AS42" s="392"/>
      <c r="AT42" s="392"/>
      <c r="AU42" s="392"/>
      <c r="AV42" s="392"/>
      <c r="AW42" s="392"/>
      <c r="AX42" s="363"/>
      <c r="AY42" s="248">
        <f t="shared" si="45"/>
        <v>0</v>
      </c>
      <c r="AZ42" s="244">
        <f t="shared" si="46"/>
        <v>0</v>
      </c>
      <c r="BA42" s="553">
        <f t="shared" si="47"/>
        <v>0</v>
      </c>
    </row>
    <row r="43" spans="1:53" s="4" customFormat="1" ht="15" hidden="1" customHeight="1" thickBot="1" x14ac:dyDescent="0.25">
      <c r="A43" s="169"/>
      <c r="B43" s="461"/>
      <c r="C43" s="274"/>
      <c r="D43" s="274"/>
      <c r="E43" s="277"/>
      <c r="F43" s="552">
        <f t="shared" si="32"/>
        <v>0</v>
      </c>
      <c r="G43" s="277">
        <v>0</v>
      </c>
      <c r="H43" s="226">
        <f>SUM(N43:AX43)</f>
        <v>0</v>
      </c>
      <c r="I43" s="227"/>
      <c r="J43" s="436">
        <f t="shared" si="10"/>
        <v>0</v>
      </c>
      <c r="K43" s="277">
        <v>0</v>
      </c>
      <c r="L43" s="228"/>
      <c r="M43" s="277"/>
      <c r="N43" s="267"/>
      <c r="O43" s="267"/>
      <c r="P43" s="267"/>
      <c r="Q43" s="267"/>
      <c r="R43" s="364"/>
      <c r="S43" s="365"/>
      <c r="T43" s="365"/>
      <c r="U43" s="365"/>
      <c r="V43" s="365"/>
      <c r="W43" s="365"/>
      <c r="X43" s="365"/>
      <c r="Y43" s="365"/>
      <c r="Z43" s="365"/>
      <c r="AA43" s="365"/>
      <c r="AB43" s="365"/>
      <c r="AC43" s="365"/>
      <c r="AD43" s="365"/>
      <c r="AE43" s="365"/>
      <c r="AF43" s="403"/>
      <c r="AG43" s="393"/>
      <c r="AH43" s="393"/>
      <c r="AI43" s="393"/>
      <c r="AJ43" s="393"/>
      <c r="AK43" s="393"/>
      <c r="AL43" s="365"/>
      <c r="AM43" s="365"/>
      <c r="AN43" s="365"/>
      <c r="AO43" s="365"/>
      <c r="AP43" s="365"/>
      <c r="AQ43" s="365"/>
      <c r="AR43" s="403"/>
      <c r="AS43" s="393"/>
      <c r="AT43" s="393"/>
      <c r="AU43" s="393"/>
      <c r="AV43" s="393"/>
      <c r="AW43" s="393"/>
      <c r="AX43" s="365"/>
      <c r="AY43" s="248">
        <f t="shared" si="45"/>
        <v>0</v>
      </c>
      <c r="AZ43" s="244">
        <f t="shared" si="46"/>
        <v>0</v>
      </c>
      <c r="BA43" s="553">
        <f t="shared" si="47"/>
        <v>0</v>
      </c>
    </row>
    <row r="44" spans="1:53" s="4" customFormat="1" ht="15" hidden="1" customHeight="1" thickBot="1" x14ac:dyDescent="0.25">
      <c r="A44" s="557"/>
      <c r="B44" s="463"/>
      <c r="C44" s="450"/>
      <c r="D44" s="450"/>
      <c r="E44" s="431">
        <f t="shared" ref="E44:L44" si="51">SUM(E45:E46)</f>
        <v>0</v>
      </c>
      <c r="F44" s="574">
        <f t="shared" si="51"/>
        <v>0</v>
      </c>
      <c r="G44" s="431">
        <f t="shared" si="51"/>
        <v>0</v>
      </c>
      <c r="H44" s="431">
        <f t="shared" si="51"/>
        <v>0</v>
      </c>
      <c r="I44" s="550">
        <f t="shared" si="51"/>
        <v>0</v>
      </c>
      <c r="J44" s="549">
        <f t="shared" si="51"/>
        <v>0</v>
      </c>
      <c r="K44" s="550">
        <f t="shared" si="51"/>
        <v>0</v>
      </c>
      <c r="L44" s="551">
        <f t="shared" si="51"/>
        <v>0</v>
      </c>
      <c r="M44" s="551"/>
      <c r="N44" s="480">
        <f t="shared" ref="N44:S44" si="52">SUM(N45:N46)</f>
        <v>0</v>
      </c>
      <c r="O44" s="480">
        <f t="shared" si="52"/>
        <v>0</v>
      </c>
      <c r="P44" s="480">
        <f t="shared" si="52"/>
        <v>0</v>
      </c>
      <c r="Q44" s="480">
        <f t="shared" si="52"/>
        <v>0</v>
      </c>
      <c r="R44" s="481">
        <f t="shared" si="52"/>
        <v>0</v>
      </c>
      <c r="S44" s="482">
        <f t="shared" si="52"/>
        <v>0</v>
      </c>
      <c r="T44" s="482">
        <f t="shared" ref="T44:AQ44" si="53">SUM(T45:T46)</f>
        <v>0</v>
      </c>
      <c r="U44" s="482">
        <f t="shared" si="53"/>
        <v>0</v>
      </c>
      <c r="V44" s="482">
        <f t="shared" si="53"/>
        <v>0</v>
      </c>
      <c r="W44" s="482">
        <f t="shared" si="53"/>
        <v>0</v>
      </c>
      <c r="X44" s="482">
        <f t="shared" si="53"/>
        <v>0</v>
      </c>
      <c r="Y44" s="482">
        <f t="shared" si="53"/>
        <v>0</v>
      </c>
      <c r="Z44" s="482">
        <f t="shared" si="53"/>
        <v>0</v>
      </c>
      <c r="AA44" s="482">
        <f t="shared" si="53"/>
        <v>0</v>
      </c>
      <c r="AB44" s="482">
        <f t="shared" si="53"/>
        <v>0</v>
      </c>
      <c r="AC44" s="482">
        <f t="shared" si="53"/>
        <v>0</v>
      </c>
      <c r="AD44" s="482">
        <f t="shared" si="53"/>
        <v>0</v>
      </c>
      <c r="AE44" s="482">
        <f t="shared" si="53"/>
        <v>0</v>
      </c>
      <c r="AF44" s="483">
        <f t="shared" si="53"/>
        <v>0</v>
      </c>
      <c r="AG44" s="482">
        <f t="shared" si="53"/>
        <v>0</v>
      </c>
      <c r="AH44" s="482">
        <f t="shared" si="53"/>
        <v>0</v>
      </c>
      <c r="AI44" s="482">
        <f t="shared" si="53"/>
        <v>0</v>
      </c>
      <c r="AJ44" s="482">
        <f t="shared" si="53"/>
        <v>0</v>
      </c>
      <c r="AK44" s="482">
        <f t="shared" si="53"/>
        <v>0</v>
      </c>
      <c r="AL44" s="482">
        <f t="shared" si="53"/>
        <v>0</v>
      </c>
      <c r="AM44" s="482">
        <f t="shared" si="53"/>
        <v>0</v>
      </c>
      <c r="AN44" s="482">
        <f t="shared" si="53"/>
        <v>0</v>
      </c>
      <c r="AO44" s="482">
        <f t="shared" si="53"/>
        <v>0</v>
      </c>
      <c r="AP44" s="482">
        <f t="shared" si="53"/>
        <v>0</v>
      </c>
      <c r="AQ44" s="482">
        <f t="shared" si="53"/>
        <v>0</v>
      </c>
      <c r="AR44" s="483">
        <f t="shared" ref="AR44:AX44" si="54">SUM(AR45:AR46)</f>
        <v>0</v>
      </c>
      <c r="AS44" s="482">
        <f t="shared" si="54"/>
        <v>0</v>
      </c>
      <c r="AT44" s="482">
        <f t="shared" si="54"/>
        <v>0</v>
      </c>
      <c r="AU44" s="482">
        <f t="shared" si="54"/>
        <v>0</v>
      </c>
      <c r="AV44" s="482">
        <f t="shared" si="54"/>
        <v>0</v>
      </c>
      <c r="AW44" s="482">
        <f t="shared" si="54"/>
        <v>0</v>
      </c>
      <c r="AX44" s="482">
        <f t="shared" si="54"/>
        <v>0</v>
      </c>
      <c r="AY44" s="248">
        <f t="shared" si="45"/>
        <v>0</v>
      </c>
      <c r="AZ44" s="244">
        <f t="shared" si="46"/>
        <v>0</v>
      </c>
      <c r="BA44" s="553">
        <f t="shared" si="47"/>
        <v>0</v>
      </c>
    </row>
    <row r="45" spans="1:53" s="4" customFormat="1" ht="15" hidden="1" customHeight="1" x14ac:dyDescent="0.2">
      <c r="A45" s="151"/>
      <c r="B45" s="463"/>
      <c r="C45" s="273" t="s">
        <v>301</v>
      </c>
      <c r="D45" s="273"/>
      <c r="E45" s="249"/>
      <c r="F45" s="552">
        <f t="shared" si="32"/>
        <v>0</v>
      </c>
      <c r="G45" s="249">
        <v>0</v>
      </c>
      <c r="H45" s="220">
        <f>SUM(N45:AX45)</f>
        <v>0</v>
      </c>
      <c r="I45" s="231"/>
      <c r="J45" s="435">
        <f t="shared" si="10"/>
        <v>0</v>
      </c>
      <c r="K45" s="249">
        <v>0</v>
      </c>
      <c r="L45" s="232"/>
      <c r="M45" s="249"/>
      <c r="N45" s="480">
        <f>SUM(N46:N47)</f>
        <v>0</v>
      </c>
      <c r="O45" s="220">
        <f>+IFERROR(VLOOKUP(B44,Sheet1!B:D,3,FALSE)+VLOOKUP(B44,Sheet1!B:E,4,FALSE),0)</f>
        <v>0</v>
      </c>
      <c r="P45" s="220">
        <f>+IFERROR(VLOOKUP(C44,Sheet1!C:E,3,FALSE)+VLOOKUP(C44,Sheet1!C:F,4,FALSE),0)</f>
        <v>0</v>
      </c>
      <c r="Q45" s="220">
        <f>+IFERROR(VLOOKUP(D44,Sheet1!D:F,3,FALSE)+VLOOKUP(D44,Sheet1!D:G,4,FALSE),0)</f>
        <v>0</v>
      </c>
      <c r="R45" s="362"/>
      <c r="S45" s="363"/>
      <c r="T45" s="363"/>
      <c r="U45" s="363"/>
      <c r="V45" s="363"/>
      <c r="W45" s="363"/>
      <c r="X45" s="363"/>
      <c r="Y45" s="363"/>
      <c r="Z45" s="363"/>
      <c r="AA45" s="363"/>
      <c r="AB45" s="363"/>
      <c r="AC45" s="363"/>
      <c r="AD45" s="363"/>
      <c r="AE45" s="363"/>
      <c r="AF45" s="402"/>
      <c r="AG45" s="392"/>
      <c r="AH45" s="392"/>
      <c r="AI45" s="392"/>
      <c r="AJ45" s="392"/>
      <c r="AK45" s="392"/>
      <c r="AL45" s="363"/>
      <c r="AM45" s="363"/>
      <c r="AN45" s="363"/>
      <c r="AO45" s="363"/>
      <c r="AP45" s="363"/>
      <c r="AQ45" s="363"/>
      <c r="AR45" s="402"/>
      <c r="AS45" s="392"/>
      <c r="AT45" s="392"/>
      <c r="AU45" s="392"/>
      <c r="AV45" s="392"/>
      <c r="AW45" s="392"/>
      <c r="AX45" s="363"/>
      <c r="AY45" s="248">
        <f t="shared" si="45"/>
        <v>0</v>
      </c>
      <c r="AZ45" s="244">
        <f t="shared" si="46"/>
        <v>0</v>
      </c>
      <c r="BA45" s="553">
        <f t="shared" si="47"/>
        <v>0</v>
      </c>
    </row>
    <row r="46" spans="1:53" s="4" customFormat="1" ht="15" hidden="1" customHeight="1" thickBot="1" x14ac:dyDescent="0.25">
      <c r="A46" s="169"/>
      <c r="B46" s="461"/>
      <c r="C46" s="274"/>
      <c r="D46" s="274"/>
      <c r="E46" s="277"/>
      <c r="F46" s="552">
        <f t="shared" si="32"/>
        <v>0</v>
      </c>
      <c r="G46" s="277">
        <v>0</v>
      </c>
      <c r="H46" s="226">
        <f>SUM(N46:AX46)</f>
        <v>0</v>
      </c>
      <c r="I46" s="227"/>
      <c r="J46" s="436">
        <f t="shared" si="10"/>
        <v>0</v>
      </c>
      <c r="K46" s="277">
        <v>0</v>
      </c>
      <c r="L46" s="228"/>
      <c r="M46" s="277"/>
      <c r="N46" s="267"/>
      <c r="O46" s="267"/>
      <c r="P46" s="267"/>
      <c r="Q46" s="267"/>
      <c r="R46" s="364"/>
      <c r="S46" s="365"/>
      <c r="T46" s="365"/>
      <c r="U46" s="365"/>
      <c r="V46" s="365"/>
      <c r="W46" s="365"/>
      <c r="X46" s="365"/>
      <c r="Y46" s="365"/>
      <c r="Z46" s="365"/>
      <c r="AA46" s="365"/>
      <c r="AB46" s="365"/>
      <c r="AC46" s="365"/>
      <c r="AD46" s="365"/>
      <c r="AE46" s="365"/>
      <c r="AF46" s="403"/>
      <c r="AG46" s="393"/>
      <c r="AH46" s="393"/>
      <c r="AI46" s="393"/>
      <c r="AJ46" s="393"/>
      <c r="AK46" s="393"/>
      <c r="AL46" s="365"/>
      <c r="AM46" s="365"/>
      <c r="AN46" s="365"/>
      <c r="AO46" s="365"/>
      <c r="AP46" s="365"/>
      <c r="AQ46" s="365"/>
      <c r="AR46" s="403"/>
      <c r="AS46" s="393"/>
      <c r="AT46" s="393"/>
      <c r="AU46" s="393"/>
      <c r="AV46" s="393"/>
      <c r="AW46" s="393"/>
      <c r="AX46" s="365"/>
      <c r="AY46" s="248">
        <f t="shared" si="45"/>
        <v>0</v>
      </c>
      <c r="AZ46" s="244">
        <f t="shared" si="46"/>
        <v>0</v>
      </c>
      <c r="BA46" s="553">
        <f t="shared" si="47"/>
        <v>0</v>
      </c>
    </row>
    <row r="47" spans="1:53" s="4" customFormat="1" ht="15" hidden="1" customHeight="1" x14ac:dyDescent="0.2">
      <c r="A47" s="557"/>
      <c r="B47" s="576"/>
      <c r="C47" s="450"/>
      <c r="D47" s="450"/>
      <c r="E47" s="431">
        <f t="shared" ref="E47:L47" si="55">SUM(E48:E49)</f>
        <v>0</v>
      </c>
      <c r="F47" s="574">
        <f t="shared" si="55"/>
        <v>0</v>
      </c>
      <c r="G47" s="431">
        <f t="shared" si="55"/>
        <v>0</v>
      </c>
      <c r="H47" s="431">
        <f t="shared" si="55"/>
        <v>0</v>
      </c>
      <c r="I47" s="550">
        <f t="shared" si="55"/>
        <v>0</v>
      </c>
      <c r="J47" s="549">
        <f t="shared" si="55"/>
        <v>0</v>
      </c>
      <c r="K47" s="550">
        <f t="shared" si="55"/>
        <v>0</v>
      </c>
      <c r="L47" s="551">
        <f t="shared" si="55"/>
        <v>0</v>
      </c>
      <c r="M47" s="551"/>
      <c r="N47" s="480"/>
      <c r="O47" s="220"/>
      <c r="P47" s="220"/>
      <c r="Q47" s="220"/>
      <c r="R47" s="481">
        <f>SUM(R48:R49)</f>
        <v>0</v>
      </c>
      <c r="S47" s="482">
        <f>SUM(S48:S49)</f>
        <v>0</v>
      </c>
      <c r="T47" s="482">
        <f t="shared" ref="T47:AW47" si="56">SUM(T48:T49)</f>
        <v>0</v>
      </c>
      <c r="U47" s="482">
        <f t="shared" si="56"/>
        <v>0</v>
      </c>
      <c r="V47" s="482">
        <f t="shared" si="56"/>
        <v>0</v>
      </c>
      <c r="W47" s="482">
        <f t="shared" si="56"/>
        <v>0</v>
      </c>
      <c r="X47" s="482">
        <f t="shared" si="56"/>
        <v>0</v>
      </c>
      <c r="Y47" s="482">
        <f t="shared" si="56"/>
        <v>0</v>
      </c>
      <c r="Z47" s="482">
        <f t="shared" si="56"/>
        <v>0</v>
      </c>
      <c r="AA47" s="482">
        <f t="shared" si="56"/>
        <v>0</v>
      </c>
      <c r="AB47" s="482">
        <f t="shared" si="56"/>
        <v>0</v>
      </c>
      <c r="AC47" s="482">
        <f t="shared" si="56"/>
        <v>0</v>
      </c>
      <c r="AD47" s="482">
        <f t="shared" si="56"/>
        <v>0</v>
      </c>
      <c r="AE47" s="482">
        <f t="shared" si="56"/>
        <v>0</v>
      </c>
      <c r="AF47" s="483">
        <f t="shared" si="56"/>
        <v>0</v>
      </c>
      <c r="AG47" s="482">
        <f t="shared" si="56"/>
        <v>0</v>
      </c>
      <c r="AH47" s="482">
        <f t="shared" si="56"/>
        <v>0</v>
      </c>
      <c r="AI47" s="482">
        <f t="shared" si="56"/>
        <v>0</v>
      </c>
      <c r="AJ47" s="482">
        <f t="shared" si="56"/>
        <v>0</v>
      </c>
      <c r="AK47" s="482">
        <f t="shared" si="56"/>
        <v>0</v>
      </c>
      <c r="AL47" s="482">
        <f t="shared" si="56"/>
        <v>0</v>
      </c>
      <c r="AM47" s="482">
        <f t="shared" si="56"/>
        <v>0</v>
      </c>
      <c r="AN47" s="482">
        <f t="shared" si="56"/>
        <v>0</v>
      </c>
      <c r="AO47" s="482">
        <f t="shared" si="56"/>
        <v>0</v>
      </c>
      <c r="AP47" s="482">
        <f t="shared" si="56"/>
        <v>0</v>
      </c>
      <c r="AQ47" s="482">
        <f t="shared" si="56"/>
        <v>0</v>
      </c>
      <c r="AR47" s="483">
        <f t="shared" ref="AR47:AX47" si="57">SUM(AR48:AR49)</f>
        <v>0</v>
      </c>
      <c r="AS47" s="482">
        <f t="shared" si="56"/>
        <v>0</v>
      </c>
      <c r="AT47" s="482">
        <f t="shared" si="56"/>
        <v>0</v>
      </c>
      <c r="AU47" s="482">
        <f t="shared" si="56"/>
        <v>0</v>
      </c>
      <c r="AV47" s="482">
        <f t="shared" si="56"/>
        <v>0</v>
      </c>
      <c r="AW47" s="482">
        <f t="shared" si="56"/>
        <v>0</v>
      </c>
      <c r="AX47" s="482">
        <f t="shared" si="57"/>
        <v>0</v>
      </c>
      <c r="AY47" s="248">
        <f t="shared" si="45"/>
        <v>0</v>
      </c>
      <c r="AZ47" s="244">
        <f t="shared" si="46"/>
        <v>0</v>
      </c>
      <c r="BA47" s="553">
        <f t="shared" si="47"/>
        <v>0</v>
      </c>
    </row>
    <row r="48" spans="1:53" s="4" customFormat="1" ht="15" hidden="1" customHeight="1" x14ac:dyDescent="0.2">
      <c r="A48" s="151"/>
      <c r="B48" s="463"/>
      <c r="C48" s="273"/>
      <c r="D48" s="273"/>
      <c r="E48" s="249"/>
      <c r="F48" s="552">
        <f t="shared" si="32"/>
        <v>0</v>
      </c>
      <c r="G48" s="249">
        <v>0</v>
      </c>
      <c r="H48" s="220">
        <f>SUM(N48:AX48)</f>
        <v>0</v>
      </c>
      <c r="I48" s="231"/>
      <c r="J48" s="435">
        <f t="shared" si="10"/>
        <v>0</v>
      </c>
      <c r="K48" s="249">
        <v>0</v>
      </c>
      <c r="L48" s="232"/>
      <c r="M48" s="249"/>
      <c r="N48" s="235">
        <f>+IFERROR(VLOOKUP(B47,Sheet1!B:D,2,FALSE),0)</f>
        <v>0</v>
      </c>
      <c r="O48" s="266"/>
      <c r="P48" s="266"/>
      <c r="Q48" s="266"/>
      <c r="R48" s="362"/>
      <c r="S48" s="363"/>
      <c r="T48" s="363"/>
      <c r="U48" s="363"/>
      <c r="V48" s="363"/>
      <c r="W48" s="363"/>
      <c r="X48" s="363"/>
      <c r="Y48" s="363"/>
      <c r="Z48" s="363"/>
      <c r="AA48" s="363"/>
      <c r="AB48" s="363"/>
      <c r="AC48" s="363"/>
      <c r="AD48" s="363"/>
      <c r="AE48" s="363"/>
      <c r="AF48" s="402"/>
      <c r="AG48" s="392"/>
      <c r="AH48" s="392"/>
      <c r="AI48" s="392"/>
      <c r="AJ48" s="392"/>
      <c r="AK48" s="392"/>
      <c r="AL48" s="363"/>
      <c r="AM48" s="363"/>
      <c r="AN48" s="363"/>
      <c r="AO48" s="363"/>
      <c r="AP48" s="363"/>
      <c r="AQ48" s="363"/>
      <c r="AR48" s="402"/>
      <c r="AS48" s="392"/>
      <c r="AT48" s="392"/>
      <c r="AU48" s="392"/>
      <c r="AV48" s="392"/>
      <c r="AW48" s="392"/>
      <c r="AX48" s="363"/>
      <c r="AY48" s="248">
        <f t="shared" si="45"/>
        <v>0</v>
      </c>
      <c r="AZ48" s="244">
        <f t="shared" si="46"/>
        <v>0</v>
      </c>
      <c r="BA48" s="553">
        <f t="shared" si="47"/>
        <v>0</v>
      </c>
    </row>
    <row r="49" spans="1:53" s="4" customFormat="1" ht="15" hidden="1" customHeight="1" thickBot="1" x14ac:dyDescent="0.25">
      <c r="A49" s="169"/>
      <c r="B49" s="461"/>
      <c r="C49" s="274"/>
      <c r="D49" s="274"/>
      <c r="E49" s="277"/>
      <c r="F49" s="552">
        <f t="shared" si="32"/>
        <v>0</v>
      </c>
      <c r="G49" s="277">
        <v>0</v>
      </c>
      <c r="H49" s="226">
        <f>SUM(N49:AX49)</f>
        <v>0</v>
      </c>
      <c r="I49" s="227"/>
      <c r="J49" s="436">
        <f t="shared" si="10"/>
        <v>0</v>
      </c>
      <c r="K49" s="277">
        <v>0</v>
      </c>
      <c r="L49" s="228"/>
      <c r="M49" s="277"/>
      <c r="N49" s="267"/>
      <c r="O49" s="267"/>
      <c r="P49" s="267"/>
      <c r="Q49" s="267"/>
      <c r="R49" s="364"/>
      <c r="S49" s="365"/>
      <c r="T49" s="365"/>
      <c r="U49" s="365"/>
      <c r="V49" s="365"/>
      <c r="W49" s="365"/>
      <c r="X49" s="365"/>
      <c r="Y49" s="365"/>
      <c r="Z49" s="365"/>
      <c r="AA49" s="365"/>
      <c r="AB49" s="365"/>
      <c r="AC49" s="365"/>
      <c r="AD49" s="365"/>
      <c r="AE49" s="365"/>
      <c r="AF49" s="403"/>
      <c r="AG49" s="393"/>
      <c r="AH49" s="393"/>
      <c r="AI49" s="393"/>
      <c r="AJ49" s="393"/>
      <c r="AK49" s="393"/>
      <c r="AL49" s="365"/>
      <c r="AM49" s="365"/>
      <c r="AN49" s="365"/>
      <c r="AO49" s="365"/>
      <c r="AP49" s="365"/>
      <c r="AQ49" s="365"/>
      <c r="AR49" s="403"/>
      <c r="AS49" s="393"/>
      <c r="AT49" s="393"/>
      <c r="AU49" s="393"/>
      <c r="AV49" s="393"/>
      <c r="AW49" s="393"/>
      <c r="AX49" s="365"/>
      <c r="AY49" s="248">
        <f t="shared" si="45"/>
        <v>0</v>
      </c>
      <c r="AZ49" s="244">
        <f t="shared" si="46"/>
        <v>0</v>
      </c>
      <c r="BA49" s="553">
        <f t="shared" si="47"/>
        <v>0</v>
      </c>
    </row>
    <row r="50" spans="1:53" s="4" customFormat="1" ht="15" hidden="1" customHeight="1" x14ac:dyDescent="0.2">
      <c r="A50" s="557"/>
      <c r="B50" s="576"/>
      <c r="C50" s="450"/>
      <c r="D50" s="450"/>
      <c r="E50" s="431">
        <f t="shared" ref="E50:L50" si="58">SUM(E51:E52)</f>
        <v>0</v>
      </c>
      <c r="F50" s="574">
        <f t="shared" si="58"/>
        <v>0</v>
      </c>
      <c r="G50" s="431">
        <f t="shared" si="58"/>
        <v>0</v>
      </c>
      <c r="H50" s="431">
        <f t="shared" si="58"/>
        <v>0</v>
      </c>
      <c r="I50" s="550">
        <f t="shared" si="58"/>
        <v>0</v>
      </c>
      <c r="J50" s="549">
        <f t="shared" si="58"/>
        <v>0</v>
      </c>
      <c r="K50" s="550">
        <f t="shared" si="58"/>
        <v>0</v>
      </c>
      <c r="L50" s="551">
        <f t="shared" si="58"/>
        <v>0</v>
      </c>
      <c r="M50" s="551"/>
      <c r="N50" s="480">
        <f t="shared" ref="N50:S50" si="59">SUM(N51:N52)</f>
        <v>0</v>
      </c>
      <c r="O50" s="480">
        <f t="shared" si="59"/>
        <v>0</v>
      </c>
      <c r="P50" s="480">
        <f t="shared" si="59"/>
        <v>0</v>
      </c>
      <c r="Q50" s="480">
        <f t="shared" si="59"/>
        <v>0</v>
      </c>
      <c r="R50" s="481">
        <f t="shared" si="59"/>
        <v>0</v>
      </c>
      <c r="S50" s="482">
        <f t="shared" si="59"/>
        <v>0</v>
      </c>
      <c r="T50" s="482">
        <f t="shared" ref="T50:AQ50" si="60">SUM(T51:T52)</f>
        <v>0</v>
      </c>
      <c r="U50" s="482">
        <f t="shared" si="60"/>
        <v>0</v>
      </c>
      <c r="V50" s="482">
        <f t="shared" si="60"/>
        <v>0</v>
      </c>
      <c r="W50" s="482">
        <f t="shared" si="60"/>
        <v>0</v>
      </c>
      <c r="X50" s="482">
        <f t="shared" si="60"/>
        <v>0</v>
      </c>
      <c r="Y50" s="482">
        <f t="shared" si="60"/>
        <v>0</v>
      </c>
      <c r="Z50" s="482">
        <f t="shared" si="60"/>
        <v>0</v>
      </c>
      <c r="AA50" s="482">
        <f t="shared" si="60"/>
        <v>0</v>
      </c>
      <c r="AB50" s="482">
        <f t="shared" si="60"/>
        <v>0</v>
      </c>
      <c r="AC50" s="482">
        <f t="shared" si="60"/>
        <v>0</v>
      </c>
      <c r="AD50" s="482">
        <f t="shared" si="60"/>
        <v>0</v>
      </c>
      <c r="AE50" s="482">
        <f t="shared" si="60"/>
        <v>0</v>
      </c>
      <c r="AF50" s="483">
        <f t="shared" si="60"/>
        <v>0</v>
      </c>
      <c r="AG50" s="482">
        <f t="shared" si="60"/>
        <v>0</v>
      </c>
      <c r="AH50" s="482">
        <f t="shared" si="60"/>
        <v>0</v>
      </c>
      <c r="AI50" s="482">
        <f t="shared" si="60"/>
        <v>0</v>
      </c>
      <c r="AJ50" s="482">
        <f t="shared" si="60"/>
        <v>0</v>
      </c>
      <c r="AK50" s="482">
        <f t="shared" si="60"/>
        <v>0</v>
      </c>
      <c r="AL50" s="482">
        <f t="shared" si="60"/>
        <v>0</v>
      </c>
      <c r="AM50" s="482">
        <f t="shared" si="60"/>
        <v>0</v>
      </c>
      <c r="AN50" s="482">
        <f t="shared" si="60"/>
        <v>0</v>
      </c>
      <c r="AO50" s="482">
        <f t="shared" si="60"/>
        <v>0</v>
      </c>
      <c r="AP50" s="482">
        <f t="shared" si="60"/>
        <v>0</v>
      </c>
      <c r="AQ50" s="482">
        <f t="shared" si="60"/>
        <v>0</v>
      </c>
      <c r="AR50" s="483">
        <f t="shared" ref="AR50:AX50" si="61">SUM(AR51:AR52)</f>
        <v>0</v>
      </c>
      <c r="AS50" s="482">
        <f t="shared" si="61"/>
        <v>0</v>
      </c>
      <c r="AT50" s="482">
        <f t="shared" si="61"/>
        <v>0</v>
      </c>
      <c r="AU50" s="482">
        <f t="shared" si="61"/>
        <v>0</v>
      </c>
      <c r="AV50" s="482">
        <f t="shared" si="61"/>
        <v>0</v>
      </c>
      <c r="AW50" s="482">
        <f t="shared" si="61"/>
        <v>0</v>
      </c>
      <c r="AX50" s="482">
        <f t="shared" si="61"/>
        <v>0</v>
      </c>
      <c r="AY50" s="248">
        <f t="shared" si="45"/>
        <v>0</v>
      </c>
      <c r="AZ50" s="244">
        <f t="shared" si="46"/>
        <v>0</v>
      </c>
      <c r="BA50" s="553">
        <f t="shared" si="47"/>
        <v>0</v>
      </c>
    </row>
    <row r="51" spans="1:53" s="4" customFormat="1" ht="15" hidden="1" customHeight="1" thickBot="1" x14ac:dyDescent="0.25">
      <c r="A51" s="151"/>
      <c r="B51" s="463"/>
      <c r="C51" s="273"/>
      <c r="D51" s="273"/>
      <c r="E51" s="249"/>
      <c r="F51" s="552">
        <f t="shared" si="32"/>
        <v>0</v>
      </c>
      <c r="G51" s="249">
        <v>0</v>
      </c>
      <c r="H51" s="220">
        <f>SUM(N51:AX51)</f>
        <v>0</v>
      </c>
      <c r="I51" s="231"/>
      <c r="J51" s="435">
        <f t="shared" si="10"/>
        <v>0</v>
      </c>
      <c r="K51" s="249">
        <v>0</v>
      </c>
      <c r="L51" s="232"/>
      <c r="M51" s="249"/>
      <c r="N51" s="235">
        <f>+IFERROR(VLOOKUP(B50,Sheet1!B:D,2,FALSE),0)</f>
        <v>0</v>
      </c>
      <c r="O51" s="266"/>
      <c r="P51" s="266"/>
      <c r="Q51" s="266"/>
      <c r="R51" s="362"/>
      <c r="S51" s="363"/>
      <c r="T51" s="363"/>
      <c r="U51" s="363"/>
      <c r="V51" s="363"/>
      <c r="W51" s="363"/>
      <c r="X51" s="363"/>
      <c r="Y51" s="363"/>
      <c r="Z51" s="363"/>
      <c r="AA51" s="363"/>
      <c r="AB51" s="363"/>
      <c r="AC51" s="363"/>
      <c r="AD51" s="363"/>
      <c r="AE51" s="363"/>
      <c r="AF51" s="402"/>
      <c r="AG51" s="392"/>
      <c r="AH51" s="392"/>
      <c r="AI51" s="392"/>
      <c r="AJ51" s="392"/>
      <c r="AK51" s="392"/>
      <c r="AL51" s="363"/>
      <c r="AM51" s="363"/>
      <c r="AN51" s="363"/>
      <c r="AO51" s="363"/>
      <c r="AP51" s="363"/>
      <c r="AQ51" s="363"/>
      <c r="AR51" s="402"/>
      <c r="AS51" s="392"/>
      <c r="AT51" s="392"/>
      <c r="AU51" s="392"/>
      <c r="AV51" s="392"/>
      <c r="AW51" s="392"/>
      <c r="AX51" s="363"/>
      <c r="AY51" s="248">
        <f t="shared" si="45"/>
        <v>0</v>
      </c>
      <c r="AZ51" s="244">
        <f t="shared" si="46"/>
        <v>0</v>
      </c>
      <c r="BA51" s="553">
        <f t="shared" si="47"/>
        <v>0</v>
      </c>
    </row>
    <row r="52" spans="1:53" s="4" customFormat="1" ht="15" hidden="1" customHeight="1" thickBot="1" x14ac:dyDescent="0.25">
      <c r="A52" s="169"/>
      <c r="B52" s="461"/>
      <c r="C52" s="274" t="s">
        <v>301</v>
      </c>
      <c r="D52" s="274"/>
      <c r="E52" s="277"/>
      <c r="F52" s="552">
        <f t="shared" si="32"/>
        <v>0</v>
      </c>
      <c r="G52" s="277">
        <v>0</v>
      </c>
      <c r="H52" s="226">
        <f>SUM(N52:AX52)</f>
        <v>0</v>
      </c>
      <c r="I52" s="227"/>
      <c r="J52" s="436">
        <f t="shared" si="10"/>
        <v>0</v>
      </c>
      <c r="K52" s="277">
        <v>0</v>
      </c>
      <c r="L52" s="228"/>
      <c r="M52" s="277"/>
      <c r="N52" s="480">
        <f>SUM(N53:N54)</f>
        <v>0</v>
      </c>
      <c r="O52" s="220">
        <f>+IFERROR(VLOOKUP(B51,Sheet1!B:D,3,FALSE)+VLOOKUP(B51,Sheet1!B:E,4,FALSE),0)</f>
        <v>0</v>
      </c>
      <c r="P52" s="220">
        <f>+IFERROR(VLOOKUP(C51,Sheet1!C:E,3,FALSE)+VLOOKUP(C51,Sheet1!C:F,4,FALSE),0)</f>
        <v>0</v>
      </c>
      <c r="Q52" s="220">
        <f>+IFERROR(VLOOKUP(D51,Sheet1!D:F,3,FALSE)+VLOOKUP(D51,Sheet1!D:G,4,FALSE),0)</f>
        <v>0</v>
      </c>
      <c r="R52" s="364"/>
      <c r="S52" s="365"/>
      <c r="T52" s="365"/>
      <c r="U52" s="365"/>
      <c r="V52" s="365"/>
      <c r="W52" s="365"/>
      <c r="X52" s="365"/>
      <c r="Y52" s="365"/>
      <c r="Z52" s="365"/>
      <c r="AA52" s="365"/>
      <c r="AB52" s="365"/>
      <c r="AC52" s="365"/>
      <c r="AD52" s="365"/>
      <c r="AE52" s="365"/>
      <c r="AF52" s="403"/>
      <c r="AG52" s="393"/>
      <c r="AH52" s="393"/>
      <c r="AI52" s="393"/>
      <c r="AJ52" s="393"/>
      <c r="AK52" s="393"/>
      <c r="AL52" s="365"/>
      <c r="AM52" s="365"/>
      <c r="AN52" s="365"/>
      <c r="AO52" s="365"/>
      <c r="AP52" s="365"/>
      <c r="AQ52" s="365"/>
      <c r="AR52" s="403"/>
      <c r="AS52" s="393"/>
      <c r="AT52" s="393"/>
      <c r="AU52" s="393"/>
      <c r="AV52" s="393"/>
      <c r="AW52" s="393"/>
      <c r="AX52" s="365"/>
      <c r="AY52" s="248">
        <f t="shared" si="45"/>
        <v>0</v>
      </c>
      <c r="AZ52" s="244">
        <f t="shared" si="46"/>
        <v>0</v>
      </c>
      <c r="BA52" s="553">
        <f t="shared" si="47"/>
        <v>0</v>
      </c>
    </row>
    <row r="53" spans="1:53" s="4" customFormat="1" ht="15" hidden="1" customHeight="1" x14ac:dyDescent="0.2">
      <c r="A53" s="557"/>
      <c r="B53" s="576"/>
      <c r="C53" s="450"/>
      <c r="D53" s="450"/>
      <c r="E53" s="431">
        <f t="shared" ref="E53:L53" si="62">SUM(E54:E55)</f>
        <v>0</v>
      </c>
      <c r="F53" s="574">
        <f t="shared" si="62"/>
        <v>0</v>
      </c>
      <c r="G53" s="431">
        <f t="shared" si="62"/>
        <v>0</v>
      </c>
      <c r="H53" s="431">
        <f t="shared" si="62"/>
        <v>0</v>
      </c>
      <c r="I53" s="550">
        <f t="shared" si="62"/>
        <v>0</v>
      </c>
      <c r="J53" s="549">
        <f t="shared" si="62"/>
        <v>0</v>
      </c>
      <c r="K53" s="550">
        <f t="shared" si="62"/>
        <v>0</v>
      </c>
      <c r="L53" s="551">
        <f t="shared" si="62"/>
        <v>0</v>
      </c>
      <c r="M53" s="551"/>
      <c r="N53" s="480">
        <f>SUM(N54:N55)</f>
        <v>0</v>
      </c>
      <c r="O53" s="480">
        <f>SUM(O54:O55)</f>
        <v>0</v>
      </c>
      <c r="P53" s="480">
        <f>SUM(P54:P55)</f>
        <v>0</v>
      </c>
      <c r="Q53" s="480">
        <f>SUM(Q54:Q55)</f>
        <v>0</v>
      </c>
      <c r="R53" s="481">
        <f>SUM(R54:R55)</f>
        <v>0</v>
      </c>
      <c r="S53" s="482">
        <f>SUM(S54:S55)</f>
        <v>0</v>
      </c>
      <c r="T53" s="482">
        <f t="shared" ref="T53:AX53" si="63">SUM(T54:T55)</f>
        <v>0</v>
      </c>
      <c r="U53" s="482">
        <f t="shared" si="63"/>
        <v>0</v>
      </c>
      <c r="V53" s="482">
        <f t="shared" si="63"/>
        <v>0</v>
      </c>
      <c r="W53" s="482">
        <f t="shared" si="63"/>
        <v>0</v>
      </c>
      <c r="X53" s="482">
        <f t="shared" si="63"/>
        <v>0</v>
      </c>
      <c r="Y53" s="482">
        <f t="shared" si="63"/>
        <v>0</v>
      </c>
      <c r="Z53" s="482">
        <f t="shared" si="63"/>
        <v>0</v>
      </c>
      <c r="AA53" s="482">
        <f t="shared" si="63"/>
        <v>0</v>
      </c>
      <c r="AB53" s="482">
        <f t="shared" si="63"/>
        <v>0</v>
      </c>
      <c r="AC53" s="482">
        <f t="shared" si="63"/>
        <v>0</v>
      </c>
      <c r="AD53" s="482">
        <f t="shared" si="63"/>
        <v>0</v>
      </c>
      <c r="AE53" s="482">
        <f t="shared" si="63"/>
        <v>0</v>
      </c>
      <c r="AF53" s="483">
        <f t="shared" si="63"/>
        <v>0</v>
      </c>
      <c r="AG53" s="575">
        <f t="shared" si="63"/>
        <v>0</v>
      </c>
      <c r="AH53" s="575">
        <f t="shared" si="63"/>
        <v>0</v>
      </c>
      <c r="AI53" s="575">
        <f t="shared" si="63"/>
        <v>0</v>
      </c>
      <c r="AJ53" s="575">
        <f t="shared" si="63"/>
        <v>0</v>
      </c>
      <c r="AK53" s="575">
        <f t="shared" si="63"/>
        <v>0</v>
      </c>
      <c r="AL53" s="482">
        <f t="shared" si="63"/>
        <v>0</v>
      </c>
      <c r="AM53" s="482">
        <f t="shared" si="63"/>
        <v>0</v>
      </c>
      <c r="AN53" s="482">
        <f t="shared" si="63"/>
        <v>0</v>
      </c>
      <c r="AO53" s="482">
        <f t="shared" si="63"/>
        <v>0</v>
      </c>
      <c r="AP53" s="482">
        <f t="shared" si="63"/>
        <v>0</v>
      </c>
      <c r="AQ53" s="482">
        <f t="shared" si="63"/>
        <v>0</v>
      </c>
      <c r="AR53" s="483">
        <f t="shared" si="63"/>
        <v>0</v>
      </c>
      <c r="AS53" s="575">
        <f t="shared" si="63"/>
        <v>0</v>
      </c>
      <c r="AT53" s="575">
        <f t="shared" si="63"/>
        <v>0</v>
      </c>
      <c r="AU53" s="575">
        <f t="shared" si="63"/>
        <v>0</v>
      </c>
      <c r="AV53" s="575">
        <f t="shared" si="63"/>
        <v>0</v>
      </c>
      <c r="AW53" s="575">
        <f t="shared" si="63"/>
        <v>0</v>
      </c>
      <c r="AX53" s="482">
        <f t="shared" si="63"/>
        <v>0</v>
      </c>
      <c r="AY53" s="248">
        <f t="shared" si="45"/>
        <v>0</v>
      </c>
      <c r="AZ53" s="244">
        <f t="shared" si="46"/>
        <v>0</v>
      </c>
      <c r="BA53" s="553">
        <f t="shared" si="47"/>
        <v>0</v>
      </c>
    </row>
    <row r="54" spans="1:53" s="4" customFormat="1" ht="15" hidden="1" customHeight="1" x14ac:dyDescent="0.2">
      <c r="A54" s="150"/>
      <c r="B54" s="459"/>
      <c r="C54" s="273"/>
      <c r="D54" s="273"/>
      <c r="E54" s="249"/>
      <c r="F54" s="552">
        <f t="shared" si="32"/>
        <v>0</v>
      </c>
      <c r="G54" s="249">
        <v>0</v>
      </c>
      <c r="H54" s="220">
        <f>SUM(N54:AX54)</f>
        <v>0</v>
      </c>
      <c r="I54" s="231"/>
      <c r="J54" s="435">
        <f t="shared" si="10"/>
        <v>0</v>
      </c>
      <c r="K54" s="249">
        <v>0</v>
      </c>
      <c r="L54" s="232"/>
      <c r="M54" s="249"/>
      <c r="N54" s="235"/>
      <c r="O54" s="220"/>
      <c r="P54" s="220"/>
      <c r="Q54" s="220"/>
      <c r="R54" s="362"/>
      <c r="S54" s="363"/>
      <c r="T54" s="363"/>
      <c r="U54" s="363"/>
      <c r="V54" s="363"/>
      <c r="W54" s="363"/>
      <c r="X54" s="363"/>
      <c r="Y54" s="363"/>
      <c r="Z54" s="363"/>
      <c r="AA54" s="363"/>
      <c r="AB54" s="363"/>
      <c r="AC54" s="363"/>
      <c r="AD54" s="363"/>
      <c r="AE54" s="363"/>
      <c r="AF54" s="402"/>
      <c r="AG54" s="392"/>
      <c r="AH54" s="392"/>
      <c r="AI54" s="392"/>
      <c r="AJ54" s="392"/>
      <c r="AK54" s="392"/>
      <c r="AL54" s="363"/>
      <c r="AM54" s="363"/>
      <c r="AN54" s="363"/>
      <c r="AO54" s="363"/>
      <c r="AP54" s="363"/>
      <c r="AQ54" s="363"/>
      <c r="AR54" s="402"/>
      <c r="AS54" s="392"/>
      <c r="AT54" s="392"/>
      <c r="AU54" s="392"/>
      <c r="AV54" s="392"/>
      <c r="AW54" s="392"/>
      <c r="AX54" s="363"/>
      <c r="AY54" s="248">
        <f t="shared" si="45"/>
        <v>0</v>
      </c>
      <c r="AZ54" s="244">
        <f t="shared" si="46"/>
        <v>0</v>
      </c>
      <c r="BA54" s="553">
        <f t="shared" si="47"/>
        <v>0</v>
      </c>
    </row>
    <row r="55" spans="1:53" s="4" customFormat="1" ht="15" hidden="1" customHeight="1" thickBot="1" x14ac:dyDescent="0.25">
      <c r="A55" s="169"/>
      <c r="B55" s="461"/>
      <c r="C55" s="274"/>
      <c r="D55" s="274"/>
      <c r="E55" s="277"/>
      <c r="F55" s="552">
        <f t="shared" si="32"/>
        <v>0</v>
      </c>
      <c r="G55" s="277">
        <v>0</v>
      </c>
      <c r="H55" s="226">
        <f>SUM(N55:AX55)</f>
        <v>0</v>
      </c>
      <c r="I55" s="227"/>
      <c r="J55" s="436">
        <f t="shared" si="10"/>
        <v>0</v>
      </c>
      <c r="K55" s="277">
        <v>0</v>
      </c>
      <c r="L55" s="228"/>
      <c r="M55" s="277"/>
      <c r="N55" s="267"/>
      <c r="O55" s="267"/>
      <c r="P55" s="267"/>
      <c r="Q55" s="267"/>
      <c r="R55" s="364"/>
      <c r="S55" s="365"/>
      <c r="T55" s="365"/>
      <c r="U55" s="365"/>
      <c r="V55" s="365"/>
      <c r="W55" s="365"/>
      <c r="X55" s="365"/>
      <c r="Y55" s="365"/>
      <c r="Z55" s="365"/>
      <c r="AA55" s="365"/>
      <c r="AB55" s="365"/>
      <c r="AC55" s="365"/>
      <c r="AD55" s="365"/>
      <c r="AE55" s="365"/>
      <c r="AF55" s="403"/>
      <c r="AG55" s="393"/>
      <c r="AH55" s="393"/>
      <c r="AI55" s="393"/>
      <c r="AJ55" s="393"/>
      <c r="AK55" s="393"/>
      <c r="AL55" s="365"/>
      <c r="AM55" s="365"/>
      <c r="AN55" s="365"/>
      <c r="AO55" s="365"/>
      <c r="AP55" s="365"/>
      <c r="AQ55" s="365"/>
      <c r="AR55" s="403"/>
      <c r="AS55" s="393"/>
      <c r="AT55" s="393"/>
      <c r="AU55" s="393"/>
      <c r="AV55" s="393"/>
      <c r="AW55" s="393"/>
      <c r="AX55" s="365"/>
      <c r="AY55" s="248">
        <f t="shared" si="45"/>
        <v>0</v>
      </c>
      <c r="AZ55" s="244">
        <f t="shared" si="46"/>
        <v>0</v>
      </c>
      <c r="BA55" s="553">
        <f t="shared" si="47"/>
        <v>0</v>
      </c>
    </row>
    <row r="56" spans="1:53" s="4" customFormat="1" ht="15" hidden="1" customHeight="1" x14ac:dyDescent="0.2">
      <c r="A56" s="557"/>
      <c r="B56" s="576"/>
      <c r="C56" s="450"/>
      <c r="D56" s="450"/>
      <c r="E56" s="431">
        <f t="shared" ref="E56:L56" si="64">SUM(E57:E58)</f>
        <v>0</v>
      </c>
      <c r="F56" s="574">
        <f t="shared" si="64"/>
        <v>0</v>
      </c>
      <c r="G56" s="431">
        <f t="shared" si="64"/>
        <v>0</v>
      </c>
      <c r="H56" s="431">
        <f t="shared" si="64"/>
        <v>0</v>
      </c>
      <c r="I56" s="550">
        <f t="shared" si="64"/>
        <v>0</v>
      </c>
      <c r="J56" s="549">
        <f t="shared" si="64"/>
        <v>0</v>
      </c>
      <c r="K56" s="550">
        <f t="shared" si="64"/>
        <v>0</v>
      </c>
      <c r="L56" s="551">
        <f t="shared" si="64"/>
        <v>0</v>
      </c>
      <c r="M56" s="551"/>
      <c r="N56" s="480">
        <f t="shared" ref="N56:S56" si="65">SUM(N57:N58)</f>
        <v>0</v>
      </c>
      <c r="O56" s="480">
        <f t="shared" si="65"/>
        <v>0</v>
      </c>
      <c r="P56" s="480">
        <f t="shared" si="65"/>
        <v>0</v>
      </c>
      <c r="Q56" s="480">
        <f t="shared" si="65"/>
        <v>0</v>
      </c>
      <c r="R56" s="481">
        <f t="shared" si="65"/>
        <v>0</v>
      </c>
      <c r="S56" s="482">
        <f t="shared" si="65"/>
        <v>0</v>
      </c>
      <c r="T56" s="482">
        <f t="shared" ref="T56:AX56" si="66">SUM(T57:T58)</f>
        <v>0</v>
      </c>
      <c r="U56" s="482">
        <f t="shared" si="66"/>
        <v>0</v>
      </c>
      <c r="V56" s="482">
        <f t="shared" si="66"/>
        <v>0</v>
      </c>
      <c r="W56" s="482">
        <f t="shared" si="66"/>
        <v>0</v>
      </c>
      <c r="X56" s="482">
        <f t="shared" si="66"/>
        <v>0</v>
      </c>
      <c r="Y56" s="482">
        <f t="shared" si="66"/>
        <v>0</v>
      </c>
      <c r="Z56" s="482">
        <f t="shared" si="66"/>
        <v>0</v>
      </c>
      <c r="AA56" s="482">
        <f t="shared" si="66"/>
        <v>0</v>
      </c>
      <c r="AB56" s="482">
        <f t="shared" si="66"/>
        <v>0</v>
      </c>
      <c r="AC56" s="482">
        <f t="shared" si="66"/>
        <v>0</v>
      </c>
      <c r="AD56" s="482">
        <f t="shared" si="66"/>
        <v>0</v>
      </c>
      <c r="AE56" s="482">
        <f t="shared" si="66"/>
        <v>0</v>
      </c>
      <c r="AF56" s="483">
        <f t="shared" si="66"/>
        <v>0</v>
      </c>
      <c r="AG56" s="575">
        <f t="shared" si="66"/>
        <v>0</v>
      </c>
      <c r="AH56" s="575">
        <f t="shared" si="66"/>
        <v>0</v>
      </c>
      <c r="AI56" s="575">
        <f t="shared" si="66"/>
        <v>0</v>
      </c>
      <c r="AJ56" s="575">
        <f t="shared" si="66"/>
        <v>0</v>
      </c>
      <c r="AK56" s="575">
        <f t="shared" si="66"/>
        <v>0</v>
      </c>
      <c r="AL56" s="482">
        <f t="shared" si="66"/>
        <v>0</v>
      </c>
      <c r="AM56" s="482">
        <f t="shared" si="66"/>
        <v>0</v>
      </c>
      <c r="AN56" s="482">
        <f t="shared" si="66"/>
        <v>0</v>
      </c>
      <c r="AO56" s="482">
        <f t="shared" si="66"/>
        <v>0</v>
      </c>
      <c r="AP56" s="482">
        <f t="shared" si="66"/>
        <v>0</v>
      </c>
      <c r="AQ56" s="482">
        <f t="shared" si="66"/>
        <v>0</v>
      </c>
      <c r="AR56" s="483">
        <f t="shared" si="66"/>
        <v>0</v>
      </c>
      <c r="AS56" s="575">
        <f t="shared" si="66"/>
        <v>0</v>
      </c>
      <c r="AT56" s="575">
        <f t="shared" si="66"/>
        <v>0</v>
      </c>
      <c r="AU56" s="575">
        <f t="shared" si="66"/>
        <v>0</v>
      </c>
      <c r="AV56" s="575">
        <f t="shared" si="66"/>
        <v>0</v>
      </c>
      <c r="AW56" s="575">
        <f t="shared" si="66"/>
        <v>0</v>
      </c>
      <c r="AX56" s="482">
        <f t="shared" si="66"/>
        <v>0</v>
      </c>
      <c r="AY56" s="248">
        <f t="shared" si="45"/>
        <v>0</v>
      </c>
      <c r="AZ56" s="244">
        <f t="shared" si="46"/>
        <v>0</v>
      </c>
      <c r="BA56" s="553">
        <f t="shared" si="47"/>
        <v>0</v>
      </c>
    </row>
    <row r="57" spans="1:53" s="4" customFormat="1" ht="15" hidden="1" customHeight="1" x14ac:dyDescent="0.2">
      <c r="A57" s="150"/>
      <c r="B57" s="459"/>
      <c r="C57" s="273"/>
      <c r="D57" s="273"/>
      <c r="E57" s="249"/>
      <c r="F57" s="552">
        <f t="shared" si="32"/>
        <v>0</v>
      </c>
      <c r="G57" s="249">
        <v>0</v>
      </c>
      <c r="H57" s="220">
        <f>SUM(N57:AX57)</f>
        <v>0</v>
      </c>
      <c r="I57" s="231"/>
      <c r="J57" s="435">
        <f t="shared" si="10"/>
        <v>0</v>
      </c>
      <c r="K57" s="249">
        <v>0</v>
      </c>
      <c r="L57" s="232"/>
      <c r="M57" s="249"/>
      <c r="N57" s="235">
        <f>+IFERROR(VLOOKUP(B56,Sheet1!B:D,2,FALSE),0)</f>
        <v>0</v>
      </c>
      <c r="O57" s="266"/>
      <c r="P57" s="266"/>
      <c r="Q57" s="266"/>
      <c r="R57" s="362"/>
      <c r="S57" s="363"/>
      <c r="T57" s="363"/>
      <c r="U57" s="363"/>
      <c r="V57" s="363"/>
      <c r="W57" s="363"/>
      <c r="X57" s="363"/>
      <c r="Y57" s="363"/>
      <c r="Z57" s="363"/>
      <c r="AA57" s="363"/>
      <c r="AB57" s="363"/>
      <c r="AC57" s="363"/>
      <c r="AD57" s="363"/>
      <c r="AE57" s="363"/>
      <c r="AF57" s="402"/>
      <c r="AG57" s="392"/>
      <c r="AH57" s="392"/>
      <c r="AI57" s="392"/>
      <c r="AJ57" s="392"/>
      <c r="AK57" s="392"/>
      <c r="AL57" s="363"/>
      <c r="AM57" s="363"/>
      <c r="AN57" s="363"/>
      <c r="AO57" s="363"/>
      <c r="AP57" s="363"/>
      <c r="AQ57" s="363"/>
      <c r="AR57" s="402"/>
      <c r="AS57" s="392"/>
      <c r="AT57" s="392"/>
      <c r="AU57" s="392"/>
      <c r="AV57" s="392"/>
      <c r="AW57" s="392"/>
      <c r="AX57" s="363"/>
      <c r="AY57" s="248">
        <f t="shared" si="45"/>
        <v>0</v>
      </c>
      <c r="AZ57" s="244">
        <f t="shared" si="46"/>
        <v>0</v>
      </c>
      <c r="BA57" s="553">
        <f t="shared" si="47"/>
        <v>0</v>
      </c>
    </row>
    <row r="58" spans="1:53" s="4" customFormat="1" ht="15" hidden="1" customHeight="1" thickBot="1" x14ac:dyDescent="0.25">
      <c r="A58" s="169"/>
      <c r="B58" s="461"/>
      <c r="C58" s="274"/>
      <c r="D58" s="274"/>
      <c r="E58" s="277"/>
      <c r="F58" s="552">
        <f t="shared" si="32"/>
        <v>0</v>
      </c>
      <c r="G58" s="277">
        <v>0</v>
      </c>
      <c r="H58" s="226">
        <f>SUM(N58:AX58)</f>
        <v>0</v>
      </c>
      <c r="I58" s="227"/>
      <c r="J58" s="436">
        <f t="shared" si="10"/>
        <v>0</v>
      </c>
      <c r="K58" s="277">
        <v>0</v>
      </c>
      <c r="L58" s="228"/>
      <c r="M58" s="277"/>
      <c r="N58" s="267"/>
      <c r="O58" s="267"/>
      <c r="P58" s="267"/>
      <c r="Q58" s="267"/>
      <c r="R58" s="364"/>
      <c r="S58" s="365"/>
      <c r="T58" s="365"/>
      <c r="U58" s="365"/>
      <c r="V58" s="365"/>
      <c r="W58" s="365"/>
      <c r="X58" s="365"/>
      <c r="Y58" s="365"/>
      <c r="Z58" s="365"/>
      <c r="AA58" s="365"/>
      <c r="AB58" s="365"/>
      <c r="AC58" s="365"/>
      <c r="AD58" s="365"/>
      <c r="AE58" s="365"/>
      <c r="AF58" s="403"/>
      <c r="AG58" s="393"/>
      <c r="AH58" s="393"/>
      <c r="AI58" s="393"/>
      <c r="AJ58" s="393"/>
      <c r="AK58" s="393"/>
      <c r="AL58" s="365"/>
      <c r="AM58" s="365"/>
      <c r="AN58" s="365"/>
      <c r="AO58" s="365"/>
      <c r="AP58" s="365"/>
      <c r="AQ58" s="365"/>
      <c r="AR58" s="403"/>
      <c r="AS58" s="393"/>
      <c r="AT58" s="393"/>
      <c r="AU58" s="393"/>
      <c r="AV58" s="393"/>
      <c r="AW58" s="393"/>
      <c r="AX58" s="365"/>
      <c r="AY58" s="248">
        <f t="shared" si="45"/>
        <v>0</v>
      </c>
      <c r="AZ58" s="244">
        <f t="shared" si="46"/>
        <v>0</v>
      </c>
      <c r="BA58" s="553">
        <f t="shared" si="47"/>
        <v>0</v>
      </c>
    </row>
    <row r="59" spans="1:53" s="4" customFormat="1" ht="15" hidden="1" customHeight="1" x14ac:dyDescent="0.2">
      <c r="A59" s="557"/>
      <c r="B59" s="576"/>
      <c r="C59" s="450"/>
      <c r="D59" s="450"/>
      <c r="E59" s="431">
        <f t="shared" ref="E59:L59" si="67">SUM(E60:E61)</f>
        <v>0</v>
      </c>
      <c r="F59" s="574">
        <f t="shared" si="67"/>
        <v>0</v>
      </c>
      <c r="G59" s="431">
        <f t="shared" si="67"/>
        <v>0</v>
      </c>
      <c r="H59" s="431">
        <f t="shared" si="67"/>
        <v>0</v>
      </c>
      <c r="I59" s="550">
        <f t="shared" si="67"/>
        <v>0</v>
      </c>
      <c r="J59" s="549">
        <f t="shared" si="67"/>
        <v>0</v>
      </c>
      <c r="K59" s="550">
        <f t="shared" si="67"/>
        <v>0</v>
      </c>
      <c r="L59" s="551">
        <f t="shared" si="67"/>
        <v>0</v>
      </c>
      <c r="M59" s="551"/>
      <c r="N59" s="480">
        <f t="shared" ref="N59:S59" si="68">SUM(N60:N61)</f>
        <v>0</v>
      </c>
      <c r="O59" s="480">
        <f t="shared" si="68"/>
        <v>0</v>
      </c>
      <c r="P59" s="480">
        <f t="shared" si="68"/>
        <v>0</v>
      </c>
      <c r="Q59" s="480">
        <f t="shared" si="68"/>
        <v>0</v>
      </c>
      <c r="R59" s="481">
        <f t="shared" si="68"/>
        <v>0</v>
      </c>
      <c r="S59" s="482">
        <f t="shared" si="68"/>
        <v>0</v>
      </c>
      <c r="T59" s="482">
        <f t="shared" ref="T59:AX59" si="69">SUM(T60:T61)</f>
        <v>0</v>
      </c>
      <c r="U59" s="482">
        <f t="shared" si="69"/>
        <v>0</v>
      </c>
      <c r="V59" s="482">
        <f t="shared" si="69"/>
        <v>0</v>
      </c>
      <c r="W59" s="482">
        <f t="shared" si="69"/>
        <v>0</v>
      </c>
      <c r="X59" s="482">
        <f t="shared" si="69"/>
        <v>0</v>
      </c>
      <c r="Y59" s="482">
        <f t="shared" si="69"/>
        <v>0</v>
      </c>
      <c r="Z59" s="482">
        <f t="shared" si="69"/>
        <v>0</v>
      </c>
      <c r="AA59" s="482">
        <f t="shared" si="69"/>
        <v>0</v>
      </c>
      <c r="AB59" s="482">
        <f t="shared" si="69"/>
        <v>0</v>
      </c>
      <c r="AC59" s="482">
        <f t="shared" si="69"/>
        <v>0</v>
      </c>
      <c r="AD59" s="482">
        <f t="shared" si="69"/>
        <v>0</v>
      </c>
      <c r="AE59" s="482">
        <f t="shared" si="69"/>
        <v>0</v>
      </c>
      <c r="AF59" s="483">
        <f t="shared" si="69"/>
        <v>0</v>
      </c>
      <c r="AG59" s="575">
        <f t="shared" si="69"/>
        <v>0</v>
      </c>
      <c r="AH59" s="575">
        <f t="shared" si="69"/>
        <v>0</v>
      </c>
      <c r="AI59" s="575">
        <f t="shared" si="69"/>
        <v>0</v>
      </c>
      <c r="AJ59" s="575">
        <f t="shared" si="69"/>
        <v>0</v>
      </c>
      <c r="AK59" s="575">
        <f t="shared" si="69"/>
        <v>0</v>
      </c>
      <c r="AL59" s="482">
        <f t="shared" si="69"/>
        <v>0</v>
      </c>
      <c r="AM59" s="482">
        <f t="shared" si="69"/>
        <v>0</v>
      </c>
      <c r="AN59" s="482">
        <f t="shared" si="69"/>
        <v>0</v>
      </c>
      <c r="AO59" s="482">
        <f t="shared" si="69"/>
        <v>0</v>
      </c>
      <c r="AP59" s="482">
        <f t="shared" si="69"/>
        <v>0</v>
      </c>
      <c r="AQ59" s="482">
        <f t="shared" si="69"/>
        <v>0</v>
      </c>
      <c r="AR59" s="483">
        <f t="shared" si="69"/>
        <v>0</v>
      </c>
      <c r="AS59" s="575">
        <f t="shared" si="69"/>
        <v>0</v>
      </c>
      <c r="AT59" s="575">
        <f t="shared" si="69"/>
        <v>0</v>
      </c>
      <c r="AU59" s="575">
        <f t="shared" si="69"/>
        <v>0</v>
      </c>
      <c r="AV59" s="575">
        <f t="shared" si="69"/>
        <v>0</v>
      </c>
      <c r="AW59" s="575">
        <f t="shared" si="69"/>
        <v>0</v>
      </c>
      <c r="AX59" s="482">
        <f t="shared" si="69"/>
        <v>0</v>
      </c>
      <c r="AY59" s="248">
        <f t="shared" si="45"/>
        <v>0</v>
      </c>
      <c r="AZ59" s="244">
        <f t="shared" si="46"/>
        <v>0</v>
      </c>
      <c r="BA59" s="553">
        <f t="shared" si="47"/>
        <v>0</v>
      </c>
    </row>
    <row r="60" spans="1:53" s="4" customFormat="1" ht="15" hidden="1" customHeight="1" x14ac:dyDescent="0.2">
      <c r="A60" s="150"/>
      <c r="B60" s="459"/>
      <c r="C60" s="273"/>
      <c r="D60" s="273"/>
      <c r="E60" s="249"/>
      <c r="F60" s="552">
        <f t="shared" si="32"/>
        <v>0</v>
      </c>
      <c r="G60" s="249">
        <v>0</v>
      </c>
      <c r="H60" s="220">
        <f>SUM(N60:AX60)</f>
        <v>0</v>
      </c>
      <c r="I60" s="231"/>
      <c r="J60" s="435">
        <f t="shared" si="10"/>
        <v>0</v>
      </c>
      <c r="K60" s="249">
        <v>0</v>
      </c>
      <c r="L60" s="232"/>
      <c r="M60" s="249"/>
      <c r="N60" s="235">
        <f>+IFERROR(VLOOKUP(B59,Sheet1!B:D,2,FALSE),0)</f>
        <v>0</v>
      </c>
      <c r="O60" s="266"/>
      <c r="P60" s="266"/>
      <c r="Q60" s="266"/>
      <c r="R60" s="362"/>
      <c r="S60" s="363"/>
      <c r="T60" s="363"/>
      <c r="U60" s="363"/>
      <c r="V60" s="363"/>
      <c r="W60" s="363"/>
      <c r="X60" s="363"/>
      <c r="Y60" s="363"/>
      <c r="Z60" s="363"/>
      <c r="AA60" s="363"/>
      <c r="AB60" s="363"/>
      <c r="AC60" s="363"/>
      <c r="AD60" s="363"/>
      <c r="AE60" s="363"/>
      <c r="AF60" s="402"/>
      <c r="AG60" s="392"/>
      <c r="AH60" s="392"/>
      <c r="AI60" s="392"/>
      <c r="AJ60" s="392"/>
      <c r="AK60" s="392"/>
      <c r="AL60" s="363"/>
      <c r="AM60" s="363"/>
      <c r="AN60" s="363"/>
      <c r="AO60" s="363"/>
      <c r="AP60" s="363"/>
      <c r="AQ60" s="363"/>
      <c r="AR60" s="402"/>
      <c r="AS60" s="392"/>
      <c r="AT60" s="392"/>
      <c r="AU60" s="392"/>
      <c r="AV60" s="392"/>
      <c r="AW60" s="392"/>
      <c r="AX60" s="363"/>
      <c r="AY60" s="248">
        <f t="shared" si="45"/>
        <v>0</v>
      </c>
      <c r="AZ60" s="244">
        <f t="shared" si="46"/>
        <v>0</v>
      </c>
      <c r="BA60" s="553">
        <f t="shared" si="47"/>
        <v>0</v>
      </c>
    </row>
    <row r="61" spans="1:53" s="4" customFormat="1" ht="15" hidden="1" customHeight="1" thickBot="1" x14ac:dyDescent="0.25">
      <c r="A61" s="170"/>
      <c r="B61" s="460"/>
      <c r="C61" s="274"/>
      <c r="D61" s="274"/>
      <c r="E61" s="277"/>
      <c r="F61" s="552">
        <f t="shared" si="32"/>
        <v>0</v>
      </c>
      <c r="G61" s="277">
        <v>0</v>
      </c>
      <c r="H61" s="226">
        <f>SUM(N61:AX61)</f>
        <v>0</v>
      </c>
      <c r="I61" s="227"/>
      <c r="J61" s="436">
        <f t="shared" si="10"/>
        <v>0</v>
      </c>
      <c r="K61" s="277">
        <v>0</v>
      </c>
      <c r="L61" s="228"/>
      <c r="M61" s="277"/>
      <c r="N61" s="267"/>
      <c r="O61" s="267"/>
      <c r="P61" s="267"/>
      <c r="Q61" s="267"/>
      <c r="R61" s="364"/>
      <c r="S61" s="365"/>
      <c r="T61" s="365"/>
      <c r="U61" s="365"/>
      <c r="V61" s="365"/>
      <c r="W61" s="365"/>
      <c r="X61" s="365"/>
      <c r="Y61" s="365"/>
      <c r="Z61" s="365"/>
      <c r="AA61" s="365"/>
      <c r="AB61" s="365"/>
      <c r="AC61" s="365"/>
      <c r="AD61" s="365"/>
      <c r="AE61" s="365"/>
      <c r="AF61" s="403"/>
      <c r="AG61" s="393"/>
      <c r="AH61" s="393"/>
      <c r="AI61" s="393"/>
      <c r="AJ61" s="393"/>
      <c r="AK61" s="393"/>
      <c r="AL61" s="365"/>
      <c r="AM61" s="365"/>
      <c r="AN61" s="365"/>
      <c r="AO61" s="365"/>
      <c r="AP61" s="365"/>
      <c r="AQ61" s="365"/>
      <c r="AR61" s="403"/>
      <c r="AS61" s="393"/>
      <c r="AT61" s="393"/>
      <c r="AU61" s="393"/>
      <c r="AV61" s="393"/>
      <c r="AW61" s="393"/>
      <c r="AX61" s="365"/>
      <c r="AY61" s="248">
        <f t="shared" si="45"/>
        <v>0</v>
      </c>
      <c r="AZ61" s="244">
        <f t="shared" si="46"/>
        <v>0</v>
      </c>
      <c r="BA61" s="553">
        <f t="shared" si="47"/>
        <v>0</v>
      </c>
    </row>
    <row r="62" spans="1:53" s="4" customFormat="1" ht="15" hidden="1" customHeight="1" x14ac:dyDescent="0.2">
      <c r="A62" s="558"/>
      <c r="B62" s="577"/>
      <c r="C62" s="578"/>
      <c r="D62" s="453"/>
      <c r="E62" s="431">
        <f t="shared" ref="E62:L62" si="70">SUM(E63:E64)</f>
        <v>0</v>
      </c>
      <c r="F62" s="574">
        <f t="shared" si="70"/>
        <v>0</v>
      </c>
      <c r="G62" s="431">
        <f t="shared" si="70"/>
        <v>0</v>
      </c>
      <c r="H62" s="431">
        <f t="shared" si="70"/>
        <v>0</v>
      </c>
      <c r="I62" s="550">
        <f t="shared" si="70"/>
        <v>0</v>
      </c>
      <c r="J62" s="549">
        <f t="shared" si="70"/>
        <v>0</v>
      </c>
      <c r="K62" s="550">
        <f t="shared" si="70"/>
        <v>0</v>
      </c>
      <c r="L62" s="551">
        <f t="shared" si="70"/>
        <v>0</v>
      </c>
      <c r="M62" s="551"/>
      <c r="N62" s="480">
        <f t="shared" ref="N62:S62" si="71">SUM(N63:N64)</f>
        <v>0</v>
      </c>
      <c r="O62" s="480">
        <f t="shared" si="71"/>
        <v>0</v>
      </c>
      <c r="P62" s="480">
        <f t="shared" si="71"/>
        <v>0</v>
      </c>
      <c r="Q62" s="480">
        <f t="shared" si="71"/>
        <v>0</v>
      </c>
      <c r="R62" s="481">
        <f t="shared" si="71"/>
        <v>0</v>
      </c>
      <c r="S62" s="482">
        <f t="shared" si="71"/>
        <v>0</v>
      </c>
      <c r="T62" s="482">
        <f t="shared" ref="T62:AX62" si="72">SUM(T63:T64)</f>
        <v>0</v>
      </c>
      <c r="U62" s="482">
        <f t="shared" si="72"/>
        <v>0</v>
      </c>
      <c r="V62" s="482">
        <f t="shared" si="72"/>
        <v>0</v>
      </c>
      <c r="W62" s="482">
        <f t="shared" si="72"/>
        <v>0</v>
      </c>
      <c r="X62" s="482">
        <f t="shared" si="72"/>
        <v>0</v>
      </c>
      <c r="Y62" s="482">
        <f t="shared" si="72"/>
        <v>0</v>
      </c>
      <c r="Z62" s="482">
        <f t="shared" si="72"/>
        <v>0</v>
      </c>
      <c r="AA62" s="482">
        <f t="shared" si="72"/>
        <v>0</v>
      </c>
      <c r="AB62" s="482">
        <f t="shared" si="72"/>
        <v>0</v>
      </c>
      <c r="AC62" s="482">
        <f t="shared" si="72"/>
        <v>0</v>
      </c>
      <c r="AD62" s="482">
        <f t="shared" si="72"/>
        <v>0</v>
      </c>
      <c r="AE62" s="482">
        <f t="shared" si="72"/>
        <v>0</v>
      </c>
      <c r="AF62" s="483">
        <f t="shared" si="72"/>
        <v>0</v>
      </c>
      <c r="AG62" s="575">
        <f t="shared" si="72"/>
        <v>0</v>
      </c>
      <c r="AH62" s="575">
        <f t="shared" si="72"/>
        <v>0</v>
      </c>
      <c r="AI62" s="575">
        <f t="shared" si="72"/>
        <v>0</v>
      </c>
      <c r="AJ62" s="575">
        <f t="shared" si="72"/>
        <v>0</v>
      </c>
      <c r="AK62" s="575">
        <f t="shared" si="72"/>
        <v>0</v>
      </c>
      <c r="AL62" s="482">
        <f t="shared" si="72"/>
        <v>0</v>
      </c>
      <c r="AM62" s="482">
        <f t="shared" si="72"/>
        <v>0</v>
      </c>
      <c r="AN62" s="482">
        <f t="shared" si="72"/>
        <v>0</v>
      </c>
      <c r="AO62" s="482">
        <f t="shared" si="72"/>
        <v>0</v>
      </c>
      <c r="AP62" s="482">
        <f t="shared" si="72"/>
        <v>0</v>
      </c>
      <c r="AQ62" s="482">
        <f t="shared" si="72"/>
        <v>0</v>
      </c>
      <c r="AR62" s="483">
        <f t="shared" si="72"/>
        <v>0</v>
      </c>
      <c r="AS62" s="575">
        <f t="shared" si="72"/>
        <v>0</v>
      </c>
      <c r="AT62" s="575">
        <f t="shared" si="72"/>
        <v>0</v>
      </c>
      <c r="AU62" s="575">
        <f t="shared" si="72"/>
        <v>0</v>
      </c>
      <c r="AV62" s="575">
        <f t="shared" si="72"/>
        <v>0</v>
      </c>
      <c r="AW62" s="575">
        <f t="shared" si="72"/>
        <v>0</v>
      </c>
      <c r="AX62" s="482">
        <f t="shared" si="72"/>
        <v>0</v>
      </c>
      <c r="AY62" s="248">
        <f t="shared" si="45"/>
        <v>0</v>
      </c>
      <c r="AZ62" s="244">
        <f t="shared" si="46"/>
        <v>0</v>
      </c>
      <c r="BA62" s="553">
        <f t="shared" si="47"/>
        <v>0</v>
      </c>
    </row>
    <row r="63" spans="1:53" s="4" customFormat="1" ht="15" hidden="1" customHeight="1" x14ac:dyDescent="0.2">
      <c r="A63" s="174"/>
      <c r="B63" s="465"/>
      <c r="C63" s="275"/>
      <c r="D63" s="275"/>
      <c r="E63" s="249"/>
      <c r="F63" s="552">
        <f t="shared" si="32"/>
        <v>0</v>
      </c>
      <c r="G63" s="249">
        <v>0</v>
      </c>
      <c r="H63" s="220">
        <f>SUM(N63:AX63)</f>
        <v>0</v>
      </c>
      <c r="I63" s="233"/>
      <c r="J63" s="435">
        <f t="shared" si="10"/>
        <v>0</v>
      </c>
      <c r="K63" s="249">
        <v>0</v>
      </c>
      <c r="L63" s="234"/>
      <c r="M63" s="249"/>
      <c r="N63" s="235">
        <f>+IFERROR(VLOOKUP(B62,Sheet1!B:D,2,FALSE),0)</f>
        <v>0</v>
      </c>
      <c r="O63" s="235"/>
      <c r="P63" s="235"/>
      <c r="Q63" s="235"/>
      <c r="R63" s="362"/>
      <c r="S63" s="363"/>
      <c r="T63" s="363"/>
      <c r="U63" s="363"/>
      <c r="V63" s="363"/>
      <c r="W63" s="363"/>
      <c r="X63" s="363"/>
      <c r="Y63" s="363"/>
      <c r="Z63" s="363"/>
      <c r="AA63" s="363"/>
      <c r="AB63" s="363"/>
      <c r="AC63" s="363"/>
      <c r="AD63" s="363"/>
      <c r="AE63" s="363"/>
      <c r="AF63" s="402"/>
      <c r="AG63" s="392"/>
      <c r="AH63" s="392"/>
      <c r="AI63" s="392"/>
      <c r="AJ63" s="392"/>
      <c r="AK63" s="392"/>
      <c r="AL63" s="363"/>
      <c r="AM63" s="363"/>
      <c r="AN63" s="363"/>
      <c r="AO63" s="363"/>
      <c r="AP63" s="363"/>
      <c r="AQ63" s="363"/>
      <c r="AR63" s="402"/>
      <c r="AS63" s="392"/>
      <c r="AT63" s="392"/>
      <c r="AU63" s="392"/>
      <c r="AV63" s="392"/>
      <c r="AW63" s="392"/>
      <c r="AX63" s="363"/>
      <c r="AY63" s="248">
        <f t="shared" si="45"/>
        <v>0</v>
      </c>
      <c r="AZ63" s="244">
        <f t="shared" si="46"/>
        <v>0</v>
      </c>
      <c r="BA63" s="553">
        <f t="shared" si="47"/>
        <v>0</v>
      </c>
    </row>
    <row r="64" spans="1:53" s="4" customFormat="1" ht="15" hidden="1" customHeight="1" thickBot="1" x14ac:dyDescent="0.25">
      <c r="A64" s="179"/>
      <c r="B64" s="460"/>
      <c r="C64" s="276"/>
      <c r="D64" s="276"/>
      <c r="E64" s="277"/>
      <c r="F64" s="560">
        <f t="shared" si="32"/>
        <v>0</v>
      </c>
      <c r="G64" s="277">
        <v>0</v>
      </c>
      <c r="H64" s="226">
        <f>SUM(N64:AX64)</f>
        <v>0</v>
      </c>
      <c r="I64" s="227"/>
      <c r="J64" s="436">
        <f t="shared" si="10"/>
        <v>0</v>
      </c>
      <c r="K64" s="277">
        <v>0</v>
      </c>
      <c r="L64" s="228"/>
      <c r="M64" s="277"/>
      <c r="N64" s="236"/>
      <c r="O64" s="236"/>
      <c r="P64" s="236"/>
      <c r="Q64" s="236"/>
      <c r="R64" s="364"/>
      <c r="S64" s="365"/>
      <c r="T64" s="365"/>
      <c r="U64" s="365"/>
      <c r="V64" s="365"/>
      <c r="W64" s="365"/>
      <c r="X64" s="365"/>
      <c r="Y64" s="365"/>
      <c r="Z64" s="365"/>
      <c r="AA64" s="365"/>
      <c r="AB64" s="365"/>
      <c r="AC64" s="365"/>
      <c r="AD64" s="365"/>
      <c r="AE64" s="365"/>
      <c r="AF64" s="403"/>
      <c r="AG64" s="393"/>
      <c r="AH64" s="393"/>
      <c r="AI64" s="393"/>
      <c r="AJ64" s="393"/>
      <c r="AK64" s="393"/>
      <c r="AL64" s="365"/>
      <c r="AM64" s="365"/>
      <c r="AN64" s="365"/>
      <c r="AO64" s="365"/>
      <c r="AP64" s="365"/>
      <c r="AQ64" s="365"/>
      <c r="AR64" s="403"/>
      <c r="AS64" s="393"/>
      <c r="AT64" s="393"/>
      <c r="AU64" s="393"/>
      <c r="AV64" s="393"/>
      <c r="AW64" s="393"/>
      <c r="AX64" s="365"/>
      <c r="AY64" s="248">
        <f t="shared" si="45"/>
        <v>0</v>
      </c>
      <c r="AZ64" s="244">
        <f t="shared" si="46"/>
        <v>0</v>
      </c>
      <c r="BA64" s="553">
        <f t="shared" si="47"/>
        <v>0</v>
      </c>
    </row>
    <row r="65" spans="1:53" ht="15.75" thickBot="1" x14ac:dyDescent="0.3">
      <c r="A65" s="177"/>
      <c r="B65" s="466"/>
      <c r="C65" s="178"/>
      <c r="D65" s="375"/>
      <c r="E65" s="209"/>
      <c r="F65" s="209"/>
      <c r="G65" s="209"/>
      <c r="H65" s="237"/>
      <c r="I65" s="224"/>
      <c r="J65" s="224"/>
      <c r="K65" s="238"/>
      <c r="L65" s="239"/>
      <c r="M65" s="239"/>
      <c r="N65" s="237"/>
      <c r="O65" s="237"/>
      <c r="P65" s="237"/>
      <c r="Q65" s="237"/>
      <c r="R65" s="268"/>
      <c r="S65" s="270"/>
      <c r="T65" s="270"/>
      <c r="U65" s="270"/>
      <c r="V65" s="270"/>
      <c r="W65" s="270"/>
      <c r="X65" s="270"/>
      <c r="Y65" s="270"/>
      <c r="Z65" s="270"/>
      <c r="AA65" s="270"/>
      <c r="AB65" s="270"/>
      <c r="AC65" s="270"/>
      <c r="AD65" s="270"/>
      <c r="AE65" s="270"/>
      <c r="AF65" s="404"/>
      <c r="AG65" s="394"/>
      <c r="AH65" s="394"/>
      <c r="AI65" s="394"/>
      <c r="AJ65" s="394"/>
      <c r="AK65" s="394"/>
      <c r="AL65" s="270"/>
      <c r="AM65" s="270"/>
      <c r="AN65" s="270"/>
      <c r="AO65" s="270"/>
      <c r="AP65" s="270"/>
      <c r="AQ65" s="270"/>
      <c r="AR65" s="404"/>
      <c r="AS65" s="394"/>
      <c r="AT65" s="394"/>
      <c r="AU65" s="394"/>
      <c r="AV65" s="394"/>
      <c r="AW65" s="394"/>
      <c r="AX65" s="270"/>
      <c r="AY65" s="248">
        <f t="shared" si="45"/>
        <v>0</v>
      </c>
      <c r="AZ65" s="244">
        <f t="shared" si="46"/>
        <v>0</v>
      </c>
      <c r="BA65" s="553">
        <f t="shared" si="47"/>
        <v>0</v>
      </c>
    </row>
    <row r="66" spans="1:53" s="565" customFormat="1" ht="22.5" customHeight="1" thickBot="1" x14ac:dyDescent="0.3">
      <c r="A66" s="561"/>
      <c r="B66" s="561"/>
      <c r="C66" s="454"/>
      <c r="D66" s="455"/>
      <c r="E66" s="485">
        <f t="shared" ref="E66:L66" si="73">SUM(E8,E26,E32,E35,E38,E41,E44,E47,E50,E53,E56,E59,E62)</f>
        <v>0</v>
      </c>
      <c r="F66" s="562">
        <f t="shared" si="73"/>
        <v>0</v>
      </c>
      <c r="G66" s="485">
        <f t="shared" si="73"/>
        <v>0</v>
      </c>
      <c r="H66" s="485">
        <f t="shared" si="73"/>
        <v>0</v>
      </c>
      <c r="I66" s="563">
        <f t="shared" si="73"/>
        <v>0</v>
      </c>
      <c r="J66" s="562">
        <f t="shared" si="73"/>
        <v>0</v>
      </c>
      <c r="K66" s="563">
        <f t="shared" si="73"/>
        <v>0</v>
      </c>
      <c r="L66" s="563">
        <f t="shared" si="73"/>
        <v>0</v>
      </c>
      <c r="M66" s="563"/>
      <c r="N66" s="485">
        <f t="shared" ref="N66:AX66" si="74">SUM(N8,N26,N32,N35,N38,N41,N44,N47,N50,N53,N56,N59,N62)</f>
        <v>0</v>
      </c>
      <c r="O66" s="485">
        <f t="shared" ref="O66:P66" si="75">SUM(O8,O26,O32,O35,O38,O41,O44,O47,O50,O53,O56,O59,O62)</f>
        <v>0</v>
      </c>
      <c r="P66" s="485">
        <f t="shared" si="75"/>
        <v>0</v>
      </c>
      <c r="Q66" s="485">
        <f t="shared" ref="Q66" si="76">SUM(Q8,Q26,Q32,Q35,Q38,Q41,Q44,Q47,Q50,Q53,Q56,Q59,Q62)</f>
        <v>0</v>
      </c>
      <c r="R66" s="485">
        <f t="shared" si="74"/>
        <v>0</v>
      </c>
      <c r="S66" s="485">
        <f t="shared" si="74"/>
        <v>0</v>
      </c>
      <c r="T66" s="485">
        <f t="shared" si="74"/>
        <v>0</v>
      </c>
      <c r="U66" s="485">
        <f t="shared" si="74"/>
        <v>0</v>
      </c>
      <c r="V66" s="485">
        <f t="shared" si="74"/>
        <v>0</v>
      </c>
      <c r="W66" s="485">
        <f t="shared" si="74"/>
        <v>0</v>
      </c>
      <c r="X66" s="485">
        <f t="shared" si="74"/>
        <v>0</v>
      </c>
      <c r="Y66" s="485">
        <f t="shared" si="74"/>
        <v>0</v>
      </c>
      <c r="Z66" s="485">
        <f t="shared" si="74"/>
        <v>0</v>
      </c>
      <c r="AA66" s="485">
        <f t="shared" si="74"/>
        <v>0</v>
      </c>
      <c r="AB66" s="485">
        <f t="shared" si="74"/>
        <v>0</v>
      </c>
      <c r="AC66" s="485">
        <f t="shared" si="74"/>
        <v>0</v>
      </c>
      <c r="AD66" s="485">
        <f t="shared" si="74"/>
        <v>0</v>
      </c>
      <c r="AE66" s="485">
        <f t="shared" si="74"/>
        <v>0</v>
      </c>
      <c r="AF66" s="486">
        <f t="shared" si="74"/>
        <v>0</v>
      </c>
      <c r="AG66" s="485">
        <f t="shared" si="74"/>
        <v>0</v>
      </c>
      <c r="AH66" s="485">
        <f t="shared" si="74"/>
        <v>0</v>
      </c>
      <c r="AI66" s="485">
        <f t="shared" si="74"/>
        <v>0</v>
      </c>
      <c r="AJ66" s="485">
        <f t="shared" si="74"/>
        <v>0</v>
      </c>
      <c r="AK66" s="485">
        <f t="shared" si="74"/>
        <v>0</v>
      </c>
      <c r="AL66" s="485">
        <f t="shared" si="74"/>
        <v>0</v>
      </c>
      <c r="AM66" s="485">
        <f t="shared" si="74"/>
        <v>0</v>
      </c>
      <c r="AN66" s="485">
        <f t="shared" si="74"/>
        <v>0</v>
      </c>
      <c r="AO66" s="485">
        <f t="shared" si="74"/>
        <v>0</v>
      </c>
      <c r="AP66" s="485">
        <f t="shared" si="74"/>
        <v>0</v>
      </c>
      <c r="AQ66" s="485">
        <f t="shared" si="74"/>
        <v>0</v>
      </c>
      <c r="AR66" s="486">
        <f t="shared" si="74"/>
        <v>0</v>
      </c>
      <c r="AS66" s="485">
        <f t="shared" si="74"/>
        <v>0</v>
      </c>
      <c r="AT66" s="485">
        <f t="shared" si="74"/>
        <v>0</v>
      </c>
      <c r="AU66" s="485">
        <f t="shared" si="74"/>
        <v>0</v>
      </c>
      <c r="AV66" s="485">
        <f t="shared" si="74"/>
        <v>0</v>
      </c>
      <c r="AW66" s="485">
        <f t="shared" si="74"/>
        <v>0</v>
      </c>
      <c r="AX66" s="485">
        <f t="shared" si="74"/>
        <v>0</v>
      </c>
      <c r="AY66" s="485">
        <f t="shared" si="45"/>
        <v>0</v>
      </c>
      <c r="AZ66" s="485">
        <f t="shared" si="46"/>
        <v>0</v>
      </c>
      <c r="BA66" s="564">
        <f t="shared" si="47"/>
        <v>0</v>
      </c>
    </row>
    <row r="67" spans="1:53" hidden="1" x14ac:dyDescent="0.25">
      <c r="A67" s="447"/>
      <c r="B67" s="447"/>
      <c r="C67" s="447"/>
      <c r="D67" s="447"/>
      <c r="E67" s="851"/>
      <c r="F67" s="851"/>
      <c r="G67" s="851"/>
      <c r="H67" s="851"/>
      <c r="I67" s="852"/>
      <c r="J67" s="853"/>
      <c r="K67" s="853"/>
      <c r="L67" s="853"/>
      <c r="M67" s="854"/>
      <c r="N67" s="487"/>
      <c r="O67" s="487"/>
      <c r="P67" s="487"/>
      <c r="Q67" s="487"/>
      <c r="R67" s="487"/>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c r="AW67" s="488"/>
      <c r="AX67" s="488"/>
    </row>
    <row r="68" spans="1:53" hidden="1" x14ac:dyDescent="0.25">
      <c r="A68" s="447"/>
      <c r="B68" s="447"/>
      <c r="C68" s="447"/>
      <c r="D68" s="447"/>
    </row>
    <row r="69" spans="1:53" hidden="1" x14ac:dyDescent="0.25">
      <c r="C69" s="456" t="s">
        <v>301</v>
      </c>
      <c r="N69" s="235">
        <f>+IFERROR(VLOOKUP(B68,Sheet1!B:D,2,FALSE),0)</f>
        <v>0</v>
      </c>
      <c r="O69" s="220">
        <f>+IFERROR(VLOOKUP(B68,Sheet1!B:D,3,FALSE)+VLOOKUP(B68,Sheet1!B:E,4,FALSE),0)</f>
        <v>0</v>
      </c>
      <c r="P69" s="220">
        <f>+IFERROR(VLOOKUP(C68,Sheet1!C:E,3,FALSE)+VLOOKUP(C68,Sheet1!C:F,4,FALSE),0)</f>
        <v>0</v>
      </c>
      <c r="Q69" s="220">
        <f>+IFERROR(VLOOKUP(D68,Sheet1!D:F,3,FALSE)+VLOOKUP(D68,Sheet1!D:G,4,FALSE),0)</f>
        <v>0</v>
      </c>
    </row>
    <row r="70" spans="1:53" ht="15.75" hidden="1" thickBot="1" x14ac:dyDescent="0.3">
      <c r="C70" s="456" t="s">
        <v>58</v>
      </c>
      <c r="E70" s="566"/>
      <c r="F70" s="566"/>
      <c r="G70" s="566"/>
      <c r="H70" s="490">
        <f>+H66*0.2</f>
        <v>0</v>
      </c>
      <c r="I70" s="566"/>
      <c r="J70" s="566"/>
      <c r="K70" s="566"/>
      <c r="L70" s="566"/>
      <c r="M70" s="566"/>
      <c r="N70" s="490">
        <f t="shared" ref="N70:Y70" si="77">+N66*0.2</f>
        <v>0</v>
      </c>
      <c r="O70" s="490">
        <f t="shared" ref="O70:P70" si="78">+O66*0.2</f>
        <v>0</v>
      </c>
      <c r="P70" s="490">
        <f t="shared" si="78"/>
        <v>0</v>
      </c>
      <c r="Q70" s="490">
        <f t="shared" ref="Q70" si="79">+Q66*0.2</f>
        <v>0</v>
      </c>
      <c r="R70" s="490">
        <f t="shared" si="77"/>
        <v>0</v>
      </c>
      <c r="S70" s="490">
        <f t="shared" si="77"/>
        <v>0</v>
      </c>
      <c r="T70" s="490">
        <f t="shared" si="77"/>
        <v>0</v>
      </c>
      <c r="U70" s="490">
        <f t="shared" si="77"/>
        <v>0</v>
      </c>
      <c r="V70" s="490">
        <f t="shared" si="77"/>
        <v>0</v>
      </c>
      <c r="W70" s="490">
        <f t="shared" si="77"/>
        <v>0</v>
      </c>
      <c r="X70" s="490">
        <f t="shared" si="77"/>
        <v>0</v>
      </c>
      <c r="Y70" s="490">
        <f t="shared" si="77"/>
        <v>0</v>
      </c>
      <c r="Z70" s="490">
        <f t="shared" ref="Z70:AX70" si="80">+Z66*0.2</f>
        <v>0</v>
      </c>
      <c r="AA70" s="490">
        <f t="shared" si="80"/>
        <v>0</v>
      </c>
      <c r="AB70" s="490">
        <f t="shared" si="80"/>
        <v>0</v>
      </c>
      <c r="AC70" s="490">
        <f t="shared" si="80"/>
        <v>0</v>
      </c>
      <c r="AD70" s="490">
        <f t="shared" si="80"/>
        <v>0</v>
      </c>
      <c r="AE70" s="490">
        <f t="shared" si="80"/>
        <v>0</v>
      </c>
      <c r="AF70" s="490">
        <f t="shared" si="80"/>
        <v>0</v>
      </c>
      <c r="AG70" s="490">
        <f t="shared" si="80"/>
        <v>0</v>
      </c>
      <c r="AH70" s="490">
        <f t="shared" si="80"/>
        <v>0</v>
      </c>
      <c r="AI70" s="490">
        <f t="shared" si="80"/>
        <v>0</v>
      </c>
      <c r="AJ70" s="490">
        <f t="shared" si="80"/>
        <v>0</v>
      </c>
      <c r="AK70" s="490">
        <f t="shared" si="80"/>
        <v>0</v>
      </c>
      <c r="AL70" s="490">
        <f t="shared" si="80"/>
        <v>0</v>
      </c>
      <c r="AM70" s="490">
        <f t="shared" si="80"/>
        <v>0</v>
      </c>
      <c r="AN70" s="490">
        <f t="shared" si="80"/>
        <v>0</v>
      </c>
      <c r="AO70" s="490">
        <f t="shared" si="80"/>
        <v>0</v>
      </c>
      <c r="AP70" s="490">
        <f t="shared" si="80"/>
        <v>0</v>
      </c>
      <c r="AQ70" s="490">
        <f t="shared" si="80"/>
        <v>0</v>
      </c>
      <c r="AR70" s="490">
        <f t="shared" si="80"/>
        <v>0</v>
      </c>
      <c r="AS70" s="490">
        <f t="shared" si="80"/>
        <v>0</v>
      </c>
      <c r="AT70" s="490">
        <f t="shared" si="80"/>
        <v>0</v>
      </c>
      <c r="AU70" s="490">
        <f t="shared" si="80"/>
        <v>0</v>
      </c>
      <c r="AV70" s="490">
        <f t="shared" si="80"/>
        <v>0</v>
      </c>
      <c r="AW70" s="490">
        <f t="shared" si="80"/>
        <v>0</v>
      </c>
      <c r="AX70" s="490">
        <f t="shared" si="80"/>
        <v>0</v>
      </c>
      <c r="AY70" s="490">
        <f>+AY66*0.2</f>
        <v>0</v>
      </c>
      <c r="AZ70" s="490">
        <f>+AZ66*0.2</f>
        <v>0</v>
      </c>
    </row>
    <row r="71" spans="1:53" ht="15.75" hidden="1" thickBot="1" x14ac:dyDescent="0.3">
      <c r="C71" s="456" t="s">
        <v>59</v>
      </c>
      <c r="E71" s="566"/>
      <c r="F71" s="566"/>
      <c r="G71" s="566"/>
      <c r="H71" s="490">
        <f>SUM(H66:H70)</f>
        <v>0</v>
      </c>
      <c r="I71" s="566"/>
      <c r="J71" s="566"/>
      <c r="K71" s="566"/>
      <c r="L71" s="566"/>
      <c r="M71" s="566"/>
      <c r="N71" s="490"/>
      <c r="O71" s="220"/>
      <c r="P71" s="220"/>
      <c r="Q71" s="220"/>
      <c r="R71" s="490">
        <f t="shared" ref="R71:Y71" si="81">SUM(R66:R70)</f>
        <v>0</v>
      </c>
      <c r="S71" s="490">
        <f t="shared" si="81"/>
        <v>0</v>
      </c>
      <c r="T71" s="490">
        <f t="shared" si="81"/>
        <v>0</v>
      </c>
      <c r="U71" s="490">
        <f t="shared" si="81"/>
        <v>0</v>
      </c>
      <c r="V71" s="490">
        <f t="shared" si="81"/>
        <v>0</v>
      </c>
      <c r="W71" s="490">
        <f t="shared" si="81"/>
        <v>0</v>
      </c>
      <c r="X71" s="490">
        <f t="shared" si="81"/>
        <v>0</v>
      </c>
      <c r="Y71" s="490">
        <f t="shared" si="81"/>
        <v>0</v>
      </c>
      <c r="Z71" s="490">
        <f t="shared" ref="Z71:AX71" si="82">SUM(Z66:Z70)</f>
        <v>0</v>
      </c>
      <c r="AA71" s="490">
        <f t="shared" si="82"/>
        <v>0</v>
      </c>
      <c r="AB71" s="490">
        <f t="shared" si="82"/>
        <v>0</v>
      </c>
      <c r="AC71" s="490">
        <f t="shared" si="82"/>
        <v>0</v>
      </c>
      <c r="AD71" s="490">
        <f t="shared" si="82"/>
        <v>0</v>
      </c>
      <c r="AE71" s="490">
        <f t="shared" si="82"/>
        <v>0</v>
      </c>
      <c r="AF71" s="490">
        <f t="shared" si="82"/>
        <v>0</v>
      </c>
      <c r="AG71" s="490">
        <f t="shared" si="82"/>
        <v>0</v>
      </c>
      <c r="AH71" s="490">
        <f t="shared" si="82"/>
        <v>0</v>
      </c>
      <c r="AI71" s="490">
        <f t="shared" si="82"/>
        <v>0</v>
      </c>
      <c r="AJ71" s="490">
        <f t="shared" si="82"/>
        <v>0</v>
      </c>
      <c r="AK71" s="490">
        <f t="shared" si="82"/>
        <v>0</v>
      </c>
      <c r="AL71" s="490">
        <f t="shared" si="82"/>
        <v>0</v>
      </c>
      <c r="AM71" s="490">
        <f t="shared" si="82"/>
        <v>0</v>
      </c>
      <c r="AN71" s="490">
        <f t="shared" si="82"/>
        <v>0</v>
      </c>
      <c r="AO71" s="490">
        <f t="shared" si="82"/>
        <v>0</v>
      </c>
      <c r="AP71" s="490">
        <f t="shared" si="82"/>
        <v>0</v>
      </c>
      <c r="AQ71" s="490">
        <f t="shared" si="82"/>
        <v>0</v>
      </c>
      <c r="AR71" s="490">
        <f t="shared" si="82"/>
        <v>0</v>
      </c>
      <c r="AS71" s="490">
        <f t="shared" si="82"/>
        <v>0</v>
      </c>
      <c r="AT71" s="490">
        <f t="shared" si="82"/>
        <v>0</v>
      </c>
      <c r="AU71" s="490">
        <f t="shared" si="82"/>
        <v>0</v>
      </c>
      <c r="AV71" s="490">
        <f t="shared" si="82"/>
        <v>0</v>
      </c>
      <c r="AW71" s="490">
        <f t="shared" si="82"/>
        <v>0</v>
      </c>
      <c r="AX71" s="490">
        <f t="shared" si="82"/>
        <v>0</v>
      </c>
      <c r="AY71" s="490">
        <f>SUM(AY66:AY70)</f>
        <v>0</v>
      </c>
      <c r="AZ71" s="490">
        <f>SUM(AZ66:AZ70)</f>
        <v>0</v>
      </c>
    </row>
    <row r="72" spans="1:53" hidden="1" x14ac:dyDescent="0.25"/>
    <row r="73" spans="1:53" hidden="1" x14ac:dyDescent="0.25"/>
    <row r="74" spans="1:53" hidden="1" x14ac:dyDescent="0.25"/>
    <row r="75" spans="1:53" hidden="1" x14ac:dyDescent="0.25"/>
    <row r="76" spans="1:53" ht="15.75" hidden="1" thickBot="1" x14ac:dyDescent="0.3">
      <c r="C76" s="456" t="s">
        <v>301</v>
      </c>
      <c r="N76" s="490">
        <f t="shared" ref="N76" si="83">SUM(N71:N75)</f>
        <v>0</v>
      </c>
      <c r="O76" s="220">
        <f>+IFERROR(VLOOKUP(B75,Sheet1!B:D,3,FALSE)+VLOOKUP(B75,Sheet1!B:E,4,FALSE),0)</f>
        <v>0</v>
      </c>
      <c r="P76" s="220">
        <f>+IFERROR(VLOOKUP(C75,Sheet1!C:E,3,FALSE)+VLOOKUP(C75,Sheet1!C:F,4,FALSE),0)</f>
        <v>0</v>
      </c>
      <c r="Q76" s="220">
        <f>+IFERROR(VLOOKUP(D75,Sheet1!D:F,3,FALSE)+VLOOKUP(D75,Sheet1!D:G,4,FALSE),0)</f>
        <v>0</v>
      </c>
    </row>
    <row r="77" spans="1:53" hidden="1" x14ac:dyDescent="0.25"/>
    <row r="78" spans="1:53" hidden="1" x14ac:dyDescent="0.25">
      <c r="O78" s="220">
        <f>+IFERROR(VLOOKUP(B77,Sheet1!B:D,3,FALSE)+VLOOKUP(B77,Sheet1!B:E,4,FALSE),0)</f>
        <v>0</v>
      </c>
      <c r="P78" s="220">
        <f>+IFERROR(VLOOKUP(C77,Sheet1!C:E,3,FALSE)+VLOOKUP(C77,Sheet1!C:F,4,FALSE),0)</f>
        <v>0</v>
      </c>
      <c r="Q78" s="220">
        <f>+IFERROR(VLOOKUP(D77,Sheet1!D:F,3,FALSE)+VLOOKUP(D77,Sheet1!D:G,4,FALSE),0)</f>
        <v>0</v>
      </c>
    </row>
    <row r="79" spans="1:53" hidden="1" x14ac:dyDescent="0.25">
      <c r="O79" s="220">
        <f>+IFERROR(VLOOKUP(B78,Sheet1!B:D,3,FALSE)+VLOOKUP(B78,Sheet1!B:E,4,FALSE),0)</f>
        <v>0</v>
      </c>
      <c r="P79" s="220">
        <f>+IFERROR(VLOOKUP(C78,Sheet1!C:E,3,FALSE)+VLOOKUP(C78,Sheet1!C:F,4,FALSE),0)</f>
        <v>0</v>
      </c>
      <c r="Q79" s="220">
        <f>+IFERROR(VLOOKUP(D78,Sheet1!D:F,3,FALSE)+VLOOKUP(D78,Sheet1!D:G,4,FALSE),0)</f>
        <v>0</v>
      </c>
    </row>
    <row r="80" spans="1:53" hidden="1" x14ac:dyDescent="0.25"/>
    <row r="81" spans="15:17" hidden="1" x14ac:dyDescent="0.25"/>
    <row r="82" spans="15:17" hidden="1" x14ac:dyDescent="0.25"/>
    <row r="83" spans="15:17" hidden="1" x14ac:dyDescent="0.25"/>
    <row r="84" spans="15:17" hidden="1" x14ac:dyDescent="0.25">
      <c r="O84" s="220">
        <f>+IFERROR(VLOOKUP(B83,Sheet1!B:D,3,FALSE)+VLOOKUP(B83,Sheet1!B:E,4,FALSE),0)</f>
        <v>0</v>
      </c>
      <c r="P84" s="220">
        <f>+IFERROR(VLOOKUP(C83,Sheet1!C:E,3,FALSE)+VLOOKUP(C83,Sheet1!C:F,4,FALSE),0)</f>
        <v>0</v>
      </c>
      <c r="Q84" s="220">
        <f>+IFERROR(VLOOKUP(D83,Sheet1!D:F,3,FALSE)+VLOOKUP(D83,Sheet1!D:G,4,FALSE),0)</f>
        <v>0</v>
      </c>
    </row>
    <row r="85" spans="15:17" hidden="1" x14ac:dyDescent="0.25"/>
    <row r="86" spans="15:17" hidden="1" x14ac:dyDescent="0.25"/>
    <row r="87" spans="15:17" hidden="1" x14ac:dyDescent="0.25">
      <c r="O87" s="220">
        <f>+IFERROR(VLOOKUP(B86,Sheet1!B:D,3,FALSE)+VLOOKUP(B86,Sheet1!B:E,4,FALSE),0)</f>
        <v>0</v>
      </c>
      <c r="P87" s="220">
        <f>+IFERROR(VLOOKUP(C86,Sheet1!C:E,3,FALSE)+VLOOKUP(C86,Sheet1!C:F,4,FALSE),0)</f>
        <v>0</v>
      </c>
      <c r="Q87" s="220">
        <f>+IFERROR(VLOOKUP(D86,Sheet1!D:F,3,FALSE)+VLOOKUP(D86,Sheet1!D:G,4,FALSE),0)</f>
        <v>0</v>
      </c>
    </row>
    <row r="88" spans="15:17" hidden="1" x14ac:dyDescent="0.25"/>
    <row r="89" spans="15:17" hidden="1" x14ac:dyDescent="0.25"/>
    <row r="90" spans="15:17" hidden="1" x14ac:dyDescent="0.25">
      <c r="O90" s="220">
        <f>+IFERROR(VLOOKUP(B89,Sheet1!B:D,3,FALSE)+VLOOKUP(B89,Sheet1!B:E,4,FALSE),0)</f>
        <v>0</v>
      </c>
      <c r="P90" s="220">
        <f>+IFERROR(VLOOKUP(C89,Sheet1!C:E,3,FALSE)+VLOOKUP(C89,Sheet1!C:F,4,FALSE),0)</f>
        <v>0</v>
      </c>
      <c r="Q90" s="220">
        <f>+IFERROR(VLOOKUP(D89,Sheet1!D:F,3,FALSE)+VLOOKUP(D89,Sheet1!D:G,4,FALSE),0)</f>
        <v>0</v>
      </c>
    </row>
    <row r="91" spans="15:17" hidden="1" x14ac:dyDescent="0.25"/>
    <row r="92" spans="15:17" hidden="1" x14ac:dyDescent="0.25"/>
    <row r="93" spans="15:17" hidden="1" x14ac:dyDescent="0.25">
      <c r="O93" s="220">
        <f>+IFERROR(VLOOKUP(B92,Sheet1!B:D,3,FALSE)+VLOOKUP(B92,Sheet1!B:E,4,FALSE),0)</f>
        <v>0</v>
      </c>
      <c r="P93" s="220">
        <f>+IFERROR(VLOOKUP(C92,Sheet1!C:E,3,FALSE)+VLOOKUP(C92,Sheet1!C:F,4,FALSE),0)</f>
        <v>0</v>
      </c>
      <c r="Q93" s="220">
        <f>+IFERROR(VLOOKUP(D92,Sheet1!D:F,3,FALSE)+VLOOKUP(D92,Sheet1!D:G,4,FALSE),0)</f>
        <v>0</v>
      </c>
    </row>
    <row r="94" spans="15:17" hidden="1" x14ac:dyDescent="0.25"/>
    <row r="95" spans="15:17" hidden="1" x14ac:dyDescent="0.25"/>
    <row r="96" spans="15:17" hidden="1" x14ac:dyDescent="0.25">
      <c r="O96" s="220">
        <f>+IFERROR(VLOOKUP(B95,Sheet1!B:D,3,FALSE)+VLOOKUP(B95,Sheet1!B:E,4,FALSE),0)</f>
        <v>0</v>
      </c>
      <c r="P96" s="220">
        <f>+IFERROR(VLOOKUP(C95,Sheet1!C:E,3,FALSE)+VLOOKUP(C95,Sheet1!C:F,4,FALSE),0)</f>
        <v>0</v>
      </c>
      <c r="Q96" s="220">
        <f>+IFERROR(VLOOKUP(D95,Sheet1!D:F,3,FALSE)+VLOOKUP(D95,Sheet1!D:G,4,FALSE),0)</f>
        <v>0</v>
      </c>
    </row>
    <row r="97" spans="15:17" hidden="1" x14ac:dyDescent="0.25"/>
    <row r="98" spans="15:17" hidden="1" x14ac:dyDescent="0.25"/>
    <row r="99" spans="15:17" hidden="1" x14ac:dyDescent="0.25">
      <c r="O99" s="220">
        <f>+IFERROR(VLOOKUP(B98,Sheet1!B:D,3,FALSE)+VLOOKUP(B98,Sheet1!B:E,4,FALSE),0)</f>
        <v>0</v>
      </c>
      <c r="P99" s="220">
        <f>+IFERROR(VLOOKUP(C98,Sheet1!C:E,3,FALSE)+VLOOKUP(C98,Sheet1!C:F,4,FALSE),0)</f>
        <v>0</v>
      </c>
      <c r="Q99" s="220">
        <f>+IFERROR(VLOOKUP(D98,Sheet1!D:F,3,FALSE)+VLOOKUP(D98,Sheet1!D:G,4,FALSE),0)</f>
        <v>0</v>
      </c>
    </row>
    <row r="100" spans="15:17" hidden="1" x14ac:dyDescent="0.25"/>
    <row r="101" spans="15:17" hidden="1" x14ac:dyDescent="0.25"/>
  </sheetData>
  <sheetProtection algorithmName="SHA-512" hashValue="sWjIgN/xRWW25zOA51ary+k/wPnqZIQ/swNcD98igTWmkgVD61Ekloo/EZyHwNloVcDMNEURs/HHwAIT/lI/Ow==" saltValue="gDNsorWTF9ASpIkXw8nBVQ==" spinCount="100000" sheet="1" objects="1" scenarios="1" formatColumns="0" formatRows="0" insertRows="0"/>
  <mergeCells count="11">
    <mergeCell ref="E67:H67"/>
    <mergeCell ref="I67:M67"/>
    <mergeCell ref="H3:M3"/>
    <mergeCell ref="R3:AX3"/>
    <mergeCell ref="H4:M4"/>
    <mergeCell ref="R5:AX5"/>
    <mergeCell ref="E6:H6"/>
    <mergeCell ref="I6:M6"/>
    <mergeCell ref="R6:AF6"/>
    <mergeCell ref="AG6:AR6"/>
    <mergeCell ref="AS6:AX6"/>
  </mergeCells>
  <conditionalFormatting sqref="BA9:BA27 BA31:BA66">
    <cfRule type="cellIs" dxfId="102" priority="169" operator="lessThan">
      <formula>0</formula>
    </cfRule>
  </conditionalFormatting>
  <conditionalFormatting sqref="BA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BA28:BA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B23" sqref="B23"/>
      <selection pane="topRight" activeCell="B23" sqref="B23"/>
      <selection pane="bottomLeft" activeCell="B23" sqref="B23"/>
      <selection pane="bottomRight" activeCell="B23" sqref="B23"/>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Look Up - RIBA Competition</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C042</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activeCell="B23" sqref="B23"/>
      <selection pane="topRight" activeCell="B23" sqref="B23"/>
      <selection pane="bottomLeft" activeCell="B23" sqref="B23"/>
      <selection pane="bottomRight" activeCell="B23" sqref="B23"/>
    </sheetView>
  </sheetViews>
  <sheetFormatPr defaultColWidth="9.140625"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Look Up - RIBA Competition</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C042</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B23" sqref="B23"/>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Look Up - RIBA Competition</v>
      </c>
      <c r="E1" s="908"/>
      <c r="F1" s="88"/>
      <c r="G1" s="52"/>
      <c r="H1" s="39"/>
    </row>
    <row r="2" spans="1:28" x14ac:dyDescent="0.25">
      <c r="A2" s="47"/>
      <c r="B2" s="47"/>
      <c r="C2" s="47"/>
      <c r="D2" s="47"/>
      <c r="E2" s="47"/>
      <c r="F2" s="89"/>
      <c r="G2" s="52"/>
      <c r="H2" s="39"/>
    </row>
    <row r="3" spans="1:28" x14ac:dyDescent="0.25">
      <c r="A3" s="47"/>
      <c r="B3" s="47"/>
      <c r="C3" s="48" t="s">
        <v>10</v>
      </c>
      <c r="D3" s="909" t="str">
        <f>'Cover Sheet'!C5</f>
        <v>C042</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B23" sqref="B23"/>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Look Up - RIBA Competition</v>
      </c>
      <c r="E1" s="908"/>
      <c r="F1" s="88"/>
      <c r="G1" s="52"/>
      <c r="H1" s="39"/>
    </row>
    <row r="2" spans="1:28" x14ac:dyDescent="0.25">
      <c r="A2" s="47"/>
      <c r="B2" s="47"/>
      <c r="C2" s="47"/>
      <c r="D2" s="47"/>
      <c r="E2" s="47"/>
      <c r="F2" s="89"/>
      <c r="G2" s="52"/>
      <c r="H2" s="39"/>
    </row>
    <row r="3" spans="1:28" x14ac:dyDescent="0.25">
      <c r="A3" s="47"/>
      <c r="B3" s="47"/>
      <c r="C3" s="48" t="s">
        <v>10</v>
      </c>
      <c r="D3" s="909" t="str">
        <f>'Cover Sheet'!C5</f>
        <v>C042</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B23" sqref="B23"/>
    </sheetView>
  </sheetViews>
  <sheetFormatPr defaultColWidth="9.140625"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algorithmName="SHA-512" hashValue="Lu25FMPHrbBXS21dEbZ3ty7sl08e7mbU1/Umpx2n0pBf67y280J8o3Aycv+c/8GIucH/Xjp5w/eEs8XpLtqIIg==" saltValue="fe1QRB/jMuYeOx0xlj1wTw==" spinCount="100000"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115" zoomScaleNormal="100" zoomScalePageLayoutView="115" workbookViewId="0">
      <selection activeCell="C10" sqref="C10"/>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5126</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5127</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5125</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5137</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64000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5131</v>
      </c>
      <c r="E17" s="160"/>
      <c r="F17" s="160"/>
    </row>
    <row r="18" spans="1:9" ht="22.5" customHeight="1" x14ac:dyDescent="0.25">
      <c r="C18" s="438" t="s">
        <v>5130</v>
      </c>
      <c r="E18" s="160"/>
      <c r="F18" s="160"/>
    </row>
    <row r="19" spans="1:9" ht="22.5" customHeight="1" x14ac:dyDescent="0.25">
      <c r="C19" s="438" t="s">
        <v>5132</v>
      </c>
      <c r="E19" s="160"/>
      <c r="F19" s="160"/>
    </row>
    <row r="20" spans="1:9" ht="22.5" customHeight="1" x14ac:dyDescent="0.25">
      <c r="C20" s="439" t="s">
        <v>5136</v>
      </c>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tabSelected="1" zoomScaleNormal="100" workbookViewId="0">
      <pane xSplit="3" ySplit="8" topLeftCell="D9" activePane="bottomRight" state="frozen"/>
      <selection activeCell="B23" sqref="B23"/>
      <selection pane="topRight" activeCell="B23" sqref="B23"/>
      <selection pane="bottomLeft" activeCell="B23" sqref="B23"/>
      <selection pane="bottomRight" activeCell="A23" sqref="A23:C2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1" t="str">
        <f>'Cover Sheet'!C3</f>
        <v>Look Up - RIBA Competition</v>
      </c>
      <c r="C1" s="822"/>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3" t="str">
        <f>'Cover Sheet'!C5</f>
        <v>C042</v>
      </c>
      <c r="C3" s="824"/>
      <c r="I3" s="11"/>
      <c r="J3" s="11"/>
      <c r="K3" s="11"/>
      <c r="L3" s="11"/>
      <c r="M3" s="11"/>
    </row>
    <row r="4" spans="1:25" x14ac:dyDescent="0.25">
      <c r="A4" s="9"/>
      <c r="B4" s="6"/>
      <c r="C4" s="6"/>
      <c r="I4" s="11"/>
      <c r="J4" s="11"/>
      <c r="K4" s="11"/>
      <c r="L4" s="11"/>
      <c r="M4" s="11"/>
    </row>
    <row r="5" spans="1:25" x14ac:dyDescent="0.25">
      <c r="A5" s="9"/>
      <c r="B5" s="825" t="s">
        <v>16</v>
      </c>
      <c r="C5" s="826"/>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7" t="s">
        <v>21</v>
      </c>
      <c r="E7" s="828"/>
      <c r="F7" s="828"/>
      <c r="G7" s="828"/>
      <c r="H7" s="829"/>
      <c r="I7" s="827" t="s">
        <v>22</v>
      </c>
      <c r="J7" s="828"/>
      <c r="K7" s="828"/>
      <c r="L7" s="828"/>
      <c r="M7" s="829"/>
      <c r="O7" s="25"/>
      <c r="R7" s="14"/>
      <c r="T7" s="14"/>
      <c r="V7" s="14"/>
    </row>
    <row r="8" spans="1:25" ht="15.75" thickBot="1" x14ac:dyDescent="0.3">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3">
      <c r="A9" s="832"/>
      <c r="B9" s="832"/>
      <c r="C9" s="832"/>
      <c r="N9" s="29"/>
      <c r="O9" s="819"/>
      <c r="P9" s="820"/>
      <c r="Q9" s="820"/>
      <c r="R9" s="30"/>
      <c r="S9" s="31"/>
      <c r="T9" s="30"/>
      <c r="U9" s="31"/>
      <c r="V9" s="30"/>
      <c r="W9" s="3"/>
      <c r="X9" s="3"/>
      <c r="Y9" s="3"/>
    </row>
    <row r="10" spans="1:25" s="5" customFormat="1" ht="22.5" customHeight="1" x14ac:dyDescent="0.25">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25">
      <c r="A11" s="815" t="s">
        <v>68</v>
      </c>
      <c r="B11" s="815"/>
      <c r="C11" s="815"/>
      <c r="D11" s="285">
        <f>'Commissioning &amp; Fees'!E66</f>
        <v>50500</v>
      </c>
      <c r="E11" s="289"/>
      <c r="F11" s="288">
        <f>'Commissioning &amp; Fees'!G66</f>
        <v>50500</v>
      </c>
      <c r="G11" s="289"/>
      <c r="H11" s="290">
        <f>'Commissioning &amp; Fees'!H66</f>
        <v>50500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25">
      <c r="A12" s="815" t="s">
        <v>69</v>
      </c>
      <c r="B12" s="815"/>
      <c r="C12" s="815"/>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25">
      <c r="A13" s="815" t="s">
        <v>70</v>
      </c>
      <c r="B13" s="815"/>
      <c r="C13" s="815"/>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25">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25">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25">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25">
      <c r="A17" s="815" t="s">
        <v>74</v>
      </c>
      <c r="B17" s="815"/>
      <c r="C17" s="815"/>
      <c r="D17" s="288">
        <f>Venue_Logistics!E93</f>
        <v>12000</v>
      </c>
      <c r="E17" s="289"/>
      <c r="F17" s="288">
        <f>Venue_Logistics!G93</f>
        <v>12000</v>
      </c>
      <c r="G17" s="289"/>
      <c r="H17" s="290">
        <f>Venue_Logistics!H93</f>
        <v>12000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6" t="s">
        <v>76</v>
      </c>
      <c r="B19" s="817"/>
      <c r="C19" s="818"/>
      <c r="D19" s="285">
        <f>'Marketing Digital Comms'!E66</f>
        <v>1500</v>
      </c>
      <c r="E19" s="289"/>
      <c r="F19" s="288">
        <f>'Marketing Digital Comms'!G66</f>
        <v>1500</v>
      </c>
      <c r="G19" s="289"/>
      <c r="H19" s="290">
        <f>'Marketing Digital Comms'!H66</f>
        <v>1500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6" t="s">
        <v>77</v>
      </c>
      <c r="B20" s="817"/>
      <c r="C20" s="818"/>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6" t="s">
        <v>78</v>
      </c>
      <c r="B21" s="817"/>
      <c r="C21" s="818"/>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5" t="s">
        <v>81</v>
      </c>
      <c r="B24" s="815"/>
      <c r="C24" s="815"/>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3">
      <c r="A29" s="836" t="s">
        <v>23</v>
      </c>
      <c r="B29" s="836"/>
      <c r="C29" s="837"/>
      <c r="D29" s="300">
        <f>SUM(D11:D28)</f>
        <v>64000</v>
      </c>
      <c r="E29" s="301"/>
      <c r="F29" s="300">
        <f>SUM(F11:F28)</f>
        <v>64000</v>
      </c>
      <c r="G29" s="301"/>
      <c r="H29" s="302">
        <f>SUM(H10:H28)</f>
        <v>64000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64000</v>
      </c>
      <c r="E33" s="301"/>
      <c r="F33" s="300">
        <f>F29+F31</f>
        <v>64000</v>
      </c>
      <c r="G33" s="301"/>
      <c r="H33" s="308">
        <f>H29+H31</f>
        <v>64000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64000</v>
      </c>
      <c r="E39" s="301"/>
      <c r="F39" s="300">
        <f>+F35+F33+F37</f>
        <v>64000</v>
      </c>
      <c r="G39" s="301"/>
      <c r="H39" s="300">
        <f>+H35+H33+H37</f>
        <v>64000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tmN4xcduscTxoX4UjD9jxA/9NMGIJ/qdi1COUwYghH7ojP14E/7gBjvwN7F/XjSztm1y+KozLJ5W4qWGT/aH3Q==" saltValue="JEw0Dl45+e1PA6M028Enpg==" spinCount="100000"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23" activePane="bottomRight" state="frozen"/>
      <selection activeCell="B23" sqref="B23"/>
      <selection pane="topRight" activeCell="B23" sqref="B23"/>
      <selection pane="bottomLeft" activeCell="B23" sqref="B23"/>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19" width="12.5703125" style="22" hidden="1" customWidth="1"/>
    <col min="20" max="27" width="12.5703125" style="22" customWidth="1"/>
    <col min="28" max="30" width="12.5703125" style="24" customWidth="1"/>
    <col min="31" max="37" width="12.5703125" style="21" customWidth="1"/>
  </cols>
  <sheetData>
    <row r="1" spans="1:39" x14ac:dyDescent="0.25">
      <c r="A1" s="9" t="s">
        <v>15</v>
      </c>
      <c r="B1" s="821" t="str">
        <f>'Cover Sheet'!C3</f>
        <v>Look Up - RIBA Competition</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3" t="str">
        <f>'Cover Sheet'!C5</f>
        <v>C042</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25">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9"/>
      <c r="B8" s="839"/>
      <c r="C8" s="850"/>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Fees'!R66</f>
        <v>0</v>
      </c>
      <c r="F10" s="316">
        <f>'Commissioning &amp; Fees'!S66</f>
        <v>0</v>
      </c>
      <c r="G10" s="316">
        <f>'Commissioning &amp; Fees'!T66</f>
        <v>0</v>
      </c>
      <c r="H10" s="316">
        <f>'Commissioning &amp; Fees'!U66</f>
        <v>0</v>
      </c>
      <c r="I10" s="316">
        <f>'Commissioning &amp; Fees'!V66</f>
        <v>0</v>
      </c>
      <c r="J10" s="316">
        <f>'Commissioning &amp; Fees'!W66</f>
        <v>0</v>
      </c>
      <c r="K10" s="316">
        <f>'Commissioning &amp; Fees'!X66</f>
        <v>0</v>
      </c>
      <c r="L10" s="316">
        <f>'Commissioning &amp; Fees'!Y66</f>
        <v>0</v>
      </c>
      <c r="M10" s="316">
        <f>'Commissioning &amp; Fees'!Z66</f>
        <v>0</v>
      </c>
      <c r="N10" s="316">
        <f>'Commissioning &amp; Fees'!AA66</f>
        <v>0</v>
      </c>
      <c r="O10" s="316">
        <f>'Commissioning &amp; Fees'!AB66</f>
        <v>0</v>
      </c>
      <c r="P10" s="316">
        <f>'Commissioning &amp; Fees'!AC66</f>
        <v>0</v>
      </c>
      <c r="Q10" s="316">
        <f>'Commissioning &amp; Fees'!AD66</f>
        <v>0</v>
      </c>
      <c r="R10" s="316">
        <f>'Commissioning &amp; Fees'!AE66</f>
        <v>0</v>
      </c>
      <c r="S10" s="316">
        <f>'Commissioning &amp; Fees'!AF66</f>
        <v>0</v>
      </c>
      <c r="T10" s="316">
        <f>'Commissioning &amp; Fees'!AG66</f>
        <v>0</v>
      </c>
      <c r="U10" s="316">
        <f>'Commissioning &amp; Fees'!AH66</f>
        <v>0</v>
      </c>
      <c r="V10" s="316">
        <f>'Commissioning &amp; Fees'!AI66</f>
        <v>0</v>
      </c>
      <c r="W10" s="316">
        <f>'Commissioning &amp; Fees'!AJ66</f>
        <v>0</v>
      </c>
      <c r="X10" s="316">
        <f>'Commissioning &amp; Fees'!AK66</f>
        <v>45450</v>
      </c>
      <c r="Y10" s="316">
        <f>'Commissioning &amp; Fees'!AL66</f>
        <v>0</v>
      </c>
      <c r="Z10" s="316">
        <f>'Commissioning &amp; Fees'!AM66</f>
        <v>0</v>
      </c>
      <c r="AA10" s="316">
        <f>'Commissioning &amp; Fees'!AN66</f>
        <v>5050</v>
      </c>
      <c r="AB10" s="316">
        <f>'Commissioning &amp; Fees'!AO66</f>
        <v>0</v>
      </c>
      <c r="AC10" s="316">
        <f>'Commissioning &amp; Fees'!AP66</f>
        <v>0</v>
      </c>
      <c r="AD10" s="316">
        <f>'Commissioning &amp; Fees'!AQ66</f>
        <v>0</v>
      </c>
      <c r="AE10" s="316">
        <f>'Commissioning &amp; Fees'!AR66</f>
        <v>0</v>
      </c>
      <c r="AF10" s="316">
        <f>'Commissioning &amp; Fees'!AS66</f>
        <v>0</v>
      </c>
      <c r="AG10" s="316">
        <f>'Commissioning &amp; Fees'!AT66</f>
        <v>0</v>
      </c>
      <c r="AH10" s="316">
        <f>'Commissioning &amp; Fees'!AU66</f>
        <v>0</v>
      </c>
      <c r="AI10" s="316">
        <f>'Commissioning &amp; Fees'!AV66</f>
        <v>0</v>
      </c>
      <c r="AJ10" s="316">
        <f>'Commissioning &amp; Fees'!AW66</f>
        <v>0</v>
      </c>
      <c r="AK10" s="316">
        <f>'Commissioning &amp; Fees'!AX66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+Venue_Logistics!R93</f>
        <v>0</v>
      </c>
      <c r="F16" s="316">
        <f>+Venue_Logistics!S93</f>
        <v>0</v>
      </c>
      <c r="G16" s="316">
        <f>+Venue_Logistics!T93</f>
        <v>0</v>
      </c>
      <c r="H16" s="316">
        <f>+Venue_Logistics!U93</f>
        <v>0</v>
      </c>
      <c r="I16" s="316">
        <f>+Venue_Logistics!V93</f>
        <v>0</v>
      </c>
      <c r="J16" s="316">
        <f>+Venue_Logistics!W93</f>
        <v>0</v>
      </c>
      <c r="K16" s="316">
        <f>+Venue_Logistics!X93</f>
        <v>0</v>
      </c>
      <c r="L16" s="316">
        <f>+Venue_Logistics!Y93</f>
        <v>0</v>
      </c>
      <c r="M16" s="316">
        <f>+Venue_Logistics!Z93</f>
        <v>0</v>
      </c>
      <c r="N16" s="316">
        <f>+Venue_Logistics!AA93</f>
        <v>0</v>
      </c>
      <c r="O16" s="316">
        <f>+Venue_Logistics!AB93</f>
        <v>0</v>
      </c>
      <c r="P16" s="316">
        <f>+Venue_Logistics!AC93</f>
        <v>0</v>
      </c>
      <c r="Q16" s="316">
        <f>+Venue_Logistics!AD93</f>
        <v>0</v>
      </c>
      <c r="R16" s="316">
        <f>+Venue_Logistics!AE93</f>
        <v>0</v>
      </c>
      <c r="S16" s="316">
        <f>+Venue_Logistics!AF93</f>
        <v>0</v>
      </c>
      <c r="T16" s="316">
        <f>+Venue_Logistics!AG93</f>
        <v>0</v>
      </c>
      <c r="U16" s="316">
        <f>+Venue_Logistics!AH93</f>
        <v>0</v>
      </c>
      <c r="V16" s="316">
        <f>+Venue_Logistics!AI93</f>
        <v>0</v>
      </c>
      <c r="W16" s="316">
        <f>+Venue_Logistics!AJ93</f>
        <v>0</v>
      </c>
      <c r="X16" s="316">
        <f>+Venue_Logistics!AK93</f>
        <v>0</v>
      </c>
      <c r="Y16" s="316">
        <f>+Venue_Logistics!AL93</f>
        <v>3000</v>
      </c>
      <c r="Z16" s="316">
        <f>+Venue_Logistics!AM93</f>
        <v>6000</v>
      </c>
      <c r="AA16" s="316">
        <f>+Venue_Logistics!AN93</f>
        <v>3000</v>
      </c>
      <c r="AB16" s="316">
        <f>+Venue_Logistics!AO93</f>
        <v>0</v>
      </c>
      <c r="AC16" s="316">
        <f>+Venue_Logistics!AP93</f>
        <v>0</v>
      </c>
      <c r="AD16" s="316">
        <f>+Venue_Logistics!AQ93</f>
        <v>0</v>
      </c>
      <c r="AE16" s="316">
        <f>+Venue_Logistics!AR93</f>
        <v>0</v>
      </c>
      <c r="AF16" s="316">
        <f>+Venue_Logistics!AS93</f>
        <v>0</v>
      </c>
      <c r="AG16" s="316">
        <f>+Venue_Logistics!AT93</f>
        <v>0</v>
      </c>
      <c r="AH16" s="316">
        <f>+Venue_Logistics!AU93</f>
        <v>0</v>
      </c>
      <c r="AI16" s="316">
        <f>+Venue_Logistics!AV93</f>
        <v>0</v>
      </c>
      <c r="AJ16" s="316">
        <f>+Venue_Logistics!AW93</f>
        <v>0</v>
      </c>
      <c r="AK16" s="316">
        <f>+Venue_Logistics!AX93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Comms'!R66</f>
        <v>0</v>
      </c>
      <c r="F18" s="316">
        <f>+'Marketing Digital Comms'!S66</f>
        <v>0</v>
      </c>
      <c r="G18" s="316">
        <f>+'Marketing Digital Comms'!T66</f>
        <v>0</v>
      </c>
      <c r="H18" s="316">
        <f>+'Marketing Digital Comms'!U66</f>
        <v>0</v>
      </c>
      <c r="I18" s="316">
        <f>+'Marketing Digital Comms'!V66</f>
        <v>0</v>
      </c>
      <c r="J18" s="316">
        <f>+'Marketing Digital Comms'!W66</f>
        <v>0</v>
      </c>
      <c r="K18" s="316">
        <f>+'Marketing Digital Comms'!X66</f>
        <v>0</v>
      </c>
      <c r="L18" s="316">
        <f>+'Marketing Digital Comms'!Y66</f>
        <v>0</v>
      </c>
      <c r="M18" s="316">
        <f>+'Marketing Digital Comms'!Z66</f>
        <v>0</v>
      </c>
      <c r="N18" s="316">
        <f>+'Marketing Digital Comms'!AA66</f>
        <v>0</v>
      </c>
      <c r="O18" s="316">
        <f>+'Marketing Digital Comms'!AB66</f>
        <v>0</v>
      </c>
      <c r="P18" s="316">
        <f>+'Marketing Digital Comms'!AC66</f>
        <v>0</v>
      </c>
      <c r="Q18" s="316">
        <f>+'Marketing Digital Comms'!AD66</f>
        <v>0</v>
      </c>
      <c r="R18" s="316">
        <f>+'Marketing Digital Comms'!AE66</f>
        <v>0</v>
      </c>
      <c r="S18" s="316">
        <f>+'Marketing Digital Comms'!AF66</f>
        <v>0</v>
      </c>
      <c r="T18" s="316">
        <f>+'Marketing Digital Comms'!AG66</f>
        <v>0</v>
      </c>
      <c r="U18" s="316">
        <f>+'Marketing Digital Comms'!AH66</f>
        <v>0</v>
      </c>
      <c r="V18" s="316">
        <f>+'Marketing Digital Comms'!AI66</f>
        <v>0</v>
      </c>
      <c r="W18" s="316">
        <f>+'Marketing Digital Comms'!AJ66</f>
        <v>0</v>
      </c>
      <c r="X18" s="316">
        <f>+'Marketing Digital Comms'!AK66</f>
        <v>0</v>
      </c>
      <c r="Y18" s="316">
        <f>+'Marketing Digital Comms'!AL66</f>
        <v>1500</v>
      </c>
      <c r="Z18" s="316">
        <f>+'Marketing Digital Comms'!AM66</f>
        <v>0</v>
      </c>
      <c r="AA18" s="316">
        <f>+'Marketing Digital Comms'!AN66</f>
        <v>0</v>
      </c>
      <c r="AB18" s="316">
        <f>+'Marketing Digital Comms'!AO66</f>
        <v>0</v>
      </c>
      <c r="AC18" s="316">
        <f>+'Marketing Digital Comms'!AP66</f>
        <v>0</v>
      </c>
      <c r="AD18" s="316">
        <f>+'Marketing Digital Comms'!AQ66</f>
        <v>0</v>
      </c>
      <c r="AE18" s="316">
        <f>+'Marketing Digital Comms'!AR66</f>
        <v>0</v>
      </c>
      <c r="AF18" s="316">
        <f>+'Marketing Digital Comms'!AS66</f>
        <v>0</v>
      </c>
      <c r="AG18" s="316">
        <f>+'Marketing Digital Comms'!AT66</f>
        <v>0</v>
      </c>
      <c r="AH18" s="316">
        <f>+'Marketing Digital Comms'!AU66</f>
        <v>0</v>
      </c>
      <c r="AI18" s="316">
        <f>+'Marketing Digital Comms'!AV66</f>
        <v>0</v>
      </c>
      <c r="AJ18" s="316">
        <f>+'Marketing Digital Comms'!AW66</f>
        <v>0</v>
      </c>
      <c r="AK18" s="316">
        <f>+'Marketing Digital Comms'!AX66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Misc'!R66</f>
        <v>0</v>
      </c>
      <c r="F23" s="316">
        <f>+'Admin &amp; Misc'!S66</f>
        <v>0</v>
      </c>
      <c r="G23" s="316">
        <f>+'Admin &amp; Misc'!T66</f>
        <v>0</v>
      </c>
      <c r="H23" s="316">
        <f>+'Admin &amp; Misc'!U66</f>
        <v>0</v>
      </c>
      <c r="I23" s="316">
        <f>+'Admin &amp; Misc'!V66</f>
        <v>0</v>
      </c>
      <c r="J23" s="316">
        <f>+'Admin &amp; Misc'!W66</f>
        <v>0</v>
      </c>
      <c r="K23" s="316">
        <f>+'Admin &amp; Misc'!X66</f>
        <v>0</v>
      </c>
      <c r="L23" s="316">
        <f>+'Admin &amp; Misc'!Y66</f>
        <v>0</v>
      </c>
      <c r="M23" s="316">
        <f>+'Admin &amp; Misc'!Z66</f>
        <v>0</v>
      </c>
      <c r="N23" s="316">
        <f>+'Admin &amp; Misc'!AA66</f>
        <v>0</v>
      </c>
      <c r="O23" s="316">
        <f>+'Admin &amp; Misc'!AB66</f>
        <v>0</v>
      </c>
      <c r="P23" s="316">
        <f>+'Admin &amp; Misc'!AC66</f>
        <v>0</v>
      </c>
      <c r="Q23" s="316">
        <f>+'Admin &amp; Misc'!AD66</f>
        <v>0</v>
      </c>
      <c r="R23" s="316">
        <f>+'Admin &amp; Misc'!AE66</f>
        <v>0</v>
      </c>
      <c r="S23" s="316">
        <f>+'Admin &amp; Misc'!AF66</f>
        <v>0</v>
      </c>
      <c r="T23" s="316">
        <f>+'Admin &amp; Misc'!AG66</f>
        <v>0</v>
      </c>
      <c r="U23" s="316">
        <f>+'Admin &amp; Misc'!AH66</f>
        <v>0</v>
      </c>
      <c r="V23" s="316">
        <f>+'Admin &amp; Misc'!AI66</f>
        <v>0</v>
      </c>
      <c r="W23" s="316">
        <f>+'Admin &amp; Misc'!AJ66</f>
        <v>0</v>
      </c>
      <c r="X23" s="316">
        <f>+'Admin &amp; Misc'!AK66</f>
        <v>0</v>
      </c>
      <c r="Y23" s="316">
        <f>+'Admin &amp; Misc'!AL66</f>
        <v>0</v>
      </c>
      <c r="Z23" s="316">
        <f>+'Admin &amp; Misc'!AM66</f>
        <v>0</v>
      </c>
      <c r="AA23" s="316">
        <f>+'Admin &amp; Misc'!AN66</f>
        <v>0</v>
      </c>
      <c r="AB23" s="316">
        <f>+'Admin &amp; Misc'!AO66</f>
        <v>0</v>
      </c>
      <c r="AC23" s="316">
        <f>+'Admin &amp; Misc'!AP66</f>
        <v>0</v>
      </c>
      <c r="AD23" s="316">
        <f>+'Admin &amp; Misc'!AQ66</f>
        <v>0</v>
      </c>
      <c r="AE23" s="316">
        <f>+'Admin &amp; Misc'!AR66</f>
        <v>0</v>
      </c>
      <c r="AF23" s="316">
        <f>+'Admin &amp; Misc'!AS66</f>
        <v>0</v>
      </c>
      <c r="AG23" s="316">
        <f>+'Admin &amp; Misc'!AT66</f>
        <v>0</v>
      </c>
      <c r="AH23" s="316">
        <f>+'Admin &amp; Misc'!AU66</f>
        <v>0</v>
      </c>
      <c r="AI23" s="316">
        <f>+'Admin &amp; Misc'!AV66</f>
        <v>0</v>
      </c>
      <c r="AJ23" s="316">
        <f>+'Admin &amp; Misc'!AW66</f>
        <v>0</v>
      </c>
      <c r="AK23" s="316">
        <f>+'Admin &amp; Misc'!AX66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SUM(W10:W26)</f>
        <v>0</v>
      </c>
      <c r="X27" s="318">
        <f t="shared" si="0"/>
        <v>45450</v>
      </c>
      <c r="Y27" s="318">
        <f t="shared" si="0"/>
        <v>4500</v>
      </c>
      <c r="Z27" s="318">
        <f t="shared" si="0"/>
        <v>6000</v>
      </c>
      <c r="AA27" s="318">
        <f t="shared" si="0"/>
        <v>8050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jb7hn6MD0GaLLNvQVfam1pzK9sKd5KUvs1l0EUAjDW558BVG3ahJx1Ny44GXjt+gfqFL90UHvpR1b5GJJdfagw==" saltValue="m8E6REng883Y/AkNkNB4/w==" spinCount="100000" sheet="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B23" sqref="B23"/>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Look Up - RIBA Competition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C042</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ZK100.K116.C042</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ZK100.K116.C042</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ZK100.K116.C042</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ZK100.K208.C042</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ZK100.K208.C042</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ZK100.K209.C042</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ZK100.K209.C042</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ZK100.K210.C042</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ZK100.K210.C042</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ZK100.K211.C042</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ZK100.K211.C042</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ZK100.K212.C042</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ZK100.K212.C042</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ZK100.K213.C042</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ZK100.K213.C042</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ZK100.K214.C042</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ZK100.K214.C042</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ZK100.K215.C042</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ZK100.K215.C042</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ZK100.K216.C042</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ZK100.K216.C042</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ZK100.K217.C042</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ZK100.K217.C042</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ZK100.K218.C042</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ZK100.K218.C042</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ZK100.K219.C042</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ZK100.K219.C042</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ZK100.K200.C042</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ZK100.K200.C042</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S644"/>
  <sheetViews>
    <sheetView workbookViewId="0">
      <selection activeCell="F651" sqref="F651"/>
    </sheetView>
  </sheetViews>
  <sheetFormatPr defaultColWidth="9.140625"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9" x14ac:dyDescent="0.25">
      <c r="A1" s="8"/>
      <c r="B1" s="8"/>
      <c r="C1" s="9" t="s">
        <v>15</v>
      </c>
      <c r="D1" s="332" t="str">
        <f>+'Cover Sheet'!C3</f>
        <v>Look Up - RIBA Competition</v>
      </c>
      <c r="E1" s="334"/>
      <c r="F1" s="333"/>
      <c r="N1" s="697" t="s">
        <v>5087</v>
      </c>
      <c r="O1" s="697"/>
      <c r="P1" s="697"/>
      <c r="Q1" s="697"/>
      <c r="R1" s="697"/>
      <c r="S1" s="697"/>
    </row>
    <row r="2" spans="1:19" x14ac:dyDescent="0.25">
      <c r="A2" s="8"/>
      <c r="B2" s="8"/>
      <c r="C2" s="8"/>
      <c r="D2" s="149"/>
      <c r="E2" s="149"/>
      <c r="F2" s="212"/>
      <c r="N2" s="697" t="s">
        <v>5088</v>
      </c>
      <c r="O2" s="697"/>
      <c r="P2" s="697"/>
      <c r="Q2" s="697"/>
      <c r="R2" s="697"/>
      <c r="S2" s="697"/>
    </row>
    <row r="3" spans="1:19" x14ac:dyDescent="0.25">
      <c r="A3" s="8"/>
      <c r="B3" s="8"/>
      <c r="C3" s="9" t="s">
        <v>10</v>
      </c>
      <c r="D3" s="148" t="str">
        <f>+'Cover Sheet'!C5</f>
        <v>C042</v>
      </c>
      <c r="E3" s="212"/>
      <c r="F3" s="212"/>
      <c r="N3" s="697"/>
      <c r="O3" s="697"/>
      <c r="P3" s="697"/>
      <c r="Q3" s="697"/>
      <c r="R3" s="697"/>
      <c r="S3" s="697"/>
    </row>
    <row r="4" spans="1:19" x14ac:dyDescent="0.25">
      <c r="A4" s="8"/>
      <c r="B4" s="8"/>
      <c r="C4" s="9"/>
      <c r="D4" s="147"/>
      <c r="E4" s="212"/>
      <c r="F4" s="212"/>
      <c r="N4" s="697"/>
      <c r="O4" s="697"/>
      <c r="P4" s="697"/>
      <c r="Q4" s="697"/>
      <c r="R4" s="697"/>
      <c r="S4" s="697"/>
    </row>
    <row r="5" spans="1:19" x14ac:dyDescent="0.25">
      <c r="A5" s="8"/>
      <c r="B5" s="8"/>
      <c r="C5" s="9" t="s">
        <v>67</v>
      </c>
      <c r="D5" s="330"/>
      <c r="E5" s="335"/>
      <c r="F5" s="329"/>
    </row>
    <row r="6" spans="1:19" ht="15.75" thickBot="1" x14ac:dyDescent="0.3">
      <c r="A6" s="8"/>
      <c r="B6" s="8"/>
      <c r="C6" s="8"/>
    </row>
    <row r="7" spans="1:19" ht="36.75" x14ac:dyDescent="0.25">
      <c r="A7" s="708" t="s">
        <v>36</v>
      </c>
      <c r="B7" s="709" t="s">
        <v>5086</v>
      </c>
      <c r="C7" s="710" t="s">
        <v>8</v>
      </c>
      <c r="D7" s="710" t="s">
        <v>35</v>
      </c>
      <c r="E7" s="711" t="s">
        <v>7</v>
      </c>
      <c r="F7" s="712" t="s">
        <v>287</v>
      </c>
      <c r="G7" s="712" t="s">
        <v>288</v>
      </c>
      <c r="H7" s="712" t="s">
        <v>5133</v>
      </c>
      <c r="I7" s="712" t="s">
        <v>5094</v>
      </c>
      <c r="J7" s="712" t="s">
        <v>5089</v>
      </c>
      <c r="K7" s="713" t="s">
        <v>5090</v>
      </c>
      <c r="Q7" s="140" t="s">
        <v>5091</v>
      </c>
    </row>
    <row r="8" spans="1:19" hidden="1" x14ac:dyDescent="0.25">
      <c r="A8" s="714"/>
      <c r="B8" s="715" t="s">
        <v>303</v>
      </c>
      <c r="C8" s="716" t="s">
        <v>5096</v>
      </c>
      <c r="D8" s="716"/>
      <c r="E8" s="717">
        <v>0</v>
      </c>
      <c r="F8" s="718">
        <f>+SUMIF(Sheet1!R:R,'PROJECT SUMMARY'!B8,Sheet1!S:S)</f>
        <v>0</v>
      </c>
      <c r="G8" s="718">
        <f>+SUMIF(Sheet1!O:O,'PROJECT SUMMARY'!B8,Sheet1!T:T)</f>
        <v>0</v>
      </c>
      <c r="H8" s="718">
        <f>+SUMIF(Sheet1!M:M,'PROJECT SUMMARY'!#REF!,Sheet1!S:S)</f>
        <v>0</v>
      </c>
      <c r="I8" s="718">
        <f>+E8-F8-G8</f>
        <v>0</v>
      </c>
      <c r="J8" s="718">
        <f>+SUMIF(Sheet1!O:O,'PROJECT SUMMARY'!B8,Sheet1!U:U)</f>
        <v>0</v>
      </c>
      <c r="K8" s="719">
        <f>+I8-J8</f>
        <v>0</v>
      </c>
      <c r="Q8" s="698">
        <f>+IF(SUM(E8:J8)=0,1,0)</f>
        <v>1</v>
      </c>
    </row>
    <row r="9" spans="1:19" x14ac:dyDescent="0.25">
      <c r="A9" s="714" t="s">
        <v>82</v>
      </c>
      <c r="B9" s="715" t="str">
        <f>+'Commissioning &amp; Fees'!B8</f>
        <v>ZK101.K207.C042</v>
      </c>
      <c r="C9" s="716" t="s">
        <v>83</v>
      </c>
      <c r="D9" s="716"/>
      <c r="E9" s="717">
        <f>SUM(E10:E25)</f>
        <v>50500</v>
      </c>
      <c r="F9" s="718">
        <f>SUM(F10:F25)</f>
        <v>0</v>
      </c>
      <c r="G9" s="718">
        <f>SUM(G10:G25)</f>
        <v>0</v>
      </c>
      <c r="H9" s="718">
        <f>SUM(H10:H25)</f>
        <v>0</v>
      </c>
      <c r="I9" s="718">
        <f>+E9-F9-G9</f>
        <v>50500</v>
      </c>
      <c r="J9" s="718">
        <f>SUM(J10:J25)</f>
        <v>0</v>
      </c>
      <c r="K9" s="719">
        <f>+I9-J9</f>
        <v>50500</v>
      </c>
      <c r="Q9" s="698">
        <f t="shared" ref="Q9:Q27" si="0">+IF(SUM(E9:J9)=0,1,0)</f>
        <v>0</v>
      </c>
    </row>
    <row r="10" spans="1:19" x14ac:dyDescent="0.25">
      <c r="A10" s="699"/>
      <c r="B10" s="700"/>
      <c r="C10" s="724">
        <f>+'Commissioning &amp; Fees'!C9</f>
        <v>0</v>
      </c>
      <c r="D10" s="724" t="str">
        <f>+'Commissioning &amp; Fees'!D9</f>
        <v>RIBA commission</v>
      </c>
      <c r="E10" s="725">
        <f>+'Commissioning &amp; Fees'!G9</f>
        <v>50500</v>
      </c>
      <c r="F10" s="720"/>
      <c r="G10" s="720"/>
      <c r="H10" s="720"/>
      <c r="I10" s="720"/>
      <c r="J10" s="720"/>
      <c r="K10" s="721">
        <f t="shared" ref="K10:K74" si="1">+E10-F10-G10-J10</f>
        <v>50500</v>
      </c>
      <c r="Q10" s="698">
        <f t="shared" si="0"/>
        <v>0</v>
      </c>
    </row>
    <row r="11" spans="1:19" hidden="1" x14ac:dyDescent="0.25">
      <c r="A11" s="699"/>
      <c r="B11" s="700"/>
      <c r="C11" s="737">
        <f>+'Commissioning &amp; Fees'!C10</f>
        <v>0</v>
      </c>
      <c r="D11" s="737">
        <f>+'Commissioning &amp; Fees'!D10</f>
        <v>0</v>
      </c>
      <c r="E11" s="738">
        <f>+'Commissioning &amp; Fees'!G10</f>
        <v>0</v>
      </c>
      <c r="F11" s="720"/>
      <c r="G11" s="720"/>
      <c r="H11" s="720"/>
      <c r="I11" s="720"/>
      <c r="J11" s="720"/>
      <c r="K11" s="721">
        <f t="shared" si="1"/>
        <v>0</v>
      </c>
      <c r="Q11" s="698">
        <f t="shared" si="0"/>
        <v>1</v>
      </c>
    </row>
    <row r="12" spans="1:19" hidden="1" x14ac:dyDescent="0.25">
      <c r="A12" s="699"/>
      <c r="B12" s="700"/>
      <c r="C12" s="737">
        <f>+'Commissioning &amp; Fees'!C11</f>
        <v>0</v>
      </c>
      <c r="D12" s="737">
        <f>+'Commissioning &amp; Fees'!D11</f>
        <v>0</v>
      </c>
      <c r="E12" s="738">
        <f>+'Commissioning &amp; Fees'!G11</f>
        <v>0</v>
      </c>
      <c r="F12" s="720"/>
      <c r="G12" s="720"/>
      <c r="H12" s="720"/>
      <c r="I12" s="720"/>
      <c r="J12" s="720"/>
      <c r="K12" s="721">
        <f t="shared" si="1"/>
        <v>0</v>
      </c>
      <c r="Q12" s="698">
        <f t="shared" si="0"/>
        <v>1</v>
      </c>
    </row>
    <row r="13" spans="1:19" hidden="1" x14ac:dyDescent="0.25">
      <c r="A13" s="699"/>
      <c r="B13" s="700"/>
      <c r="C13" s="737">
        <f>+'Commissioning &amp; Fees'!C12</f>
        <v>0</v>
      </c>
      <c r="D13" s="737">
        <f>+'Commissioning &amp; Fees'!D12</f>
        <v>0</v>
      </c>
      <c r="E13" s="738">
        <f>+'Commissioning &amp; Fees'!G12</f>
        <v>0</v>
      </c>
      <c r="F13" s="720"/>
      <c r="G13" s="720"/>
      <c r="H13" s="720"/>
      <c r="I13" s="720"/>
      <c r="J13" s="720"/>
      <c r="K13" s="721">
        <f t="shared" si="1"/>
        <v>0</v>
      </c>
      <c r="Q13" s="698">
        <f t="shared" si="0"/>
        <v>1</v>
      </c>
    </row>
    <row r="14" spans="1:19" hidden="1" x14ac:dyDescent="0.25">
      <c r="A14" s="699"/>
      <c r="B14" s="700"/>
      <c r="C14" s="737">
        <f>+'Commissioning &amp; Fees'!C13</f>
        <v>0</v>
      </c>
      <c r="D14" s="737">
        <f>+'Commissioning &amp; Fees'!D13</f>
        <v>0</v>
      </c>
      <c r="E14" s="738">
        <f>+'Commissioning &amp; Fees'!G13</f>
        <v>0</v>
      </c>
      <c r="F14" s="720"/>
      <c r="G14" s="720"/>
      <c r="H14" s="720"/>
      <c r="I14" s="720"/>
      <c r="J14" s="720"/>
      <c r="K14" s="721">
        <f t="shared" si="1"/>
        <v>0</v>
      </c>
      <c r="Q14" s="698">
        <f t="shared" si="0"/>
        <v>1</v>
      </c>
    </row>
    <row r="15" spans="1:19" hidden="1" x14ac:dyDescent="0.25">
      <c r="A15" s="699"/>
      <c r="B15" s="700"/>
      <c r="C15" s="737">
        <f>+'Commissioning &amp; Fees'!C14</f>
        <v>0</v>
      </c>
      <c r="D15" s="737">
        <f>+'Commissioning &amp; Fees'!D14</f>
        <v>0</v>
      </c>
      <c r="E15" s="738">
        <f>+'Commissioning &amp; Fees'!G14</f>
        <v>0</v>
      </c>
      <c r="F15" s="720"/>
      <c r="G15" s="720"/>
      <c r="H15" s="720"/>
      <c r="I15" s="720"/>
      <c r="J15" s="720"/>
      <c r="K15" s="721">
        <f t="shared" si="1"/>
        <v>0</v>
      </c>
      <c r="Q15" s="698">
        <f t="shared" si="0"/>
        <v>1</v>
      </c>
    </row>
    <row r="16" spans="1:19" hidden="1" x14ac:dyDescent="0.25">
      <c r="A16" s="699"/>
      <c r="B16" s="700"/>
      <c r="C16" s="737">
        <f>+'Commissioning &amp; Fees'!C15</f>
        <v>0</v>
      </c>
      <c r="D16" s="737">
        <f>+'Commissioning &amp; Fees'!D15</f>
        <v>0</v>
      </c>
      <c r="E16" s="738">
        <f>+'Commissioning &amp; Fees'!G15</f>
        <v>0</v>
      </c>
      <c r="F16" s="720"/>
      <c r="G16" s="720"/>
      <c r="H16" s="720"/>
      <c r="I16" s="720"/>
      <c r="J16" s="720"/>
      <c r="K16" s="721">
        <f t="shared" si="1"/>
        <v>0</v>
      </c>
      <c r="Q16" s="698">
        <f t="shared" si="0"/>
        <v>1</v>
      </c>
    </row>
    <row r="17" spans="1:17" hidden="1" x14ac:dyDescent="0.25">
      <c r="A17" s="699"/>
      <c r="B17" s="700"/>
      <c r="C17" s="737">
        <f>+'Commissioning &amp; Fees'!C16</f>
        <v>0</v>
      </c>
      <c r="D17" s="737">
        <f>+'Commissioning &amp; Fees'!D16</f>
        <v>0</v>
      </c>
      <c r="E17" s="738">
        <f>+'Commissioning &amp; Fees'!G16</f>
        <v>0</v>
      </c>
      <c r="F17" s="720"/>
      <c r="G17" s="720"/>
      <c r="H17" s="720"/>
      <c r="I17" s="720"/>
      <c r="J17" s="720"/>
      <c r="K17" s="721">
        <f t="shared" si="1"/>
        <v>0</v>
      </c>
      <c r="Q17" s="698">
        <f t="shared" si="0"/>
        <v>1</v>
      </c>
    </row>
    <row r="18" spans="1:17" hidden="1" x14ac:dyDescent="0.25">
      <c r="A18" s="699"/>
      <c r="B18" s="700"/>
      <c r="C18" s="737">
        <f>+'Commissioning &amp; Fees'!C17</f>
        <v>0</v>
      </c>
      <c r="D18" s="737">
        <f>+'Commissioning &amp; Fees'!D17</f>
        <v>0</v>
      </c>
      <c r="E18" s="738">
        <f>+'Commissioning &amp; Fees'!G17</f>
        <v>0</v>
      </c>
      <c r="F18" s="720"/>
      <c r="G18" s="720"/>
      <c r="H18" s="720"/>
      <c r="I18" s="720"/>
      <c r="J18" s="720"/>
      <c r="K18" s="721">
        <f t="shared" si="1"/>
        <v>0</v>
      </c>
      <c r="Q18" s="698">
        <f t="shared" si="0"/>
        <v>1</v>
      </c>
    </row>
    <row r="19" spans="1:17" hidden="1" x14ac:dyDescent="0.25">
      <c r="A19" s="699"/>
      <c r="B19" s="700"/>
      <c r="C19" s="737">
        <f>+'Commissioning &amp; Fees'!C18</f>
        <v>0</v>
      </c>
      <c r="D19" s="737">
        <f>+'Commissioning &amp; Fees'!D18</f>
        <v>0</v>
      </c>
      <c r="E19" s="738">
        <f>+'Commissioning &amp; Fees'!G18</f>
        <v>0</v>
      </c>
      <c r="F19" s="720"/>
      <c r="G19" s="720"/>
      <c r="H19" s="720"/>
      <c r="I19" s="720"/>
      <c r="J19" s="720"/>
      <c r="K19" s="721">
        <f t="shared" si="1"/>
        <v>0</v>
      </c>
      <c r="Q19" s="698">
        <f t="shared" si="0"/>
        <v>1</v>
      </c>
    </row>
    <row r="20" spans="1:17" hidden="1" x14ac:dyDescent="0.25">
      <c r="A20" s="699"/>
      <c r="B20" s="700"/>
      <c r="C20" s="737">
        <f>+'Commissioning &amp; Fees'!C19</f>
        <v>0</v>
      </c>
      <c r="D20" s="737">
        <f>+'Commissioning &amp; Fees'!D19</f>
        <v>0</v>
      </c>
      <c r="E20" s="738">
        <f>+'Commissioning &amp; Fees'!G19</f>
        <v>0</v>
      </c>
      <c r="F20" s="720"/>
      <c r="G20" s="720"/>
      <c r="H20" s="720"/>
      <c r="I20" s="720"/>
      <c r="J20" s="720"/>
      <c r="K20" s="721">
        <f t="shared" si="1"/>
        <v>0</v>
      </c>
      <c r="Q20" s="698">
        <f t="shared" si="0"/>
        <v>1</v>
      </c>
    </row>
    <row r="21" spans="1:17" hidden="1" x14ac:dyDescent="0.25">
      <c r="A21" s="699"/>
      <c r="B21" s="700"/>
      <c r="C21" s="737">
        <f>+'Commissioning &amp; Fees'!C20</f>
        <v>0</v>
      </c>
      <c r="D21" s="737">
        <f>+'Commissioning &amp; Fees'!D20</f>
        <v>0</v>
      </c>
      <c r="E21" s="738">
        <f>+'Commissioning &amp; Fees'!G20</f>
        <v>0</v>
      </c>
      <c r="F21" s="720"/>
      <c r="G21" s="720"/>
      <c r="H21" s="720"/>
      <c r="I21" s="720"/>
      <c r="J21" s="720"/>
      <c r="K21" s="721">
        <f t="shared" si="1"/>
        <v>0</v>
      </c>
      <c r="Q21" s="698">
        <f t="shared" si="0"/>
        <v>1</v>
      </c>
    </row>
    <row r="22" spans="1:17" hidden="1" x14ac:dyDescent="0.25">
      <c r="A22" s="699"/>
      <c r="B22" s="700"/>
      <c r="C22" s="737">
        <f>+'Commissioning &amp; Fees'!C21</f>
        <v>0</v>
      </c>
      <c r="D22" s="737">
        <f>+'Commissioning &amp; Fees'!D21</f>
        <v>0</v>
      </c>
      <c r="E22" s="738">
        <f>+'Commissioning &amp; Fees'!G21</f>
        <v>0</v>
      </c>
      <c r="F22" s="720"/>
      <c r="G22" s="720"/>
      <c r="H22" s="720"/>
      <c r="I22" s="720"/>
      <c r="J22" s="720"/>
      <c r="K22" s="721">
        <f t="shared" si="1"/>
        <v>0</v>
      </c>
      <c r="Q22" s="698">
        <f t="shared" si="0"/>
        <v>1</v>
      </c>
    </row>
    <row r="23" spans="1:17" hidden="1" x14ac:dyDescent="0.25">
      <c r="A23" s="699"/>
      <c r="B23" s="700"/>
      <c r="C23" s="737">
        <f>+'Commissioning &amp; Fees'!C22</f>
        <v>0</v>
      </c>
      <c r="D23" s="737">
        <f>+'Commissioning &amp; Fees'!D22</f>
        <v>0</v>
      </c>
      <c r="E23" s="738">
        <f>+'Commissioning &amp; Fees'!G22</f>
        <v>0</v>
      </c>
      <c r="F23" s="720"/>
      <c r="G23" s="720"/>
      <c r="H23" s="720"/>
      <c r="I23" s="720"/>
      <c r="J23" s="720"/>
      <c r="K23" s="721">
        <f t="shared" si="1"/>
        <v>0</v>
      </c>
      <c r="Q23" s="698">
        <f t="shared" si="0"/>
        <v>1</v>
      </c>
    </row>
    <row r="24" spans="1:17" hidden="1" x14ac:dyDescent="0.25">
      <c r="A24" s="699"/>
      <c r="B24" s="700" t="str">
        <f>+B9</f>
        <v>ZK101.K207.C042</v>
      </c>
      <c r="C24" s="737">
        <f>+'Commissioning &amp; Fees'!C23</f>
        <v>0</v>
      </c>
      <c r="D24" s="737">
        <f>+'Commissioning &amp; Fees'!D23</f>
        <v>0</v>
      </c>
      <c r="E24" s="738">
        <f>+'Commissioning &amp; Fees'!G23</f>
        <v>0</v>
      </c>
      <c r="F24" s="720"/>
      <c r="G24" s="720"/>
      <c r="H24" s="720"/>
      <c r="I24" s="720"/>
      <c r="J24" s="720"/>
      <c r="K24" s="721">
        <f t="shared" si="1"/>
        <v>0</v>
      </c>
      <c r="Q24" s="698">
        <f t="shared" si="0"/>
        <v>1</v>
      </c>
    </row>
    <row r="25" spans="1:17" hidden="1" x14ac:dyDescent="0.25">
      <c r="A25" s="739"/>
      <c r="B25" s="740"/>
      <c r="C25" s="741" t="s">
        <v>301</v>
      </c>
      <c r="D25" s="741"/>
      <c r="E25" s="742"/>
      <c r="F25" s="720">
        <v>0</v>
      </c>
      <c r="G25" s="720">
        <v>0</v>
      </c>
      <c r="H25" s="720">
        <f>+IFERROR(VLOOKUP($B24,'[1]Sum table'!$A:$F,6,FALSE),0)</f>
        <v>0</v>
      </c>
      <c r="I25" s="720"/>
      <c r="J25" s="720">
        <f>+IFERROR(VLOOKUP($B24,'[1]Sum table'!$A:$G,7,FALSE),0)</f>
        <v>0</v>
      </c>
      <c r="K25" s="721"/>
      <c r="Q25" s="698">
        <f t="shared" si="0"/>
        <v>1</v>
      </c>
    </row>
    <row r="26" spans="1:17" hidden="1" x14ac:dyDescent="0.25">
      <c r="A26" s="714" t="s">
        <v>84</v>
      </c>
      <c r="B26" s="715" t="str">
        <f>+'Commissioning &amp; Fees'!B25</f>
        <v>ZK101.K208.C042</v>
      </c>
      <c r="C26" s="716" t="s">
        <v>85</v>
      </c>
      <c r="D26" s="716"/>
      <c r="E26" s="718">
        <f>SUM(E27:E29)</f>
        <v>0</v>
      </c>
      <c r="F26" s="718">
        <f>SUM(F27:F29)</f>
        <v>0</v>
      </c>
      <c r="G26" s="718">
        <f>SUM(G27:G29)</f>
        <v>0</v>
      </c>
      <c r="H26" s="718">
        <f>SUM(H27:H29)</f>
        <v>0</v>
      </c>
      <c r="I26" s="718">
        <f>+E26-F26-G26</f>
        <v>0</v>
      </c>
      <c r="J26" s="718">
        <f>SUM(J27:J29)</f>
        <v>0</v>
      </c>
      <c r="K26" s="719">
        <f>+I26-J26</f>
        <v>0</v>
      </c>
      <c r="Q26" s="698">
        <f t="shared" si="0"/>
        <v>1</v>
      </c>
    </row>
    <row r="27" spans="1:17" hidden="1" x14ac:dyDescent="0.25">
      <c r="A27" s="699"/>
      <c r="B27" s="700" t="str">
        <f>+B26</f>
        <v>ZK101.K208.C042</v>
      </c>
      <c r="C27" s="724">
        <f>+'Commissioning &amp; Fees'!C26</f>
        <v>0</v>
      </c>
      <c r="D27" s="724">
        <f>+'Commissioning &amp; Fees'!D26</f>
        <v>0</v>
      </c>
      <c r="E27" s="725">
        <f>+'Commissioning &amp; Fees'!G26</f>
        <v>0</v>
      </c>
      <c r="F27" s="720"/>
      <c r="G27" s="720"/>
      <c r="H27" s="720"/>
      <c r="I27" s="720"/>
      <c r="J27" s="720"/>
      <c r="K27" s="721">
        <f t="shared" si="1"/>
        <v>0</v>
      </c>
      <c r="Q27" s="698">
        <f t="shared" si="0"/>
        <v>1</v>
      </c>
    </row>
    <row r="28" spans="1:17" hidden="1" x14ac:dyDescent="0.25">
      <c r="A28" s="699"/>
      <c r="B28" s="700"/>
      <c r="C28" s="724">
        <f>+'Commissioning &amp; Fees'!C27</f>
        <v>0</v>
      </c>
      <c r="D28" s="724">
        <f>+'Commissioning &amp; Fees'!D27</f>
        <v>0</v>
      </c>
      <c r="E28" s="725">
        <f>+'Commissioning &amp; Fees'!G27</f>
        <v>0</v>
      </c>
      <c r="F28" s="720"/>
      <c r="G28" s="720"/>
      <c r="H28" s="720"/>
      <c r="I28" s="720"/>
      <c r="J28" s="720"/>
      <c r="K28" s="721">
        <f t="shared" ref="K28" si="2">+E28-F28-G28-J28</f>
        <v>0</v>
      </c>
      <c r="Q28" s="698">
        <f>+IF(SUM(E28:J28)=0,1,0)</f>
        <v>1</v>
      </c>
    </row>
    <row r="29" spans="1:17" hidden="1" x14ac:dyDescent="0.25">
      <c r="A29" s="739"/>
      <c r="B29" s="740"/>
      <c r="C29" s="743" t="s">
        <v>301</v>
      </c>
      <c r="D29" s="743"/>
      <c r="E29" s="738"/>
      <c r="F29" s="720">
        <v>0</v>
      </c>
      <c r="G29" s="720">
        <v>0</v>
      </c>
      <c r="H29" s="720">
        <f>+IFERROR(VLOOKUP($B27,'[1]Sum table'!$A:$F,6,FALSE),0)</f>
        <v>0</v>
      </c>
      <c r="I29" s="720"/>
      <c r="J29" s="720">
        <f>+IFERROR(VLOOKUP($B27,'[1]Sum table'!$A:$G,7,FALSE),0)</f>
        <v>0</v>
      </c>
      <c r="K29" s="721"/>
      <c r="Q29" s="698">
        <f t="shared" ref="Q29:Q92" si="3">+IF(SUM(E29:J29)=0,1,0)</f>
        <v>1</v>
      </c>
    </row>
    <row r="30" spans="1:17" hidden="1" x14ac:dyDescent="0.25">
      <c r="A30" s="714" t="s">
        <v>86</v>
      </c>
      <c r="B30" s="715" t="str">
        <f>+'Commissioning &amp; Fees'!B29</f>
        <v>ZK101.K209.C042</v>
      </c>
      <c r="C30" s="716" t="s">
        <v>87</v>
      </c>
      <c r="D30" s="716"/>
      <c r="E30" s="718">
        <f>SUM(E31:E32)</f>
        <v>0</v>
      </c>
      <c r="F30" s="718">
        <f>SUM(F31:F32)</f>
        <v>0</v>
      </c>
      <c r="G30" s="718">
        <f>SUM(G31:G32)</f>
        <v>0</v>
      </c>
      <c r="H30" s="718">
        <f>SUM(H31:H32)</f>
        <v>0</v>
      </c>
      <c r="I30" s="718">
        <f>+E30-F30-G30</f>
        <v>0</v>
      </c>
      <c r="J30" s="718">
        <f>SUM(J31:J32)</f>
        <v>0</v>
      </c>
      <c r="K30" s="719">
        <f>+I30-J30</f>
        <v>0</v>
      </c>
      <c r="Q30" s="698">
        <f t="shared" si="3"/>
        <v>1</v>
      </c>
    </row>
    <row r="31" spans="1:17" hidden="1" x14ac:dyDescent="0.25">
      <c r="A31" s="699"/>
      <c r="B31" s="700" t="str">
        <f>+B30</f>
        <v>ZK101.K209.C042</v>
      </c>
      <c r="C31" s="737">
        <f>+'Commissioning &amp; Fees'!C30</f>
        <v>0</v>
      </c>
      <c r="D31" s="737">
        <f>+'Commissioning &amp; Fees'!D30</f>
        <v>0</v>
      </c>
      <c r="E31" s="738">
        <f>+'Commissioning &amp; Fees'!G30</f>
        <v>0</v>
      </c>
      <c r="F31" s="720"/>
      <c r="G31" s="720"/>
      <c r="H31" s="720"/>
      <c r="I31" s="720"/>
      <c r="J31" s="720"/>
      <c r="K31" s="721">
        <f t="shared" si="1"/>
        <v>0</v>
      </c>
      <c r="Q31" s="698">
        <f t="shared" si="3"/>
        <v>1</v>
      </c>
    </row>
    <row r="32" spans="1:17" hidden="1" x14ac:dyDescent="0.25">
      <c r="A32" s="739"/>
      <c r="B32" s="740"/>
      <c r="C32" s="743" t="s">
        <v>301</v>
      </c>
      <c r="D32" s="743"/>
      <c r="E32" s="738"/>
      <c r="F32" s="720">
        <v>0</v>
      </c>
      <c r="G32" s="720">
        <v>0</v>
      </c>
      <c r="H32" s="720">
        <f>+IFERROR(VLOOKUP($B31,'[1]Sum table'!$A:$F,6,FALSE),0)</f>
        <v>0</v>
      </c>
      <c r="I32" s="720"/>
      <c r="J32" s="720">
        <f>+IFERROR(VLOOKUP($B31,'[1]Sum table'!$A:$G,7,FALSE),0)</f>
        <v>0</v>
      </c>
      <c r="K32" s="721"/>
      <c r="Q32" s="698">
        <f t="shared" si="3"/>
        <v>1</v>
      </c>
    </row>
    <row r="33" spans="1:17" hidden="1" x14ac:dyDescent="0.25">
      <c r="A33" s="714" t="s">
        <v>88</v>
      </c>
      <c r="B33" s="715" t="str">
        <f>+'Commissioning &amp; Fees'!B32</f>
        <v>ZK101.K210.C042</v>
      </c>
      <c r="C33" s="716" t="s">
        <v>89</v>
      </c>
      <c r="D33" s="716"/>
      <c r="E33" s="718">
        <f>SUM(E34:E35)</f>
        <v>0</v>
      </c>
      <c r="F33" s="718">
        <f>SUM(F34:F35)</f>
        <v>0</v>
      </c>
      <c r="G33" s="718">
        <f>SUM(G34:G35)</f>
        <v>0</v>
      </c>
      <c r="H33" s="718">
        <f>SUM(H34:H35)</f>
        <v>0</v>
      </c>
      <c r="I33" s="718">
        <f>+E33-F33-G33</f>
        <v>0</v>
      </c>
      <c r="J33" s="718">
        <f>SUM(J34:J35)</f>
        <v>0</v>
      </c>
      <c r="K33" s="719">
        <f>+I33-J33</f>
        <v>0</v>
      </c>
      <c r="Q33" s="698">
        <f t="shared" si="3"/>
        <v>1</v>
      </c>
    </row>
    <row r="34" spans="1:17" hidden="1" x14ac:dyDescent="0.25">
      <c r="A34" s="699"/>
      <c r="B34" s="700" t="str">
        <f>+B33</f>
        <v>ZK101.K210.C042</v>
      </c>
      <c r="C34" s="737">
        <f>+'Commissioning &amp; Fees'!C33</f>
        <v>0</v>
      </c>
      <c r="D34" s="737">
        <f>+'Commissioning &amp; Fees'!D33</f>
        <v>0</v>
      </c>
      <c r="E34" s="738">
        <f>+'Commissioning &amp; Fees'!G33</f>
        <v>0</v>
      </c>
      <c r="F34" s="720"/>
      <c r="G34" s="720"/>
      <c r="H34" s="720"/>
      <c r="I34" s="720"/>
      <c r="J34" s="720"/>
      <c r="K34" s="721">
        <f t="shared" si="1"/>
        <v>0</v>
      </c>
      <c r="Q34" s="698">
        <f t="shared" si="3"/>
        <v>1</v>
      </c>
    </row>
    <row r="35" spans="1:17" hidden="1" x14ac:dyDescent="0.25">
      <c r="A35" s="699"/>
      <c r="B35" s="700"/>
      <c r="C35" s="743" t="s">
        <v>301</v>
      </c>
      <c r="D35" s="743"/>
      <c r="E35" s="738"/>
      <c r="F35" s="720">
        <v>0</v>
      </c>
      <c r="G35" s="720">
        <v>0</v>
      </c>
      <c r="H35" s="720">
        <f>+IFERROR(VLOOKUP($B34,'[1]Sum table'!$A:$F,6,FALSE),0)</f>
        <v>0</v>
      </c>
      <c r="I35" s="720"/>
      <c r="J35" s="720">
        <f>+IFERROR(VLOOKUP($B34,'[1]Sum table'!$A:$G,7,FALSE),0)</f>
        <v>0</v>
      </c>
      <c r="K35" s="721"/>
      <c r="Q35" s="698">
        <f t="shared" si="3"/>
        <v>1</v>
      </c>
    </row>
    <row r="36" spans="1:17" hidden="1" x14ac:dyDescent="0.25">
      <c r="A36" s="714" t="s">
        <v>90</v>
      </c>
      <c r="B36" s="715" t="str">
        <f>+'Commissioning &amp; Fees'!B35</f>
        <v>ZK101.K211.C042</v>
      </c>
      <c r="C36" s="716" t="s">
        <v>91</v>
      </c>
      <c r="D36" s="716"/>
      <c r="E36" s="718">
        <f>SUM(E37:E38)</f>
        <v>0</v>
      </c>
      <c r="F36" s="718">
        <f>SUM(F37:F38)</f>
        <v>0</v>
      </c>
      <c r="G36" s="718">
        <f>SUM(G37:G38)</f>
        <v>0</v>
      </c>
      <c r="H36" s="718">
        <f>SUM(H37:H38)</f>
        <v>0</v>
      </c>
      <c r="I36" s="718">
        <f>+E36-F36-G36</f>
        <v>0</v>
      </c>
      <c r="J36" s="718">
        <f>SUM(J37:J38)</f>
        <v>0</v>
      </c>
      <c r="K36" s="719">
        <f>+I36-J36</f>
        <v>0</v>
      </c>
      <c r="Q36" s="698">
        <f t="shared" si="3"/>
        <v>1</v>
      </c>
    </row>
    <row r="37" spans="1:17" hidden="1" x14ac:dyDescent="0.25">
      <c r="A37" s="699"/>
      <c r="B37" s="700" t="str">
        <f>+B36</f>
        <v>ZK101.K211.C042</v>
      </c>
      <c r="C37" s="737">
        <f>+'Commissioning &amp; Fees'!C36</f>
        <v>0</v>
      </c>
      <c r="D37" s="737">
        <f>+'Commissioning &amp; Fees'!D36</f>
        <v>0</v>
      </c>
      <c r="E37" s="738">
        <f>+'Commissioning &amp; Fees'!G36</f>
        <v>0</v>
      </c>
      <c r="F37" s="720"/>
      <c r="G37" s="720"/>
      <c r="H37" s="720"/>
      <c r="I37" s="720"/>
      <c r="J37" s="720"/>
      <c r="K37" s="721">
        <f t="shared" si="1"/>
        <v>0</v>
      </c>
      <c r="Q37" s="698">
        <f t="shared" si="3"/>
        <v>1</v>
      </c>
    </row>
    <row r="38" spans="1:17" hidden="1" x14ac:dyDescent="0.25">
      <c r="A38" s="699"/>
      <c r="B38" s="700"/>
      <c r="C38" s="743" t="s">
        <v>301</v>
      </c>
      <c r="D38" s="743"/>
      <c r="E38" s="738"/>
      <c r="F38" s="720">
        <v>0</v>
      </c>
      <c r="G38" s="720">
        <v>0</v>
      </c>
      <c r="H38" s="720">
        <f>+IFERROR(VLOOKUP($B37,'[1]Sum table'!$A:$F,6,FALSE),0)</f>
        <v>0</v>
      </c>
      <c r="I38" s="720"/>
      <c r="J38" s="720">
        <f>+IFERROR(VLOOKUP($B37,'[1]Sum table'!$A:$G,7,FALSE),0)</f>
        <v>0</v>
      </c>
      <c r="K38" s="721"/>
      <c r="Q38" s="698">
        <f t="shared" si="3"/>
        <v>1</v>
      </c>
    </row>
    <row r="39" spans="1:17" hidden="1" x14ac:dyDescent="0.25">
      <c r="A39" s="722" t="s">
        <v>92</v>
      </c>
      <c r="B39" s="715" t="str">
        <f>+'Commissioning &amp; Fees'!B38</f>
        <v>ZK101.K212.C042</v>
      </c>
      <c r="C39" s="716" t="s">
        <v>93</v>
      </c>
      <c r="D39" s="716"/>
      <c r="E39" s="718">
        <f>SUM(E40:E41)</f>
        <v>0</v>
      </c>
      <c r="F39" s="718">
        <f>SUM(F40:F41)</f>
        <v>0</v>
      </c>
      <c r="G39" s="718">
        <f>SUM(G40:G41)</f>
        <v>0</v>
      </c>
      <c r="H39" s="718">
        <f>SUM(H40:H41)</f>
        <v>0</v>
      </c>
      <c r="I39" s="718">
        <f>+E39-F39-G39</f>
        <v>0</v>
      </c>
      <c r="J39" s="718">
        <f>SUM(J40:J41)</f>
        <v>0</v>
      </c>
      <c r="K39" s="719">
        <f>+I39-J39</f>
        <v>0</v>
      </c>
      <c r="Q39" s="698">
        <f t="shared" si="3"/>
        <v>1</v>
      </c>
    </row>
    <row r="40" spans="1:17" hidden="1" x14ac:dyDescent="0.25">
      <c r="A40" s="703"/>
      <c r="B40" s="704" t="str">
        <f>+B39</f>
        <v>ZK101.K212.C042</v>
      </c>
      <c r="C40" s="737">
        <f>+'Commissioning &amp; Fees'!C39</f>
        <v>0</v>
      </c>
      <c r="D40" s="737">
        <f>+'Commissioning &amp; Fees'!D39</f>
        <v>0</v>
      </c>
      <c r="E40" s="738">
        <f>+'Commissioning &amp; Fees'!G39</f>
        <v>0</v>
      </c>
      <c r="F40" s="720"/>
      <c r="G40" s="720"/>
      <c r="H40" s="720"/>
      <c r="I40" s="720"/>
      <c r="J40" s="720"/>
      <c r="K40" s="721">
        <f t="shared" si="1"/>
        <v>0</v>
      </c>
      <c r="Q40" s="698">
        <f t="shared" si="3"/>
        <v>1</v>
      </c>
    </row>
    <row r="41" spans="1:17" hidden="1" x14ac:dyDescent="0.25">
      <c r="A41" s="699"/>
      <c r="B41" s="700"/>
      <c r="C41" s="743" t="s">
        <v>301</v>
      </c>
      <c r="D41" s="743"/>
      <c r="E41" s="738"/>
      <c r="F41" s="720">
        <v>0</v>
      </c>
      <c r="G41" s="720">
        <v>0</v>
      </c>
      <c r="H41" s="720">
        <f>+IFERROR(VLOOKUP($B40,'[1]Sum table'!$A:$F,6,FALSE),0)</f>
        <v>0</v>
      </c>
      <c r="I41" s="720"/>
      <c r="J41" s="720">
        <f>+IFERROR(VLOOKUP($B40,'[1]Sum table'!$A:$G,7,FALSE),0)</f>
        <v>0</v>
      </c>
      <c r="K41" s="721"/>
      <c r="Q41" s="698">
        <f t="shared" si="3"/>
        <v>1</v>
      </c>
    </row>
    <row r="42" spans="1:17" hidden="1" x14ac:dyDescent="0.25">
      <c r="A42" s="722" t="s">
        <v>94</v>
      </c>
      <c r="B42" s="715" t="str">
        <f>+'Commissioning &amp; Fees'!B41</f>
        <v>ZK101.K213.C042</v>
      </c>
      <c r="C42" s="716" t="s">
        <v>95</v>
      </c>
      <c r="D42" s="716"/>
      <c r="E42" s="718">
        <f>SUM(E43:E44)</f>
        <v>0</v>
      </c>
      <c r="F42" s="718">
        <f>SUM(F43:F44)</f>
        <v>0</v>
      </c>
      <c r="G42" s="718">
        <f>SUM(G43:G44)</f>
        <v>0</v>
      </c>
      <c r="H42" s="718">
        <f>SUM(H43:H44)</f>
        <v>0</v>
      </c>
      <c r="I42" s="718">
        <f>+E42-F42-G42</f>
        <v>0</v>
      </c>
      <c r="J42" s="718">
        <f>SUM(J43:J44)</f>
        <v>0</v>
      </c>
      <c r="K42" s="719">
        <f>+I42-J42</f>
        <v>0</v>
      </c>
      <c r="Q42" s="698">
        <f t="shared" si="3"/>
        <v>1</v>
      </c>
    </row>
    <row r="43" spans="1:17" hidden="1" x14ac:dyDescent="0.25">
      <c r="A43" s="703"/>
      <c r="B43" s="704" t="str">
        <f>+B42</f>
        <v>ZK101.K213.C042</v>
      </c>
      <c r="C43" s="737">
        <f>+'Commissioning &amp; Fees'!C42</f>
        <v>0</v>
      </c>
      <c r="D43" s="737">
        <f>+'Commissioning &amp; Fees'!D42</f>
        <v>0</v>
      </c>
      <c r="E43" s="738">
        <f>+'Commissioning &amp; Fees'!G42</f>
        <v>0</v>
      </c>
      <c r="F43" s="720"/>
      <c r="G43" s="720"/>
      <c r="H43" s="720"/>
      <c r="I43" s="720"/>
      <c r="J43" s="720"/>
      <c r="K43" s="721">
        <f t="shared" si="1"/>
        <v>0</v>
      </c>
      <c r="Q43" s="698">
        <f t="shared" si="3"/>
        <v>1</v>
      </c>
    </row>
    <row r="44" spans="1:17" hidden="1" x14ac:dyDescent="0.25">
      <c r="A44" s="699"/>
      <c r="B44" s="700"/>
      <c r="C44" s="743" t="s">
        <v>301</v>
      </c>
      <c r="D44" s="743"/>
      <c r="E44" s="738"/>
      <c r="F44" s="720">
        <v>0</v>
      </c>
      <c r="G44" s="720">
        <v>0</v>
      </c>
      <c r="H44" s="720">
        <f>+IFERROR(VLOOKUP($B43,'[1]Sum table'!$A:$F,6,FALSE),0)</f>
        <v>0</v>
      </c>
      <c r="I44" s="720"/>
      <c r="J44" s="720">
        <f>+IFERROR(VLOOKUP($B43,'[1]Sum table'!$A:$G,7,FALSE),0)</f>
        <v>0</v>
      </c>
      <c r="K44" s="721"/>
      <c r="Q44" s="698">
        <f t="shared" si="3"/>
        <v>1</v>
      </c>
    </row>
    <row r="45" spans="1:17" hidden="1" x14ac:dyDescent="0.25">
      <c r="A45" s="722" t="s">
        <v>96</v>
      </c>
      <c r="B45" s="715" t="str">
        <f>+'Commissioning &amp; Fees'!B44</f>
        <v>ZK101.K214.C042</v>
      </c>
      <c r="C45" s="716" t="s">
        <v>97</v>
      </c>
      <c r="D45" s="716"/>
      <c r="E45" s="718">
        <f>SUM(E46:E47)</f>
        <v>0</v>
      </c>
      <c r="F45" s="718">
        <f>SUM(F46:F47)</f>
        <v>0</v>
      </c>
      <c r="G45" s="718">
        <f>SUM(G46:G47)</f>
        <v>0</v>
      </c>
      <c r="H45" s="718">
        <f>SUM(H46:H47)</f>
        <v>0</v>
      </c>
      <c r="I45" s="718">
        <f>+E45-F45-G45</f>
        <v>0</v>
      </c>
      <c r="J45" s="718">
        <f>SUM(J46:J47)</f>
        <v>0</v>
      </c>
      <c r="K45" s="719">
        <f>+I45-J45</f>
        <v>0</v>
      </c>
      <c r="Q45" s="698">
        <f t="shared" si="3"/>
        <v>1</v>
      </c>
    </row>
    <row r="46" spans="1:17" hidden="1" x14ac:dyDescent="0.25">
      <c r="A46" s="703"/>
      <c r="B46" s="704" t="str">
        <f>+B45</f>
        <v>ZK101.K214.C042</v>
      </c>
      <c r="C46" s="737">
        <f>+'Commissioning &amp; Fees'!C45</f>
        <v>0</v>
      </c>
      <c r="D46" s="737">
        <f>+'Commissioning &amp; Fees'!D45</f>
        <v>0</v>
      </c>
      <c r="E46" s="738">
        <f>+'Commissioning &amp; Fees'!G45</f>
        <v>0</v>
      </c>
      <c r="F46" s="720"/>
      <c r="G46" s="720"/>
      <c r="H46" s="720"/>
      <c r="I46" s="720"/>
      <c r="J46" s="720"/>
      <c r="K46" s="721">
        <f t="shared" si="1"/>
        <v>0</v>
      </c>
      <c r="Q46" s="698">
        <f t="shared" si="3"/>
        <v>1</v>
      </c>
    </row>
    <row r="47" spans="1:17" hidden="1" x14ac:dyDescent="0.25">
      <c r="A47" s="699"/>
      <c r="B47" s="700"/>
      <c r="C47" s="743" t="s">
        <v>301</v>
      </c>
      <c r="D47" s="743"/>
      <c r="E47" s="738"/>
      <c r="F47" s="720">
        <v>0</v>
      </c>
      <c r="G47" s="720">
        <v>0</v>
      </c>
      <c r="H47" s="720">
        <f>+IFERROR(VLOOKUP($B46,'[1]Sum table'!$A:$F,6,FALSE),0)</f>
        <v>0</v>
      </c>
      <c r="I47" s="720"/>
      <c r="J47" s="720">
        <f>+IFERROR(VLOOKUP($B46,'[1]Sum table'!$A:$G,7,FALSE),0)</f>
        <v>0</v>
      </c>
      <c r="K47" s="721"/>
      <c r="Q47" s="698">
        <f t="shared" si="3"/>
        <v>1</v>
      </c>
    </row>
    <row r="48" spans="1:17" hidden="1" x14ac:dyDescent="0.25">
      <c r="A48" s="722" t="s">
        <v>98</v>
      </c>
      <c r="B48" s="715" t="str">
        <f>+'Commissioning &amp; Fees'!B47</f>
        <v>ZK101.K215.C042</v>
      </c>
      <c r="C48" s="716" t="s">
        <v>99</v>
      </c>
      <c r="D48" s="716"/>
      <c r="E48" s="718">
        <f>SUM(E49:E50)</f>
        <v>0</v>
      </c>
      <c r="F48" s="718">
        <f>SUM(F49:F50)</f>
        <v>0</v>
      </c>
      <c r="G48" s="718">
        <f>SUM(G49:G50)</f>
        <v>0</v>
      </c>
      <c r="H48" s="718">
        <f>SUM(H49:H50)</f>
        <v>0</v>
      </c>
      <c r="I48" s="718">
        <f>+E48-F48-G48</f>
        <v>0</v>
      </c>
      <c r="J48" s="718">
        <f>SUM(J49:J50)</f>
        <v>0</v>
      </c>
      <c r="K48" s="719">
        <f>+I48-J48</f>
        <v>0</v>
      </c>
      <c r="Q48" s="698">
        <f t="shared" si="3"/>
        <v>1</v>
      </c>
    </row>
    <row r="49" spans="1:17" hidden="1" x14ac:dyDescent="0.25">
      <c r="A49" s="703"/>
      <c r="B49" s="704" t="str">
        <f>+B48</f>
        <v>ZK101.K215.C042</v>
      </c>
      <c r="C49" s="737">
        <f>+'Commissioning &amp; Fees'!C48</f>
        <v>0</v>
      </c>
      <c r="D49" s="737">
        <f>+'Commissioning &amp; Fees'!D48</f>
        <v>0</v>
      </c>
      <c r="E49" s="738">
        <f>+'Commissioning &amp; Fees'!G48</f>
        <v>0</v>
      </c>
      <c r="F49" s="720"/>
      <c r="G49" s="720"/>
      <c r="H49" s="720"/>
      <c r="I49" s="720"/>
      <c r="J49" s="720"/>
      <c r="K49" s="721">
        <f t="shared" si="1"/>
        <v>0</v>
      </c>
      <c r="Q49" s="698">
        <f t="shared" si="3"/>
        <v>1</v>
      </c>
    </row>
    <row r="50" spans="1:17" hidden="1" x14ac:dyDescent="0.25">
      <c r="A50" s="699"/>
      <c r="B50" s="700"/>
      <c r="C50" s="743" t="s">
        <v>301</v>
      </c>
      <c r="D50" s="743"/>
      <c r="E50" s="738"/>
      <c r="F50" s="720">
        <v>0</v>
      </c>
      <c r="G50" s="720">
        <v>0</v>
      </c>
      <c r="H50" s="720">
        <f>+IFERROR(VLOOKUP($B49,'[1]Sum table'!$A:$F,6,FALSE),0)</f>
        <v>0</v>
      </c>
      <c r="I50" s="720"/>
      <c r="J50" s="720">
        <f>+IFERROR(VLOOKUP($B49,'[1]Sum table'!$A:$G,7,FALSE),0)</f>
        <v>0</v>
      </c>
      <c r="K50" s="721"/>
      <c r="Q50" s="698">
        <f t="shared" si="3"/>
        <v>1</v>
      </c>
    </row>
    <row r="51" spans="1:17" hidden="1" x14ac:dyDescent="0.25">
      <c r="A51" s="714" t="s">
        <v>100</v>
      </c>
      <c r="B51" s="715" t="str">
        <f>+'Commissioning &amp; Fees'!B50</f>
        <v>ZK101.K216.C042</v>
      </c>
      <c r="C51" s="716" t="s">
        <v>101</v>
      </c>
      <c r="D51" s="716"/>
      <c r="E51" s="718">
        <f>SUM(E52:E53)</f>
        <v>0</v>
      </c>
      <c r="F51" s="718">
        <f>SUM(F52:F53)</f>
        <v>0</v>
      </c>
      <c r="G51" s="718">
        <f>SUM(G52:G53)</f>
        <v>0</v>
      </c>
      <c r="H51" s="718">
        <f>SUM(H52:H53)</f>
        <v>0</v>
      </c>
      <c r="I51" s="718">
        <f>+E51-F51-G51</f>
        <v>0</v>
      </c>
      <c r="J51" s="718">
        <f>SUM(J52:J53)</f>
        <v>0</v>
      </c>
      <c r="K51" s="719">
        <f>+I51-J51</f>
        <v>0</v>
      </c>
      <c r="Q51" s="698">
        <f t="shared" si="3"/>
        <v>1</v>
      </c>
    </row>
    <row r="52" spans="1:17" hidden="1" x14ac:dyDescent="0.25">
      <c r="A52" s="699"/>
      <c r="B52" s="700" t="str">
        <f>+B51</f>
        <v>ZK101.K216.C042</v>
      </c>
      <c r="C52" s="737">
        <f>+'Commissioning &amp; Fees'!C51</f>
        <v>0</v>
      </c>
      <c r="D52" s="737">
        <f>+'Commissioning &amp; Fees'!D51</f>
        <v>0</v>
      </c>
      <c r="E52" s="738">
        <f>+'Commissioning &amp; Fees'!G51</f>
        <v>0</v>
      </c>
      <c r="F52" s="720"/>
      <c r="G52" s="720"/>
      <c r="H52" s="720"/>
      <c r="I52" s="720"/>
      <c r="J52" s="720"/>
      <c r="K52" s="721">
        <f t="shared" si="1"/>
        <v>0</v>
      </c>
      <c r="Q52" s="698">
        <f t="shared" si="3"/>
        <v>1</v>
      </c>
    </row>
    <row r="53" spans="1:17" hidden="1" x14ac:dyDescent="0.25">
      <c r="A53" s="699"/>
      <c r="B53" s="700"/>
      <c r="C53" s="743" t="s">
        <v>301</v>
      </c>
      <c r="D53" s="743"/>
      <c r="E53" s="738"/>
      <c r="F53" s="720">
        <v>0</v>
      </c>
      <c r="G53" s="720">
        <v>0</v>
      </c>
      <c r="H53" s="720">
        <f>+IFERROR(VLOOKUP($B52,'[1]Sum table'!$A:$F,6,FALSE),0)</f>
        <v>0</v>
      </c>
      <c r="I53" s="720"/>
      <c r="J53" s="720">
        <f>+IFERROR(VLOOKUP($B52,'[1]Sum table'!$A:$G,7,FALSE),0)</f>
        <v>0</v>
      </c>
      <c r="K53" s="721"/>
      <c r="Q53" s="698">
        <f t="shared" si="3"/>
        <v>1</v>
      </c>
    </row>
    <row r="54" spans="1:17" hidden="1" x14ac:dyDescent="0.25">
      <c r="A54" s="714" t="s">
        <v>102</v>
      </c>
      <c r="B54" s="715" t="str">
        <f>+'Commissioning &amp; Fees'!B53</f>
        <v>ZK101.K217.C042</v>
      </c>
      <c r="C54" s="716" t="s">
        <v>103</v>
      </c>
      <c r="D54" s="716"/>
      <c r="E54" s="718">
        <f>SUM(E55:E56)</f>
        <v>0</v>
      </c>
      <c r="F54" s="718">
        <f>SUM(F55:F56)</f>
        <v>0</v>
      </c>
      <c r="G54" s="718">
        <f>SUM(G55:G56)</f>
        <v>0</v>
      </c>
      <c r="H54" s="718">
        <f>SUM(H55:H56)</f>
        <v>0</v>
      </c>
      <c r="I54" s="718">
        <f>+E54-F54-G54</f>
        <v>0</v>
      </c>
      <c r="J54" s="718">
        <f>SUM(J55:J56)</f>
        <v>0</v>
      </c>
      <c r="K54" s="719">
        <f>+I54-J54</f>
        <v>0</v>
      </c>
      <c r="Q54" s="698">
        <f t="shared" si="3"/>
        <v>1</v>
      </c>
    </row>
    <row r="55" spans="1:17" hidden="1" x14ac:dyDescent="0.25">
      <c r="A55" s="699"/>
      <c r="B55" s="700" t="str">
        <f>+B54</f>
        <v>ZK101.K217.C042</v>
      </c>
      <c r="C55" s="737">
        <f>+'Commissioning &amp; Fees'!C54</f>
        <v>0</v>
      </c>
      <c r="D55" s="737">
        <f>+'Commissioning &amp; Fees'!D54</f>
        <v>0</v>
      </c>
      <c r="E55" s="738">
        <f>+'Commissioning &amp; Fees'!G54</f>
        <v>0</v>
      </c>
      <c r="F55" s="720"/>
      <c r="G55" s="720"/>
      <c r="H55" s="720"/>
      <c r="I55" s="720"/>
      <c r="J55" s="720"/>
      <c r="K55" s="721">
        <f t="shared" si="1"/>
        <v>0</v>
      </c>
      <c r="Q55" s="698">
        <f t="shared" si="3"/>
        <v>1</v>
      </c>
    </row>
    <row r="56" spans="1:17" hidden="1" x14ac:dyDescent="0.25">
      <c r="A56" s="699"/>
      <c r="B56" s="700"/>
      <c r="C56" s="743" t="s">
        <v>301</v>
      </c>
      <c r="D56" s="743"/>
      <c r="E56" s="738"/>
      <c r="F56" s="720">
        <v>0</v>
      </c>
      <c r="G56" s="720">
        <v>0</v>
      </c>
      <c r="H56" s="720">
        <f>+IFERROR(VLOOKUP($B55,'[1]Sum table'!$A:$F,6,FALSE),0)</f>
        <v>0</v>
      </c>
      <c r="I56" s="720"/>
      <c r="J56" s="720">
        <f>+IFERROR(VLOOKUP($B55,'[1]Sum table'!$A:$G,7,FALSE),0)</f>
        <v>0</v>
      </c>
      <c r="K56" s="721"/>
      <c r="Q56" s="698">
        <f t="shared" si="3"/>
        <v>1</v>
      </c>
    </row>
    <row r="57" spans="1:17" hidden="1" x14ac:dyDescent="0.25">
      <c r="A57" s="714" t="s">
        <v>104</v>
      </c>
      <c r="B57" s="715" t="str">
        <f>+'Commissioning &amp; Fees'!B56</f>
        <v>ZK101.K218.C042</v>
      </c>
      <c r="C57" s="716" t="s">
        <v>105</v>
      </c>
      <c r="D57" s="716"/>
      <c r="E57" s="718">
        <f>SUM(E58:E59)</f>
        <v>0</v>
      </c>
      <c r="F57" s="718">
        <f>SUM(F58:F59)</f>
        <v>0</v>
      </c>
      <c r="G57" s="718">
        <f>SUM(G58:G59)</f>
        <v>0</v>
      </c>
      <c r="H57" s="718">
        <f>SUM(H58:H59)</f>
        <v>0</v>
      </c>
      <c r="I57" s="718">
        <f>+E57-F57-G57</f>
        <v>0</v>
      </c>
      <c r="J57" s="718">
        <f>SUM(J58:J59)</f>
        <v>0</v>
      </c>
      <c r="K57" s="719">
        <f>+I57-J57</f>
        <v>0</v>
      </c>
      <c r="Q57" s="698">
        <f t="shared" si="3"/>
        <v>1</v>
      </c>
    </row>
    <row r="58" spans="1:17" hidden="1" x14ac:dyDescent="0.25">
      <c r="A58" s="699"/>
      <c r="B58" s="700" t="str">
        <f>+B57</f>
        <v>ZK101.K218.C042</v>
      </c>
      <c r="C58" s="737">
        <f>+'Commissioning &amp; Fees'!C57</f>
        <v>0</v>
      </c>
      <c r="D58" s="737">
        <f>+'Commissioning &amp; Fees'!D57</f>
        <v>0</v>
      </c>
      <c r="E58" s="738">
        <f>+'Commissioning &amp; Fees'!G57</f>
        <v>0</v>
      </c>
      <c r="F58" s="720"/>
      <c r="G58" s="720"/>
      <c r="H58" s="720"/>
      <c r="I58" s="720"/>
      <c r="J58" s="720"/>
      <c r="K58" s="721">
        <f t="shared" si="1"/>
        <v>0</v>
      </c>
      <c r="Q58" s="698">
        <f t="shared" si="3"/>
        <v>1</v>
      </c>
    </row>
    <row r="59" spans="1:17" hidden="1" x14ac:dyDescent="0.25">
      <c r="A59" s="739"/>
      <c r="B59" s="740"/>
      <c r="C59" s="743" t="s">
        <v>301</v>
      </c>
      <c r="D59" s="743"/>
      <c r="E59" s="738"/>
      <c r="F59" s="720">
        <v>0</v>
      </c>
      <c r="G59" s="720">
        <v>0</v>
      </c>
      <c r="H59" s="720">
        <f>+IFERROR(VLOOKUP($B58,'[1]Sum table'!$A:$F,6,FALSE),0)</f>
        <v>0</v>
      </c>
      <c r="I59" s="720"/>
      <c r="J59" s="720">
        <f>+IFERROR(VLOOKUP($B58,'[1]Sum table'!$A:$G,7,FALSE),0)</f>
        <v>0</v>
      </c>
      <c r="K59" s="721"/>
      <c r="Q59" s="698">
        <f t="shared" si="3"/>
        <v>1</v>
      </c>
    </row>
    <row r="60" spans="1:17" hidden="1" x14ac:dyDescent="0.25">
      <c r="A60" s="722" t="s">
        <v>106</v>
      </c>
      <c r="B60" s="715" t="str">
        <f>+'Commissioning &amp; Fees'!B59</f>
        <v>ZK101.K219.C042</v>
      </c>
      <c r="C60" s="716" t="s">
        <v>107</v>
      </c>
      <c r="D60" s="716"/>
      <c r="E60" s="718">
        <f>SUM(E61:E62)</f>
        <v>0</v>
      </c>
      <c r="F60" s="718">
        <f>SUM(F61:F62)</f>
        <v>0</v>
      </c>
      <c r="G60" s="718">
        <f>SUM(G61:G62)</f>
        <v>0</v>
      </c>
      <c r="H60" s="718">
        <f>SUM(H61:H62)</f>
        <v>0</v>
      </c>
      <c r="I60" s="718">
        <f>+E60-F60-G60</f>
        <v>0</v>
      </c>
      <c r="J60" s="718">
        <f>SUM(J61:J62)</f>
        <v>0</v>
      </c>
      <c r="K60" s="719">
        <f>+I60-J60</f>
        <v>0</v>
      </c>
      <c r="Q60" s="698">
        <f t="shared" si="3"/>
        <v>1</v>
      </c>
    </row>
    <row r="61" spans="1:17" hidden="1" x14ac:dyDescent="0.25">
      <c r="A61" s="739"/>
      <c r="B61" s="740" t="str">
        <f>+B60</f>
        <v>ZK101.K219.C042</v>
      </c>
      <c r="C61" s="737">
        <f>+'Commissioning &amp; Fees'!C60</f>
        <v>0</v>
      </c>
      <c r="D61" s="737">
        <f>+'Commissioning &amp; Fees'!D60</f>
        <v>0</v>
      </c>
      <c r="E61" s="738">
        <f>+'Commissioning &amp; Fees'!G60</f>
        <v>0</v>
      </c>
      <c r="F61" s="720"/>
      <c r="G61" s="720"/>
      <c r="H61" s="720"/>
      <c r="I61" s="720"/>
      <c r="J61" s="720"/>
      <c r="K61" s="721">
        <f t="shared" si="1"/>
        <v>0</v>
      </c>
      <c r="Q61" s="698">
        <f t="shared" si="3"/>
        <v>1</v>
      </c>
    </row>
    <row r="62" spans="1:17" hidden="1" x14ac:dyDescent="0.25">
      <c r="A62" s="739"/>
      <c r="B62" s="740"/>
      <c r="C62" s="743" t="s">
        <v>301</v>
      </c>
      <c r="D62" s="743"/>
      <c r="E62" s="738"/>
      <c r="F62" s="720">
        <v>0</v>
      </c>
      <c r="G62" s="720">
        <v>0</v>
      </c>
      <c r="H62" s="720">
        <f>+IFERROR(VLOOKUP($B61,'[1]Sum table'!$A:$F,6,FALSE),0)</f>
        <v>0</v>
      </c>
      <c r="I62" s="720"/>
      <c r="J62" s="720">
        <f>+IFERROR(VLOOKUP($B61,'[1]Sum table'!$A:$G,7,FALSE),0)</f>
        <v>0</v>
      </c>
      <c r="K62" s="721"/>
      <c r="Q62" s="698">
        <f t="shared" si="3"/>
        <v>1</v>
      </c>
    </row>
    <row r="63" spans="1:17" hidden="1" x14ac:dyDescent="0.25">
      <c r="A63" s="714" t="s">
        <v>108</v>
      </c>
      <c r="B63" s="715" t="str">
        <f>+'Development R&amp;D'!B8</f>
        <v>ZK102.K201.C042</v>
      </c>
      <c r="C63" s="716" t="s">
        <v>109</v>
      </c>
      <c r="D63" s="716"/>
      <c r="E63" s="723">
        <f>SUM(E64:E65)</f>
        <v>0</v>
      </c>
      <c r="F63" s="723">
        <f>SUM(F64:F85)</f>
        <v>0</v>
      </c>
      <c r="G63" s="723">
        <f>SUM(G64:G85)</f>
        <v>0</v>
      </c>
      <c r="H63" s="723">
        <f>SUM(H64:H85)</f>
        <v>0</v>
      </c>
      <c r="I63" s="723">
        <f>+E63-F63-G63</f>
        <v>0</v>
      </c>
      <c r="J63" s="723">
        <f>SUM(J64:J85)</f>
        <v>0</v>
      </c>
      <c r="K63" s="719">
        <f>+I63-J63</f>
        <v>0</v>
      </c>
      <c r="Q63" s="698">
        <f t="shared" si="3"/>
        <v>1</v>
      </c>
    </row>
    <row r="64" spans="1:17" hidden="1" x14ac:dyDescent="0.25">
      <c r="A64" s="699"/>
      <c r="B64" s="700"/>
      <c r="C64" s="724">
        <f>+'Development R&amp;D'!C9</f>
        <v>0</v>
      </c>
      <c r="D64" s="724">
        <f>+'Development R&amp;D'!D9</f>
        <v>0</v>
      </c>
      <c r="E64" s="725">
        <f>+'Development R&amp;D'!G9</f>
        <v>0</v>
      </c>
      <c r="F64" s="701"/>
      <c r="G64" s="701"/>
      <c r="H64" s="701"/>
      <c r="I64" s="701"/>
      <c r="J64" s="701"/>
      <c r="K64" s="702">
        <f t="shared" si="1"/>
        <v>0</v>
      </c>
      <c r="Q64" s="698">
        <f t="shared" si="3"/>
        <v>1</v>
      </c>
    </row>
    <row r="65" spans="1:17" hidden="1" x14ac:dyDescent="0.25">
      <c r="A65" s="699"/>
      <c r="B65" s="700"/>
      <c r="C65" s="724">
        <f>+'Development R&amp;D'!C10</f>
        <v>0</v>
      </c>
      <c r="D65" s="724">
        <f>+'Development R&amp;D'!D10</f>
        <v>0</v>
      </c>
      <c r="E65" s="744">
        <f>+'Development R&amp;D'!G10</f>
        <v>0</v>
      </c>
      <c r="F65" s="720"/>
      <c r="G65" s="720"/>
      <c r="H65" s="720"/>
      <c r="I65" s="720"/>
      <c r="J65" s="720"/>
      <c r="K65" s="721">
        <f t="shared" si="1"/>
        <v>0</v>
      </c>
      <c r="Q65" s="698">
        <f t="shared" si="3"/>
        <v>1</v>
      </c>
    </row>
    <row r="66" spans="1:17" hidden="1" x14ac:dyDescent="0.25">
      <c r="A66" s="699"/>
      <c r="B66" s="700"/>
      <c r="C66" s="724">
        <f>+'Development R&amp;D'!C11</f>
        <v>0</v>
      </c>
      <c r="D66" s="724">
        <f>+'Development R&amp;D'!D11</f>
        <v>0</v>
      </c>
      <c r="E66" s="744">
        <f>+'Development R&amp;D'!G11</f>
        <v>0</v>
      </c>
      <c r="F66" s="720"/>
      <c r="G66" s="720"/>
      <c r="H66" s="720"/>
      <c r="I66" s="720"/>
      <c r="J66" s="720"/>
      <c r="K66" s="721">
        <f t="shared" si="1"/>
        <v>0</v>
      </c>
      <c r="Q66" s="698">
        <f t="shared" si="3"/>
        <v>1</v>
      </c>
    </row>
    <row r="67" spans="1:17" hidden="1" x14ac:dyDescent="0.25">
      <c r="A67" s="699"/>
      <c r="B67" s="700"/>
      <c r="C67" s="724">
        <f>+'Development R&amp;D'!C12</f>
        <v>0</v>
      </c>
      <c r="D67" s="724">
        <f>+'Development R&amp;D'!D12</f>
        <v>0</v>
      </c>
      <c r="E67" s="744">
        <f>+'Development R&amp;D'!G12</f>
        <v>0</v>
      </c>
      <c r="F67" s="720"/>
      <c r="G67" s="720"/>
      <c r="H67" s="720"/>
      <c r="I67" s="720"/>
      <c r="J67" s="720"/>
      <c r="K67" s="721">
        <f t="shared" si="1"/>
        <v>0</v>
      </c>
      <c r="Q67" s="698">
        <f t="shared" si="3"/>
        <v>1</v>
      </c>
    </row>
    <row r="68" spans="1:17" hidden="1" x14ac:dyDescent="0.25">
      <c r="A68" s="699"/>
      <c r="B68" s="700"/>
      <c r="C68" s="724">
        <f>+'Development R&amp;D'!C13</f>
        <v>0</v>
      </c>
      <c r="D68" s="724">
        <f>+'Development R&amp;D'!D13</f>
        <v>0</v>
      </c>
      <c r="E68" s="744">
        <f>+'Development R&amp;D'!G13</f>
        <v>0</v>
      </c>
      <c r="F68" s="720"/>
      <c r="G68" s="720"/>
      <c r="H68" s="720"/>
      <c r="I68" s="720"/>
      <c r="J68" s="720"/>
      <c r="K68" s="721">
        <f t="shared" si="1"/>
        <v>0</v>
      </c>
      <c r="Q68" s="698">
        <f t="shared" si="3"/>
        <v>1</v>
      </c>
    </row>
    <row r="69" spans="1:17" hidden="1" x14ac:dyDescent="0.25">
      <c r="A69" s="699"/>
      <c r="B69" s="700"/>
      <c r="C69" s="724">
        <f>+'Development R&amp;D'!C14</f>
        <v>0</v>
      </c>
      <c r="D69" s="724">
        <f>+'Development R&amp;D'!D14</f>
        <v>0</v>
      </c>
      <c r="E69" s="744">
        <f>+'Development R&amp;D'!G14</f>
        <v>0</v>
      </c>
      <c r="F69" s="720"/>
      <c r="G69" s="720"/>
      <c r="H69" s="720"/>
      <c r="I69" s="720"/>
      <c r="J69" s="720"/>
      <c r="K69" s="721">
        <f t="shared" si="1"/>
        <v>0</v>
      </c>
      <c r="Q69" s="698">
        <f t="shared" si="3"/>
        <v>1</v>
      </c>
    </row>
    <row r="70" spans="1:17" hidden="1" x14ac:dyDescent="0.25">
      <c r="A70" s="699"/>
      <c r="B70" s="700"/>
      <c r="C70" s="724">
        <f>+'Development R&amp;D'!C15</f>
        <v>0</v>
      </c>
      <c r="D70" s="724">
        <f>+'Development R&amp;D'!D15</f>
        <v>0</v>
      </c>
      <c r="E70" s="744">
        <f>+'Development R&amp;D'!G15</f>
        <v>0</v>
      </c>
      <c r="F70" s="720"/>
      <c r="G70" s="720"/>
      <c r="H70" s="720"/>
      <c r="I70" s="720"/>
      <c r="J70" s="720"/>
      <c r="K70" s="721">
        <f t="shared" si="1"/>
        <v>0</v>
      </c>
      <c r="Q70" s="698">
        <f t="shared" si="3"/>
        <v>1</v>
      </c>
    </row>
    <row r="71" spans="1:17" hidden="1" x14ac:dyDescent="0.25">
      <c r="A71" s="699"/>
      <c r="B71" s="700"/>
      <c r="C71" s="724">
        <f>+'Development R&amp;D'!C16</f>
        <v>0</v>
      </c>
      <c r="D71" s="724">
        <f>+'Development R&amp;D'!D16</f>
        <v>0</v>
      </c>
      <c r="E71" s="744">
        <f>+'Development R&amp;D'!G16</f>
        <v>0</v>
      </c>
      <c r="F71" s="720"/>
      <c r="G71" s="720"/>
      <c r="H71" s="720"/>
      <c r="I71" s="720"/>
      <c r="J71" s="720"/>
      <c r="K71" s="721">
        <f t="shared" si="1"/>
        <v>0</v>
      </c>
      <c r="Q71" s="698">
        <f t="shared" si="3"/>
        <v>1</v>
      </c>
    </row>
    <row r="72" spans="1:17" hidden="1" x14ac:dyDescent="0.25">
      <c r="A72" s="699"/>
      <c r="B72" s="700"/>
      <c r="C72" s="724">
        <f>+'Development R&amp;D'!C17</f>
        <v>0</v>
      </c>
      <c r="D72" s="724">
        <f>+'Development R&amp;D'!D17</f>
        <v>0</v>
      </c>
      <c r="E72" s="744">
        <f>+'Development R&amp;D'!G17</f>
        <v>0</v>
      </c>
      <c r="F72" s="720"/>
      <c r="G72" s="720"/>
      <c r="H72" s="720"/>
      <c r="I72" s="720"/>
      <c r="J72" s="720"/>
      <c r="K72" s="721">
        <f t="shared" si="1"/>
        <v>0</v>
      </c>
      <c r="Q72" s="698">
        <f t="shared" si="3"/>
        <v>1</v>
      </c>
    </row>
    <row r="73" spans="1:17" hidden="1" x14ac:dyDescent="0.25">
      <c r="A73" s="699"/>
      <c r="B73" s="700"/>
      <c r="C73" s="724">
        <f>+'Development R&amp;D'!C18</f>
        <v>0</v>
      </c>
      <c r="D73" s="724">
        <f>+'Development R&amp;D'!D18</f>
        <v>0</v>
      </c>
      <c r="E73" s="744">
        <f>+'Development R&amp;D'!G18</f>
        <v>0</v>
      </c>
      <c r="F73" s="720"/>
      <c r="G73" s="720"/>
      <c r="H73" s="720"/>
      <c r="I73" s="720"/>
      <c r="J73" s="720"/>
      <c r="K73" s="721">
        <f t="shared" si="1"/>
        <v>0</v>
      </c>
      <c r="Q73" s="698">
        <f t="shared" si="3"/>
        <v>1</v>
      </c>
    </row>
    <row r="74" spans="1:17" hidden="1" x14ac:dyDescent="0.25">
      <c r="A74" s="699"/>
      <c r="B74" s="700"/>
      <c r="C74" s="724">
        <f>+'Development R&amp;D'!C19</f>
        <v>0</v>
      </c>
      <c r="D74" s="724">
        <f>+'Development R&amp;D'!D19</f>
        <v>0</v>
      </c>
      <c r="E74" s="744">
        <f>+'Development R&amp;D'!G19</f>
        <v>0</v>
      </c>
      <c r="F74" s="720"/>
      <c r="G74" s="720"/>
      <c r="H74" s="720"/>
      <c r="I74" s="720"/>
      <c r="J74" s="720"/>
      <c r="K74" s="721">
        <f t="shared" si="1"/>
        <v>0</v>
      </c>
      <c r="Q74" s="698">
        <f t="shared" si="3"/>
        <v>1</v>
      </c>
    </row>
    <row r="75" spans="1:17" hidden="1" x14ac:dyDescent="0.25">
      <c r="A75" s="699"/>
      <c r="B75" s="700"/>
      <c r="C75" s="724">
        <f>+'Development R&amp;D'!C20</f>
        <v>0</v>
      </c>
      <c r="D75" s="724">
        <f>+'Development R&amp;D'!D20</f>
        <v>0</v>
      </c>
      <c r="E75" s="744">
        <f>+'Development R&amp;D'!G20</f>
        <v>0</v>
      </c>
      <c r="F75" s="720"/>
      <c r="G75" s="720"/>
      <c r="H75" s="720"/>
      <c r="I75" s="720"/>
      <c r="J75" s="720"/>
      <c r="K75" s="721">
        <f t="shared" ref="K75:K140" si="4">+E75-F75-G75-J75</f>
        <v>0</v>
      </c>
      <c r="Q75" s="698">
        <f t="shared" si="3"/>
        <v>1</v>
      </c>
    </row>
    <row r="76" spans="1:17" hidden="1" x14ac:dyDescent="0.25">
      <c r="A76" s="699"/>
      <c r="B76" s="700"/>
      <c r="C76" s="724">
        <f>+'Development R&amp;D'!C21</f>
        <v>0</v>
      </c>
      <c r="D76" s="724">
        <f>+'Development R&amp;D'!D21</f>
        <v>0</v>
      </c>
      <c r="E76" s="744">
        <f>+'Development R&amp;D'!G21</f>
        <v>0</v>
      </c>
      <c r="F76" s="720"/>
      <c r="G76" s="720"/>
      <c r="H76" s="720"/>
      <c r="I76" s="720"/>
      <c r="J76" s="720"/>
      <c r="K76" s="721">
        <f t="shared" si="4"/>
        <v>0</v>
      </c>
      <c r="Q76" s="698">
        <f t="shared" si="3"/>
        <v>1</v>
      </c>
    </row>
    <row r="77" spans="1:17" hidden="1" x14ac:dyDescent="0.25">
      <c r="A77" s="699"/>
      <c r="B77" s="700"/>
      <c r="C77" s="724">
        <f>+'Development R&amp;D'!C22</f>
        <v>0</v>
      </c>
      <c r="D77" s="724">
        <f>+'Development R&amp;D'!D22</f>
        <v>0</v>
      </c>
      <c r="E77" s="744">
        <f>+'Development R&amp;D'!G22</f>
        <v>0</v>
      </c>
      <c r="F77" s="720"/>
      <c r="G77" s="720"/>
      <c r="H77" s="720"/>
      <c r="I77" s="720"/>
      <c r="J77" s="720"/>
      <c r="K77" s="721">
        <f t="shared" si="4"/>
        <v>0</v>
      </c>
      <c r="Q77" s="698">
        <f t="shared" si="3"/>
        <v>1</v>
      </c>
    </row>
    <row r="78" spans="1:17" hidden="1" x14ac:dyDescent="0.25">
      <c r="A78" s="699"/>
      <c r="B78" s="700"/>
      <c r="C78" s="724">
        <f>+'Development R&amp;D'!C23</f>
        <v>0</v>
      </c>
      <c r="D78" s="724">
        <f>+'Development R&amp;D'!D23</f>
        <v>0</v>
      </c>
      <c r="E78" s="744">
        <f>+'Development R&amp;D'!G23</f>
        <v>0</v>
      </c>
      <c r="F78" s="720"/>
      <c r="G78" s="720"/>
      <c r="H78" s="720"/>
      <c r="I78" s="720"/>
      <c r="J78" s="720"/>
      <c r="K78" s="721">
        <f t="shared" si="4"/>
        <v>0</v>
      </c>
      <c r="Q78" s="698">
        <f t="shared" si="3"/>
        <v>1</v>
      </c>
    </row>
    <row r="79" spans="1:17" hidden="1" x14ac:dyDescent="0.25">
      <c r="A79" s="699"/>
      <c r="B79" s="700"/>
      <c r="C79" s="724">
        <f>+'Development R&amp;D'!C24</f>
        <v>0</v>
      </c>
      <c r="D79" s="724">
        <f>+'Development R&amp;D'!D24</f>
        <v>0</v>
      </c>
      <c r="E79" s="744">
        <f>+'Development R&amp;D'!G24</f>
        <v>0</v>
      </c>
      <c r="F79" s="720"/>
      <c r="G79" s="720"/>
      <c r="H79" s="720"/>
      <c r="I79" s="720"/>
      <c r="J79" s="720"/>
      <c r="K79" s="721">
        <f t="shared" si="4"/>
        <v>0</v>
      </c>
      <c r="Q79" s="698">
        <f t="shared" si="3"/>
        <v>1</v>
      </c>
    </row>
    <row r="80" spans="1:17" hidden="1"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f>+IFERROR(VLOOKUP(#REF!,#REF!,3,FALSE)+VLOOKUP(#REF!,#REF!,6,FALSE),0)</f>
        <v>0</v>
      </c>
      <c r="I80" s="720"/>
      <c r="J80" s="720">
        <f>+IFERROR(VLOOKUP(#REF!,#REF!,3,FALSE)+VLOOKUP(#REF!,#REF!,6,FALSE),0)</f>
        <v>0</v>
      </c>
      <c r="K80" s="721">
        <f t="shared" si="4"/>
        <v>0</v>
      </c>
      <c r="Q80" s="698">
        <f t="shared" si="3"/>
        <v>1</v>
      </c>
    </row>
    <row r="81" spans="1:17" hidden="1" x14ac:dyDescent="0.25">
      <c r="A81" s="699"/>
      <c r="B81" s="700"/>
      <c r="C81" s="724">
        <f>+'Development R&amp;D'!C26</f>
        <v>0</v>
      </c>
      <c r="D81" s="724">
        <f>+'Development R&amp;D'!D26</f>
        <v>0</v>
      </c>
      <c r="E81" s="744">
        <f>+'Development R&amp;D'!G26</f>
        <v>0</v>
      </c>
      <c r="F81" s="720"/>
      <c r="G81" s="720"/>
      <c r="H81" s="720"/>
      <c r="I81" s="720"/>
      <c r="J81" s="720"/>
      <c r="K81" s="721">
        <f t="shared" si="4"/>
        <v>0</v>
      </c>
      <c r="Q81" s="698">
        <f t="shared" si="3"/>
        <v>1</v>
      </c>
    </row>
    <row r="82" spans="1:17" hidden="1" x14ac:dyDescent="0.25">
      <c r="A82" s="699"/>
      <c r="B82" s="700"/>
      <c r="C82" s="724">
        <f>+'Development R&amp;D'!C27</f>
        <v>0</v>
      </c>
      <c r="D82" s="724">
        <f>+'Development R&amp;D'!D27</f>
        <v>0</v>
      </c>
      <c r="E82" s="744">
        <f>+'Development R&amp;D'!G27</f>
        <v>0</v>
      </c>
      <c r="F82" s="720"/>
      <c r="G82" s="720"/>
      <c r="H82" s="720"/>
      <c r="I82" s="720"/>
      <c r="J82" s="720"/>
      <c r="K82" s="721">
        <f t="shared" si="4"/>
        <v>0</v>
      </c>
      <c r="Q82" s="698">
        <f t="shared" si="3"/>
        <v>1</v>
      </c>
    </row>
    <row r="83" spans="1:17" hidden="1" x14ac:dyDescent="0.25">
      <c r="A83" s="699"/>
      <c r="B83" s="700"/>
      <c r="C83" s="724">
        <f>+'Development R&amp;D'!C28</f>
        <v>0</v>
      </c>
      <c r="D83" s="724">
        <f>+'Development R&amp;D'!D28</f>
        <v>0</v>
      </c>
      <c r="E83" s="744">
        <f>+'Development R&amp;D'!G28</f>
        <v>0</v>
      </c>
      <c r="F83" s="720"/>
      <c r="G83" s="720"/>
      <c r="H83" s="720"/>
      <c r="I83" s="720"/>
      <c r="J83" s="720"/>
      <c r="K83" s="721">
        <f t="shared" si="4"/>
        <v>0</v>
      </c>
      <c r="Q83" s="698">
        <f t="shared" si="3"/>
        <v>1</v>
      </c>
    </row>
    <row r="84" spans="1:17" hidden="1" x14ac:dyDescent="0.25">
      <c r="A84" s="699"/>
      <c r="B84" s="700" t="str">
        <f>+B63</f>
        <v>ZK102.K201.C042</v>
      </c>
      <c r="C84" s="724">
        <f>+'Development R&amp;D'!C29</f>
        <v>0</v>
      </c>
      <c r="D84" s="724">
        <f>+'Development R&amp;D'!D29</f>
        <v>0</v>
      </c>
      <c r="E84" s="744">
        <f>+'Development R&amp;D'!G29</f>
        <v>0</v>
      </c>
      <c r="F84" s="720"/>
      <c r="G84" s="720"/>
      <c r="H84" s="720"/>
      <c r="I84" s="720"/>
      <c r="J84" s="720"/>
      <c r="K84" s="721">
        <f t="shared" si="4"/>
        <v>0</v>
      </c>
      <c r="Q84" s="698">
        <f t="shared" si="3"/>
        <v>1</v>
      </c>
    </row>
    <row r="85" spans="1:17" hidden="1" x14ac:dyDescent="0.25">
      <c r="A85" s="739"/>
      <c r="B85" s="740"/>
      <c r="C85" s="741" t="s">
        <v>301</v>
      </c>
      <c r="D85" s="741"/>
      <c r="E85" s="744"/>
      <c r="F85" s="720">
        <v>0</v>
      </c>
      <c r="G85" s="720">
        <v>0</v>
      </c>
      <c r="H85" s="720">
        <f>+IFERROR(VLOOKUP($B84,'[1]Sum table'!$A:$F,6,FALSE),0)</f>
        <v>0</v>
      </c>
      <c r="I85" s="720"/>
      <c r="J85" s="720">
        <f>+IFERROR(VLOOKUP($B84,'[1]Sum table'!$A:$G,7,FALSE),0)</f>
        <v>0</v>
      </c>
      <c r="K85" s="721"/>
      <c r="Q85" s="698">
        <f t="shared" si="3"/>
        <v>1</v>
      </c>
    </row>
    <row r="86" spans="1:17" hidden="1" x14ac:dyDescent="0.25">
      <c r="A86" s="714" t="s">
        <v>112</v>
      </c>
      <c r="B86" s="715" t="str">
        <f>+'Development R&amp;D'!B31</f>
        <v>ZK102.K115.C042</v>
      </c>
      <c r="C86" s="716" t="s">
        <v>113</v>
      </c>
      <c r="D86" s="716"/>
      <c r="E86" s="723">
        <f>SUM(E87:E90)</f>
        <v>0</v>
      </c>
      <c r="F86" s="723">
        <f>SUM(F87:F90)</f>
        <v>0</v>
      </c>
      <c r="G86" s="723">
        <f>SUM(G87:G90)</f>
        <v>0</v>
      </c>
      <c r="H86" s="723">
        <f>SUM(H87:H90)</f>
        <v>0</v>
      </c>
      <c r="I86" s="723">
        <f>+E86-F86-G86</f>
        <v>0</v>
      </c>
      <c r="J86" s="723">
        <f>SUM(J87:J90)</f>
        <v>0</v>
      </c>
      <c r="K86" s="719">
        <f>+I86-J86</f>
        <v>0</v>
      </c>
      <c r="Q86" s="698">
        <f t="shared" si="3"/>
        <v>1</v>
      </c>
    </row>
    <row r="87" spans="1:17" hidden="1" x14ac:dyDescent="0.25">
      <c r="A87" s="699"/>
      <c r="B87" s="700"/>
      <c r="C87" s="724">
        <f>+'Development R&amp;D'!C32</f>
        <v>0</v>
      </c>
      <c r="D87" s="724">
        <f>+'Development R&amp;D'!D32</f>
        <v>0</v>
      </c>
      <c r="E87" s="725">
        <f>+'Development R&amp;D'!G32</f>
        <v>0</v>
      </c>
      <c r="F87" s="701"/>
      <c r="G87" s="705"/>
      <c r="H87" s="705"/>
      <c r="I87" s="705"/>
      <c r="J87" s="705"/>
      <c r="K87" s="706">
        <f t="shared" si="4"/>
        <v>0</v>
      </c>
      <c r="Q87" s="698">
        <f t="shared" si="3"/>
        <v>1</v>
      </c>
    </row>
    <row r="88" spans="1:17" hidden="1" x14ac:dyDescent="0.25">
      <c r="A88" s="699"/>
      <c r="B88" s="700"/>
      <c r="C88" s="724">
        <f>+'Development R&amp;D'!C33</f>
        <v>0</v>
      </c>
      <c r="D88" s="724">
        <f>+'Development R&amp;D'!D33</f>
        <v>0</v>
      </c>
      <c r="E88" s="744">
        <f>+'Development R&amp;D'!G33</f>
        <v>0</v>
      </c>
      <c r="F88" s="727"/>
      <c r="G88" s="727"/>
      <c r="H88" s="727"/>
      <c r="I88" s="727"/>
      <c r="J88" s="727"/>
      <c r="K88" s="728">
        <f t="shared" si="4"/>
        <v>0</v>
      </c>
      <c r="Q88" s="698">
        <f t="shared" si="3"/>
        <v>1</v>
      </c>
    </row>
    <row r="89" spans="1:17" hidden="1" x14ac:dyDescent="0.25">
      <c r="A89" s="699"/>
      <c r="B89" s="700" t="str">
        <f>+B86</f>
        <v>ZK102.K115.C042</v>
      </c>
      <c r="C89" s="724">
        <f>+'Development R&amp;D'!C34</f>
        <v>0</v>
      </c>
      <c r="D89" s="724">
        <f>+'Development R&amp;D'!D34</f>
        <v>0</v>
      </c>
      <c r="E89" s="744">
        <f>+'Development R&amp;D'!G34</f>
        <v>0</v>
      </c>
      <c r="F89" s="727"/>
      <c r="G89" s="727"/>
      <c r="H89" s="727"/>
      <c r="I89" s="727"/>
      <c r="J89" s="727"/>
      <c r="K89" s="728">
        <f t="shared" si="4"/>
        <v>0</v>
      </c>
      <c r="Q89" s="698">
        <f t="shared" si="3"/>
        <v>1</v>
      </c>
    </row>
    <row r="90" spans="1:17" hidden="1" x14ac:dyDescent="0.25">
      <c r="A90" s="739"/>
      <c r="B90" s="740"/>
      <c r="C90" s="743" t="s">
        <v>301</v>
      </c>
      <c r="D90" s="743"/>
      <c r="E90" s="744"/>
      <c r="F90" s="720">
        <v>0</v>
      </c>
      <c r="G90" s="720">
        <v>0</v>
      </c>
      <c r="H90" s="720">
        <f>+IFERROR(VLOOKUP($B89,'[1]Sum table'!$A:$F,6,FALSE),0)</f>
        <v>0</v>
      </c>
      <c r="I90" s="720"/>
      <c r="J90" s="720">
        <f>+IFERROR(VLOOKUP($B89,'[1]Sum table'!$A:$G,7,FALSE),0)</f>
        <v>0</v>
      </c>
      <c r="K90" s="721"/>
      <c r="Q90" s="698">
        <f t="shared" si="3"/>
        <v>1</v>
      </c>
    </row>
    <row r="91" spans="1:17" hidden="1" x14ac:dyDescent="0.25">
      <c r="A91" s="714" t="s">
        <v>110</v>
      </c>
      <c r="B91" s="715" t="str">
        <f>+'Development R&amp;D'!B36</f>
        <v>ZK102.K116.C042</v>
      </c>
      <c r="C91" s="716" t="s">
        <v>111</v>
      </c>
      <c r="D91" s="716"/>
      <c r="E91" s="718">
        <f>SUM(E92:E95)</f>
        <v>0</v>
      </c>
      <c r="F91" s="718">
        <f>SUM(F92:F95)</f>
        <v>0</v>
      </c>
      <c r="G91" s="718">
        <f>SUM(G92:G95)</f>
        <v>0</v>
      </c>
      <c r="H91" s="718">
        <f>SUM(H92:H95)</f>
        <v>0</v>
      </c>
      <c r="I91" s="718">
        <f>+E91-F91-G91</f>
        <v>0</v>
      </c>
      <c r="J91" s="718">
        <f>SUM(J92:J95)</f>
        <v>0</v>
      </c>
      <c r="K91" s="719">
        <f>+I91-J91</f>
        <v>0</v>
      </c>
      <c r="Q91" s="698">
        <f t="shared" si="3"/>
        <v>1</v>
      </c>
    </row>
    <row r="92" spans="1:17" hidden="1" x14ac:dyDescent="0.25">
      <c r="A92" s="699"/>
      <c r="B92" s="700"/>
      <c r="C92" s="724">
        <f>+'Development R&amp;D'!C37</f>
        <v>0</v>
      </c>
      <c r="D92" s="724">
        <f>+'Development R&amp;D'!D37</f>
        <v>0</v>
      </c>
      <c r="E92" s="744">
        <f>+'Development R&amp;D'!G37</f>
        <v>0</v>
      </c>
      <c r="F92" s="720"/>
      <c r="G92" s="727"/>
      <c r="H92" s="727"/>
      <c r="I92" s="727"/>
      <c r="J92" s="727"/>
      <c r="K92" s="728">
        <f t="shared" si="4"/>
        <v>0</v>
      </c>
      <c r="Q92" s="698">
        <f t="shared" si="3"/>
        <v>1</v>
      </c>
    </row>
    <row r="93" spans="1:17" hidden="1" x14ac:dyDescent="0.25">
      <c r="A93" s="699"/>
      <c r="B93" s="700"/>
      <c r="C93" s="724">
        <f>+'Development R&amp;D'!C38</f>
        <v>0</v>
      </c>
      <c r="D93" s="724">
        <f>+'Development R&amp;D'!D38</f>
        <v>0</v>
      </c>
      <c r="E93" s="744">
        <f>+'Development R&amp;D'!G38</f>
        <v>0</v>
      </c>
      <c r="F93" s="727"/>
      <c r="G93" s="727"/>
      <c r="H93" s="727"/>
      <c r="I93" s="727"/>
      <c r="J93" s="727"/>
      <c r="K93" s="728">
        <f t="shared" si="4"/>
        <v>0</v>
      </c>
      <c r="Q93" s="698">
        <f t="shared" ref="Q93:Q156" si="5">+IF(SUM(E93:J93)=0,1,0)</f>
        <v>1</v>
      </c>
    </row>
    <row r="94" spans="1:17" hidden="1" x14ac:dyDescent="0.25">
      <c r="A94" s="699"/>
      <c r="B94" s="700" t="str">
        <f>+B91</f>
        <v>ZK102.K116.C042</v>
      </c>
      <c r="C94" s="724">
        <f>+'Development R&amp;D'!C39</f>
        <v>0</v>
      </c>
      <c r="D94" s="724">
        <f>+'Development R&amp;D'!D39</f>
        <v>0</v>
      </c>
      <c r="E94" s="744">
        <f>+'Development R&amp;D'!G39</f>
        <v>0</v>
      </c>
      <c r="F94" s="720"/>
      <c r="G94" s="720"/>
      <c r="H94" s="720"/>
      <c r="I94" s="720"/>
      <c r="J94" s="720"/>
      <c r="K94" s="721">
        <f t="shared" si="4"/>
        <v>0</v>
      </c>
      <c r="Q94" s="698">
        <f t="shared" si="5"/>
        <v>1</v>
      </c>
    </row>
    <row r="95" spans="1:17" hidden="1" x14ac:dyDescent="0.25">
      <c r="A95" s="739"/>
      <c r="B95" s="740"/>
      <c r="C95" s="743" t="s">
        <v>301</v>
      </c>
      <c r="D95" s="743"/>
      <c r="E95" s="744"/>
      <c r="F95" s="720">
        <v>0</v>
      </c>
      <c r="G95" s="720">
        <v>0</v>
      </c>
      <c r="H95" s="720">
        <f>+IFERROR(VLOOKUP($B94,'[1]Sum table'!$A:$F,6,FALSE),0)</f>
        <v>0</v>
      </c>
      <c r="I95" s="720"/>
      <c r="J95" s="720">
        <f>+IFERROR(VLOOKUP($B94,'[1]Sum table'!$A:$G,7,FALSE),0)</f>
        <v>0</v>
      </c>
      <c r="K95" s="721"/>
      <c r="Q95" s="698">
        <f t="shared" si="5"/>
        <v>1</v>
      </c>
    </row>
    <row r="96" spans="1:17" hidden="1" x14ac:dyDescent="0.25">
      <c r="A96" s="714" t="s">
        <v>114</v>
      </c>
      <c r="B96" s="715" t="str">
        <f>+'Development R&amp;D'!B41</f>
        <v>ZK102.K202.C042</v>
      </c>
      <c r="C96" s="716" t="s">
        <v>115</v>
      </c>
      <c r="D96" s="716"/>
      <c r="E96" s="718">
        <f>SUM(E97:E100)</f>
        <v>0</v>
      </c>
      <c r="F96" s="718">
        <f>SUM(F97:F100)</f>
        <v>0</v>
      </c>
      <c r="G96" s="718">
        <f>SUM(G97:G100)</f>
        <v>0</v>
      </c>
      <c r="H96" s="718">
        <f>SUM(H97:H100)</f>
        <v>0</v>
      </c>
      <c r="I96" s="718">
        <f>+E96-F96-G96</f>
        <v>0</v>
      </c>
      <c r="J96" s="718">
        <f>SUM(J97:J100)</f>
        <v>0</v>
      </c>
      <c r="K96" s="719">
        <f>+I96-J96</f>
        <v>0</v>
      </c>
      <c r="Q96" s="698">
        <f t="shared" si="5"/>
        <v>1</v>
      </c>
    </row>
    <row r="97" spans="1:17" hidden="1" x14ac:dyDescent="0.25">
      <c r="A97" s="703"/>
      <c r="B97" s="704"/>
      <c r="C97" s="724">
        <f>+'Development R&amp;D'!C42</f>
        <v>0</v>
      </c>
      <c r="D97" s="724">
        <f>+'Development R&amp;D'!D42</f>
        <v>0</v>
      </c>
      <c r="E97" s="744">
        <f>+'Development R&amp;D'!G42</f>
        <v>0</v>
      </c>
      <c r="F97" s="720"/>
      <c r="G97" s="727"/>
      <c r="H97" s="727"/>
      <c r="I97" s="727"/>
      <c r="J97" s="727"/>
      <c r="K97" s="728">
        <f t="shared" si="4"/>
        <v>0</v>
      </c>
      <c r="Q97" s="698">
        <f t="shared" si="5"/>
        <v>1</v>
      </c>
    </row>
    <row r="98" spans="1:17" hidden="1" x14ac:dyDescent="0.25">
      <c r="A98" s="699"/>
      <c r="B98" s="700"/>
      <c r="C98" s="724">
        <f>+'Development R&amp;D'!C43</f>
        <v>0</v>
      </c>
      <c r="D98" s="724">
        <f>+'Development R&amp;D'!D43</f>
        <v>0</v>
      </c>
      <c r="E98" s="744">
        <f>+'Development R&amp;D'!G43</f>
        <v>0</v>
      </c>
      <c r="F98" s="727"/>
      <c r="G98" s="727"/>
      <c r="H98" s="727"/>
      <c r="I98" s="727"/>
      <c r="J98" s="727"/>
      <c r="K98" s="728">
        <f t="shared" si="4"/>
        <v>0</v>
      </c>
      <c r="Q98" s="698">
        <f t="shared" si="5"/>
        <v>1</v>
      </c>
    </row>
    <row r="99" spans="1:17" hidden="1" x14ac:dyDescent="0.25">
      <c r="A99" s="703"/>
      <c r="B99" s="700" t="str">
        <f>+B96</f>
        <v>ZK102.K202.C042</v>
      </c>
      <c r="C99" s="724">
        <f>+'Development R&amp;D'!C44</f>
        <v>0</v>
      </c>
      <c r="D99" s="724">
        <f>+'Development R&amp;D'!D44</f>
        <v>0</v>
      </c>
      <c r="E99" s="744">
        <f>+'Development R&amp;D'!G44</f>
        <v>0</v>
      </c>
      <c r="F99" s="727"/>
      <c r="G99" s="727"/>
      <c r="H99" s="727"/>
      <c r="I99" s="727"/>
      <c r="J99" s="727"/>
      <c r="K99" s="728">
        <f t="shared" si="4"/>
        <v>0</v>
      </c>
      <c r="Q99" s="698">
        <f t="shared" si="5"/>
        <v>1</v>
      </c>
    </row>
    <row r="100" spans="1:17" hidden="1" x14ac:dyDescent="0.25">
      <c r="A100" s="699"/>
      <c r="B100" s="700"/>
      <c r="C100" s="743" t="s">
        <v>301</v>
      </c>
      <c r="D100" s="743"/>
      <c r="E100" s="744"/>
      <c r="F100" s="720">
        <v>0</v>
      </c>
      <c r="G100" s="720">
        <v>0</v>
      </c>
      <c r="H100" s="720">
        <f>+IFERROR(VLOOKUP($B99,'[1]Sum table'!$A:$F,6,FALSE),0)</f>
        <v>0</v>
      </c>
      <c r="I100" s="720"/>
      <c r="J100" s="720">
        <f>+IFERROR(VLOOKUP($B99,'[1]Sum table'!$A:$G,7,FALSE),0)</f>
        <v>0</v>
      </c>
      <c r="K100" s="721"/>
      <c r="Q100" s="698">
        <f t="shared" si="5"/>
        <v>1</v>
      </c>
    </row>
    <row r="101" spans="1:17" hidden="1" x14ac:dyDescent="0.25">
      <c r="A101" s="714" t="s">
        <v>116</v>
      </c>
      <c r="B101" s="715" t="str">
        <f>+'Development R&amp;D'!B46</f>
        <v>ZK102.K203.C042</v>
      </c>
      <c r="C101" s="716" t="s">
        <v>117</v>
      </c>
      <c r="D101" s="716"/>
      <c r="E101" s="718">
        <f>SUM(E102:E105)</f>
        <v>0</v>
      </c>
      <c r="F101" s="718">
        <f>SUM(F102:F105)</f>
        <v>0</v>
      </c>
      <c r="G101" s="718">
        <f>SUM(G102:G105)</f>
        <v>0</v>
      </c>
      <c r="H101" s="718">
        <f>SUM(H102:H105)</f>
        <v>0</v>
      </c>
      <c r="I101" s="718">
        <f>+E101-F101-G101</f>
        <v>0</v>
      </c>
      <c r="J101" s="718">
        <f>SUM(J102:J105)</f>
        <v>0</v>
      </c>
      <c r="K101" s="719">
        <f>+I101-J101</f>
        <v>0</v>
      </c>
      <c r="Q101" s="698">
        <f t="shared" si="5"/>
        <v>1</v>
      </c>
    </row>
    <row r="102" spans="1:17" hidden="1" x14ac:dyDescent="0.25">
      <c r="A102" s="703"/>
      <c r="B102" s="704"/>
      <c r="C102" s="724">
        <f>+'Development R&amp;D'!C47</f>
        <v>0</v>
      </c>
      <c r="D102" s="724">
        <f>+'Development R&amp;D'!D47</f>
        <v>0</v>
      </c>
      <c r="E102" s="744">
        <f>+'Development R&amp;D'!G47</f>
        <v>0</v>
      </c>
      <c r="F102" s="720"/>
      <c r="G102" s="720"/>
      <c r="H102" s="720"/>
      <c r="I102" s="720"/>
      <c r="J102" s="720"/>
      <c r="K102" s="721">
        <f t="shared" si="4"/>
        <v>0</v>
      </c>
      <c r="Q102" s="698">
        <f t="shared" si="5"/>
        <v>1</v>
      </c>
    </row>
    <row r="103" spans="1:17" hidden="1" x14ac:dyDescent="0.25">
      <c r="A103" s="703"/>
      <c r="B103" s="704"/>
      <c r="C103" s="724">
        <f>+'Development R&amp;D'!C48</f>
        <v>0</v>
      </c>
      <c r="D103" s="724">
        <f>+'Development R&amp;D'!D48</f>
        <v>0</v>
      </c>
      <c r="E103" s="744">
        <f>+'Development R&amp;D'!G48</f>
        <v>0</v>
      </c>
      <c r="F103" s="727"/>
      <c r="G103" s="727"/>
      <c r="H103" s="727"/>
      <c r="I103" s="727"/>
      <c r="J103" s="727"/>
      <c r="K103" s="728">
        <f t="shared" si="4"/>
        <v>0</v>
      </c>
      <c r="Q103" s="698">
        <f t="shared" si="5"/>
        <v>1</v>
      </c>
    </row>
    <row r="104" spans="1:17" hidden="1" x14ac:dyDescent="0.25">
      <c r="A104" s="699"/>
      <c r="B104" s="700" t="str">
        <f>+B101</f>
        <v>ZK102.K203.C042</v>
      </c>
      <c r="C104" s="724">
        <f>+'Development R&amp;D'!C49</f>
        <v>0</v>
      </c>
      <c r="D104" s="724">
        <f>+'Development R&amp;D'!D49</f>
        <v>0</v>
      </c>
      <c r="E104" s="744">
        <f>+'Development R&amp;D'!G49</f>
        <v>0</v>
      </c>
      <c r="F104" s="727"/>
      <c r="G104" s="727"/>
      <c r="H104" s="727"/>
      <c r="I104" s="727"/>
      <c r="J104" s="727"/>
      <c r="K104" s="728">
        <f t="shared" si="4"/>
        <v>0</v>
      </c>
      <c r="Q104" s="698">
        <f t="shared" si="5"/>
        <v>1</v>
      </c>
    </row>
    <row r="105" spans="1:17" hidden="1" x14ac:dyDescent="0.25">
      <c r="A105" s="699"/>
      <c r="B105" s="700"/>
      <c r="C105" s="743" t="s">
        <v>301</v>
      </c>
      <c r="D105" s="743"/>
      <c r="E105" s="744"/>
      <c r="F105" s="720">
        <v>0</v>
      </c>
      <c r="G105" s="720">
        <v>0</v>
      </c>
      <c r="H105" s="720">
        <f>+IFERROR(VLOOKUP($B104,'[1]Sum table'!$A:$F,6,FALSE),0)</f>
        <v>0</v>
      </c>
      <c r="I105" s="720"/>
      <c r="J105" s="720">
        <f>+IFERROR(VLOOKUP($B104,'[1]Sum table'!$A:$G,7,FALSE),0)</f>
        <v>0</v>
      </c>
      <c r="K105" s="721"/>
      <c r="Q105" s="698">
        <f t="shared" si="5"/>
        <v>1</v>
      </c>
    </row>
    <row r="106" spans="1:17" hidden="1" x14ac:dyDescent="0.25">
      <c r="A106" s="714" t="s">
        <v>317</v>
      </c>
      <c r="B106" s="715" t="str">
        <f>+'Development R&amp;D'!B51</f>
        <v>ZK102.K117.C042</v>
      </c>
      <c r="C106" s="716" t="s">
        <v>5095</v>
      </c>
      <c r="D106" s="716"/>
      <c r="E106" s="718">
        <f>SUM(E107:E109)</f>
        <v>0</v>
      </c>
      <c r="F106" s="718">
        <f>SUM(F107:F109)</f>
        <v>0</v>
      </c>
      <c r="G106" s="718">
        <f>SUM(G107:G109)</f>
        <v>0</v>
      </c>
      <c r="H106" s="718">
        <f>SUM(H107:H109)</f>
        <v>0</v>
      </c>
      <c r="I106" s="718">
        <f>+E106-F106-G106</f>
        <v>0</v>
      </c>
      <c r="J106" s="718">
        <f>SUM(J107:J109)</f>
        <v>0</v>
      </c>
      <c r="K106" s="719">
        <f>+I106-J106</f>
        <v>0</v>
      </c>
      <c r="Q106" s="698">
        <f t="shared" si="5"/>
        <v>1</v>
      </c>
    </row>
    <row r="107" spans="1:17" hidden="1" x14ac:dyDescent="0.25">
      <c r="A107" s="699"/>
      <c r="B107" s="700"/>
      <c r="C107" s="724">
        <f>+'Development R&amp;D'!C52</f>
        <v>0</v>
      </c>
      <c r="D107" s="724">
        <f>+'Development R&amp;D'!D52</f>
        <v>0</v>
      </c>
      <c r="E107" s="744">
        <f>+'Development R&amp;D'!G52</f>
        <v>0</v>
      </c>
      <c r="F107" s="720"/>
      <c r="G107" s="720"/>
      <c r="H107" s="720"/>
      <c r="I107" s="720"/>
      <c r="J107" s="720"/>
      <c r="K107" s="721">
        <f t="shared" ref="K107:K108" si="6">+E107-F107-G107-J107</f>
        <v>0</v>
      </c>
      <c r="Q107" s="698">
        <f t="shared" si="5"/>
        <v>1</v>
      </c>
    </row>
    <row r="108" spans="1:17" hidden="1" x14ac:dyDescent="0.25">
      <c r="A108" s="699"/>
      <c r="B108" s="700" t="str">
        <f>+B106</f>
        <v>ZK102.K117.C042</v>
      </c>
      <c r="C108" s="724">
        <f>+'Development R&amp;D'!C53</f>
        <v>0</v>
      </c>
      <c r="D108" s="724">
        <f>+'Development R&amp;D'!D53</f>
        <v>0</v>
      </c>
      <c r="E108" s="744">
        <f>+'Development R&amp;D'!G53</f>
        <v>0</v>
      </c>
      <c r="F108" s="727"/>
      <c r="G108" s="727"/>
      <c r="H108" s="727"/>
      <c r="I108" s="727"/>
      <c r="J108" s="727"/>
      <c r="K108" s="728">
        <f t="shared" si="6"/>
        <v>0</v>
      </c>
      <c r="Q108" s="698">
        <f t="shared" si="5"/>
        <v>1</v>
      </c>
    </row>
    <row r="109" spans="1:17" hidden="1" x14ac:dyDescent="0.25">
      <c r="A109" s="699"/>
      <c r="B109" s="700"/>
      <c r="C109" s="743" t="s">
        <v>301</v>
      </c>
      <c r="D109" s="743"/>
      <c r="E109" s="744"/>
      <c r="F109" s="720">
        <v>0</v>
      </c>
      <c r="G109" s="720">
        <v>0</v>
      </c>
      <c r="H109" s="720">
        <f>+IFERROR(VLOOKUP($B108,'[1]Sum table'!$A:$F,6,FALSE),0)</f>
        <v>0</v>
      </c>
      <c r="I109" s="720"/>
      <c r="J109" s="720">
        <f>+IFERROR(VLOOKUP($B108,'[1]Sum table'!$A:$G,7,FALSE),0)</f>
        <v>0</v>
      </c>
      <c r="K109" s="721"/>
      <c r="Q109" s="698">
        <f t="shared" si="5"/>
        <v>1</v>
      </c>
    </row>
    <row r="110" spans="1:17" hidden="1" x14ac:dyDescent="0.25">
      <c r="A110" s="722" t="s">
        <v>118</v>
      </c>
      <c r="B110" s="715" t="str">
        <f>+'Creative &amp; Production'!B8</f>
        <v>ZK103.K161.C042</v>
      </c>
      <c r="C110" s="716" t="s">
        <v>119</v>
      </c>
      <c r="D110" s="716"/>
      <c r="E110" s="723">
        <f>SUM(E111:E127)</f>
        <v>0</v>
      </c>
      <c r="F110" s="723">
        <f>SUM(F111:F127)</f>
        <v>0</v>
      </c>
      <c r="G110" s="723">
        <f>SUM(G111:G127)</f>
        <v>0</v>
      </c>
      <c r="H110" s="723">
        <f>SUM(H111:H127)</f>
        <v>0</v>
      </c>
      <c r="I110" s="723">
        <f>+E110-F110-G110</f>
        <v>0</v>
      </c>
      <c r="J110" s="723">
        <f>SUM(J111:J127)</f>
        <v>0</v>
      </c>
      <c r="K110" s="719">
        <f>+I110-J110</f>
        <v>0</v>
      </c>
      <c r="Q110" s="698">
        <f t="shared" si="5"/>
        <v>1</v>
      </c>
    </row>
    <row r="111" spans="1:17" hidden="1" x14ac:dyDescent="0.25">
      <c r="A111" s="699"/>
      <c r="B111" s="700"/>
      <c r="C111" s="724">
        <f>+'Creative &amp; Production'!C9</f>
        <v>0</v>
      </c>
      <c r="D111" s="724">
        <f>+'Creative &amp; Production'!D9</f>
        <v>0</v>
      </c>
      <c r="E111" s="726">
        <f>+'Creative &amp; Production'!G9</f>
        <v>0</v>
      </c>
      <c r="F111" s="701"/>
      <c r="G111" s="701"/>
      <c r="H111" s="701"/>
      <c r="I111" s="701"/>
      <c r="J111" s="701"/>
      <c r="K111" s="702">
        <f t="shared" si="4"/>
        <v>0</v>
      </c>
      <c r="Q111" s="698">
        <f t="shared" si="5"/>
        <v>1</v>
      </c>
    </row>
    <row r="112" spans="1:17" hidden="1" x14ac:dyDescent="0.25">
      <c r="A112" s="699"/>
      <c r="B112" s="700"/>
      <c r="C112" s="724">
        <f>+'Creative &amp; Production'!C10</f>
        <v>0</v>
      </c>
      <c r="D112" s="724">
        <f>+'Creative &amp; Production'!D10</f>
        <v>0</v>
      </c>
      <c r="E112" s="726">
        <f>+'Creative &amp; Production'!G10</f>
        <v>0</v>
      </c>
      <c r="F112" s="701"/>
      <c r="G112" s="701"/>
      <c r="H112" s="701"/>
      <c r="I112" s="701"/>
      <c r="J112" s="701"/>
      <c r="K112" s="702">
        <f t="shared" si="4"/>
        <v>0</v>
      </c>
      <c r="Q112" s="698">
        <f t="shared" si="5"/>
        <v>1</v>
      </c>
    </row>
    <row r="113" spans="1:17" hidden="1" x14ac:dyDescent="0.25">
      <c r="A113" s="699"/>
      <c r="B113" s="700"/>
      <c r="C113" s="724">
        <f>+'Creative &amp; Production'!C11</f>
        <v>0</v>
      </c>
      <c r="D113" s="724">
        <f>+'Creative &amp; Production'!D11</f>
        <v>0</v>
      </c>
      <c r="E113" s="738">
        <f>+'Creative &amp; Production'!G11</f>
        <v>0</v>
      </c>
      <c r="F113" s="720"/>
      <c r="G113" s="720"/>
      <c r="H113" s="720"/>
      <c r="I113" s="720"/>
      <c r="J113" s="720"/>
      <c r="K113" s="721">
        <f t="shared" si="4"/>
        <v>0</v>
      </c>
      <c r="Q113" s="698">
        <f t="shared" si="5"/>
        <v>1</v>
      </c>
    </row>
    <row r="114" spans="1:17" hidden="1" x14ac:dyDescent="0.25">
      <c r="A114" s="699"/>
      <c r="B114" s="700"/>
      <c r="C114" s="724">
        <f>+'Creative &amp; Production'!C12</f>
        <v>0</v>
      </c>
      <c r="D114" s="724">
        <f>+'Creative &amp; Production'!D12</f>
        <v>0</v>
      </c>
      <c r="E114" s="738">
        <f>+'Creative &amp; Production'!G12</f>
        <v>0</v>
      </c>
      <c r="F114" s="720"/>
      <c r="G114" s="720"/>
      <c r="H114" s="720"/>
      <c r="I114" s="720"/>
      <c r="J114" s="720"/>
      <c r="K114" s="721">
        <f t="shared" si="4"/>
        <v>0</v>
      </c>
      <c r="Q114" s="698">
        <f t="shared" si="5"/>
        <v>1</v>
      </c>
    </row>
    <row r="115" spans="1:17" hidden="1" x14ac:dyDescent="0.25">
      <c r="A115" s="699"/>
      <c r="B115" s="700"/>
      <c r="C115" s="724">
        <f>+'Creative &amp; Production'!C13</f>
        <v>0</v>
      </c>
      <c r="D115" s="724">
        <f>+'Creative &amp; Production'!D13</f>
        <v>0</v>
      </c>
      <c r="E115" s="738">
        <f>+'Creative &amp; Production'!G13</f>
        <v>0</v>
      </c>
      <c r="F115" s="720"/>
      <c r="G115" s="720"/>
      <c r="H115" s="720"/>
      <c r="I115" s="720"/>
      <c r="J115" s="720"/>
      <c r="K115" s="721">
        <f t="shared" si="4"/>
        <v>0</v>
      </c>
      <c r="Q115" s="698">
        <f t="shared" si="5"/>
        <v>1</v>
      </c>
    </row>
    <row r="116" spans="1:17" hidden="1" x14ac:dyDescent="0.25">
      <c r="A116" s="699"/>
      <c r="B116" s="700"/>
      <c r="C116" s="724">
        <f>+'Creative &amp; Production'!C14</f>
        <v>0</v>
      </c>
      <c r="D116" s="724">
        <f>+'Creative &amp; Production'!D14</f>
        <v>0</v>
      </c>
      <c r="E116" s="738">
        <f>+'Creative &amp; Production'!G14</f>
        <v>0</v>
      </c>
      <c r="F116" s="720"/>
      <c r="G116" s="720"/>
      <c r="H116" s="720"/>
      <c r="I116" s="720"/>
      <c r="J116" s="720"/>
      <c r="K116" s="721">
        <f t="shared" si="4"/>
        <v>0</v>
      </c>
      <c r="Q116" s="698">
        <f t="shared" si="5"/>
        <v>1</v>
      </c>
    </row>
    <row r="117" spans="1:17" hidden="1" x14ac:dyDescent="0.25">
      <c r="A117" s="699"/>
      <c r="B117" s="700"/>
      <c r="C117" s="724">
        <f>+'Creative &amp; Production'!C15</f>
        <v>0</v>
      </c>
      <c r="D117" s="724">
        <f>+'Creative &amp; Production'!D15</f>
        <v>0</v>
      </c>
      <c r="E117" s="738">
        <f>+'Creative &amp; Production'!G15</f>
        <v>0</v>
      </c>
      <c r="F117" s="720"/>
      <c r="G117" s="720"/>
      <c r="H117" s="720"/>
      <c r="I117" s="720"/>
      <c r="J117" s="720"/>
      <c r="K117" s="721">
        <f t="shared" si="4"/>
        <v>0</v>
      </c>
      <c r="Q117" s="698">
        <f t="shared" si="5"/>
        <v>1</v>
      </c>
    </row>
    <row r="118" spans="1:17" hidden="1" x14ac:dyDescent="0.25">
      <c r="A118" s="699"/>
      <c r="B118" s="700"/>
      <c r="C118" s="724">
        <f>+'Creative &amp; Production'!C16</f>
        <v>0</v>
      </c>
      <c r="D118" s="724">
        <f>+'Creative &amp; Production'!D16</f>
        <v>0</v>
      </c>
      <c r="E118" s="738">
        <f>+'Creative &amp; Production'!G16</f>
        <v>0</v>
      </c>
      <c r="F118" s="720"/>
      <c r="G118" s="720"/>
      <c r="H118" s="720"/>
      <c r="I118" s="720"/>
      <c r="J118" s="720"/>
      <c r="K118" s="721">
        <f t="shared" si="4"/>
        <v>0</v>
      </c>
      <c r="Q118" s="698">
        <f t="shared" si="5"/>
        <v>1</v>
      </c>
    </row>
    <row r="119" spans="1:17" hidden="1" x14ac:dyDescent="0.25">
      <c r="A119" s="699"/>
      <c r="B119" s="700"/>
      <c r="C119" s="724">
        <f>+'Creative &amp; Production'!C17</f>
        <v>0</v>
      </c>
      <c r="D119" s="724">
        <f>+'Creative &amp; Production'!D17</f>
        <v>0</v>
      </c>
      <c r="E119" s="738">
        <f>+'Creative &amp; Production'!G17</f>
        <v>0</v>
      </c>
      <c r="F119" s="720"/>
      <c r="G119" s="720"/>
      <c r="H119" s="720"/>
      <c r="I119" s="720"/>
      <c r="J119" s="720"/>
      <c r="K119" s="721">
        <f t="shared" si="4"/>
        <v>0</v>
      </c>
      <c r="Q119" s="698">
        <f t="shared" si="5"/>
        <v>1</v>
      </c>
    </row>
    <row r="120" spans="1:17" hidden="1" x14ac:dyDescent="0.25">
      <c r="A120" s="699"/>
      <c r="B120" s="700"/>
      <c r="C120" s="724">
        <f>+'Creative &amp; Production'!C18</f>
        <v>0</v>
      </c>
      <c r="D120" s="724">
        <f>+'Creative &amp; Production'!D18</f>
        <v>0</v>
      </c>
      <c r="E120" s="738">
        <f>+'Creative &amp; Production'!G18</f>
        <v>0</v>
      </c>
      <c r="F120" s="720"/>
      <c r="G120" s="720"/>
      <c r="H120" s="720"/>
      <c r="I120" s="720"/>
      <c r="J120" s="720"/>
      <c r="K120" s="721">
        <f t="shared" si="4"/>
        <v>0</v>
      </c>
      <c r="Q120" s="698">
        <f t="shared" si="5"/>
        <v>1</v>
      </c>
    </row>
    <row r="121" spans="1:17" hidden="1" x14ac:dyDescent="0.25">
      <c r="A121" s="699"/>
      <c r="B121" s="700"/>
      <c r="C121" s="724">
        <f>+'Creative &amp; Production'!C19</f>
        <v>0</v>
      </c>
      <c r="D121" s="724">
        <f>+'Creative &amp; Production'!D19</f>
        <v>0</v>
      </c>
      <c r="E121" s="738">
        <f>+'Creative &amp; Production'!G19</f>
        <v>0</v>
      </c>
      <c r="F121" s="720"/>
      <c r="G121" s="720"/>
      <c r="H121" s="720"/>
      <c r="I121" s="720"/>
      <c r="J121" s="720"/>
      <c r="K121" s="721">
        <f t="shared" si="4"/>
        <v>0</v>
      </c>
      <c r="Q121" s="698">
        <f t="shared" si="5"/>
        <v>1</v>
      </c>
    </row>
    <row r="122" spans="1:17" hidden="1" x14ac:dyDescent="0.25">
      <c r="A122" s="699"/>
      <c r="B122" s="700"/>
      <c r="C122" s="724">
        <f>+'Creative &amp; Production'!C20</f>
        <v>0</v>
      </c>
      <c r="D122" s="724">
        <f>+'Creative &amp; Production'!D20</f>
        <v>0</v>
      </c>
      <c r="E122" s="738">
        <f>+'Creative &amp; Production'!G20</f>
        <v>0</v>
      </c>
      <c r="F122" s="720"/>
      <c r="G122" s="720"/>
      <c r="H122" s="720"/>
      <c r="I122" s="720"/>
      <c r="J122" s="720"/>
      <c r="K122" s="721">
        <f t="shared" si="4"/>
        <v>0</v>
      </c>
      <c r="Q122" s="698">
        <f t="shared" si="5"/>
        <v>1</v>
      </c>
    </row>
    <row r="123" spans="1:17" hidden="1" x14ac:dyDescent="0.25">
      <c r="A123" s="699"/>
      <c r="B123" s="700"/>
      <c r="C123" s="724">
        <f>+'Creative &amp; Production'!C21</f>
        <v>0</v>
      </c>
      <c r="D123" s="724">
        <f>+'Creative &amp; Production'!D21</f>
        <v>0</v>
      </c>
      <c r="E123" s="738">
        <f>+'Creative &amp; Production'!G21</f>
        <v>0</v>
      </c>
      <c r="F123" s="720"/>
      <c r="G123" s="720"/>
      <c r="H123" s="720"/>
      <c r="I123" s="720"/>
      <c r="J123" s="720"/>
      <c r="K123" s="721">
        <f t="shared" si="4"/>
        <v>0</v>
      </c>
      <c r="Q123" s="698">
        <f t="shared" si="5"/>
        <v>1</v>
      </c>
    </row>
    <row r="124" spans="1:17" hidden="1" x14ac:dyDescent="0.25">
      <c r="A124" s="699"/>
      <c r="B124" s="700"/>
      <c r="C124" s="724">
        <f>+'Creative &amp; Production'!C22</f>
        <v>0</v>
      </c>
      <c r="D124" s="724">
        <f>+'Creative &amp; Production'!D22</f>
        <v>0</v>
      </c>
      <c r="E124" s="738">
        <f>+'Creative &amp; Production'!G22</f>
        <v>0</v>
      </c>
      <c r="F124" s="720"/>
      <c r="G124" s="720"/>
      <c r="H124" s="720"/>
      <c r="I124" s="720"/>
      <c r="J124" s="720"/>
      <c r="K124" s="721">
        <f t="shared" si="4"/>
        <v>0</v>
      </c>
      <c r="Q124" s="698">
        <f t="shared" si="5"/>
        <v>1</v>
      </c>
    </row>
    <row r="125" spans="1:17" hidden="1" x14ac:dyDescent="0.25">
      <c r="A125" s="699"/>
      <c r="B125" s="700"/>
      <c r="C125" s="724">
        <f>+'Creative &amp; Production'!C23</f>
        <v>0</v>
      </c>
      <c r="D125" s="724">
        <f>+'Creative &amp; Production'!D23</f>
        <v>0</v>
      </c>
      <c r="E125" s="738">
        <f>+'Creative &amp; Production'!G23</f>
        <v>0</v>
      </c>
      <c r="F125" s="720"/>
      <c r="G125" s="720"/>
      <c r="H125" s="720"/>
      <c r="I125" s="720"/>
      <c r="J125" s="720"/>
      <c r="K125" s="721">
        <f t="shared" si="4"/>
        <v>0</v>
      </c>
      <c r="Q125" s="698">
        <f t="shared" si="5"/>
        <v>1</v>
      </c>
    </row>
    <row r="126" spans="1:17" hidden="1" x14ac:dyDescent="0.25">
      <c r="A126" s="699"/>
      <c r="B126" s="700" t="str">
        <f>+B110</f>
        <v>ZK103.K161.C042</v>
      </c>
      <c r="C126" s="724">
        <f>+'Creative &amp; Production'!C24</f>
        <v>0</v>
      </c>
      <c r="D126" s="724">
        <f>+'Creative &amp; Production'!D24</f>
        <v>0</v>
      </c>
      <c r="E126" s="738">
        <f>+'Creative &amp; Production'!G24</f>
        <v>0</v>
      </c>
      <c r="F126" s="720"/>
      <c r="G126" s="720"/>
      <c r="H126" s="720"/>
      <c r="I126" s="720"/>
      <c r="J126" s="720"/>
      <c r="K126" s="721">
        <f t="shared" si="4"/>
        <v>0</v>
      </c>
      <c r="Q126" s="698">
        <f t="shared" si="5"/>
        <v>1</v>
      </c>
    </row>
    <row r="127" spans="1:17" hidden="1" x14ac:dyDescent="0.25">
      <c r="A127" s="739"/>
      <c r="B127" s="740"/>
      <c r="C127" s="741" t="s">
        <v>301</v>
      </c>
      <c r="D127" s="741"/>
      <c r="E127" s="742"/>
      <c r="F127" s="720">
        <v>0</v>
      </c>
      <c r="G127" s="720">
        <v>0</v>
      </c>
      <c r="H127" s="720">
        <f>+IFERROR(VLOOKUP($B126,'[1]Sum table'!$A:$F,6,FALSE),0)</f>
        <v>0</v>
      </c>
      <c r="I127" s="720"/>
      <c r="J127" s="720">
        <f>+IFERROR(VLOOKUP($B126,'[1]Sum table'!$A:$G,7,FALSE),0)</f>
        <v>0</v>
      </c>
      <c r="K127" s="721"/>
      <c r="Q127" s="698">
        <f t="shared" si="5"/>
        <v>1</v>
      </c>
    </row>
    <row r="128" spans="1:17" hidden="1" x14ac:dyDescent="0.25">
      <c r="A128" s="722" t="s">
        <v>120</v>
      </c>
      <c r="B128" s="715" t="str">
        <f>+'Creative &amp; Production'!B26</f>
        <v>ZK103.K223.C042</v>
      </c>
      <c r="C128" s="716" t="s">
        <v>121</v>
      </c>
      <c r="D128" s="716"/>
      <c r="E128" s="723">
        <f>SUM(E129:E141)</f>
        <v>0</v>
      </c>
      <c r="F128" s="723">
        <f>SUM(F129:F141)</f>
        <v>0</v>
      </c>
      <c r="G128" s="723">
        <f>SUM(G129:G141)</f>
        <v>0</v>
      </c>
      <c r="H128" s="723">
        <f>SUM(H129:H141)</f>
        <v>0</v>
      </c>
      <c r="I128" s="723">
        <f>+E128-F128-G128</f>
        <v>0</v>
      </c>
      <c r="J128" s="723">
        <f>SUM(J129:J141)</f>
        <v>0</v>
      </c>
      <c r="K128" s="719">
        <f>+I128-J128</f>
        <v>0</v>
      </c>
      <c r="Q128" s="698">
        <f t="shared" si="5"/>
        <v>1</v>
      </c>
    </row>
    <row r="129" spans="1:17" hidden="1" x14ac:dyDescent="0.25">
      <c r="A129" s="699"/>
      <c r="B129" s="700"/>
      <c r="C129" s="724">
        <f>+'Creative &amp; Production'!C27</f>
        <v>0</v>
      </c>
      <c r="D129" s="724">
        <f>+'Creative &amp; Production'!D27</f>
        <v>0</v>
      </c>
      <c r="E129" s="726">
        <f>+'Creative &amp; Production'!G27</f>
        <v>0</v>
      </c>
      <c r="F129" s="701"/>
      <c r="G129" s="701"/>
      <c r="H129" s="701"/>
      <c r="I129" s="701"/>
      <c r="J129" s="701"/>
      <c r="K129" s="702">
        <f t="shared" si="4"/>
        <v>0</v>
      </c>
      <c r="Q129" s="698">
        <f t="shared" si="5"/>
        <v>1</v>
      </c>
    </row>
    <row r="130" spans="1:17" hidden="1" x14ac:dyDescent="0.25">
      <c r="A130" s="699"/>
      <c r="B130" s="700"/>
      <c r="C130" s="724">
        <f>+'Creative &amp; Production'!C28</f>
        <v>0</v>
      </c>
      <c r="D130" s="724">
        <f>+'Creative &amp; Production'!D28</f>
        <v>0</v>
      </c>
      <c r="E130" s="738">
        <f>+'Creative &amp; Production'!G28</f>
        <v>0</v>
      </c>
      <c r="F130" s="727"/>
      <c r="G130" s="727"/>
      <c r="H130" s="727"/>
      <c r="I130" s="727"/>
      <c r="J130" s="727"/>
      <c r="K130" s="728">
        <f t="shared" si="4"/>
        <v>0</v>
      </c>
      <c r="Q130" s="698">
        <f t="shared" si="5"/>
        <v>1</v>
      </c>
    </row>
    <row r="131" spans="1:17" hidden="1" x14ac:dyDescent="0.25">
      <c r="A131" s="699"/>
      <c r="B131" s="700"/>
      <c r="C131" s="724">
        <f>+'Creative &amp; Production'!C29</f>
        <v>0</v>
      </c>
      <c r="D131" s="724">
        <f>+'Creative &amp; Production'!D29</f>
        <v>0</v>
      </c>
      <c r="E131" s="738">
        <f>+'Creative &amp; Production'!G29</f>
        <v>0</v>
      </c>
      <c r="F131" s="727"/>
      <c r="G131" s="727"/>
      <c r="H131" s="727"/>
      <c r="I131" s="727"/>
      <c r="J131" s="727"/>
      <c r="K131" s="728">
        <f t="shared" si="4"/>
        <v>0</v>
      </c>
      <c r="Q131" s="698">
        <f t="shared" si="5"/>
        <v>1</v>
      </c>
    </row>
    <row r="132" spans="1:17" hidden="1" x14ac:dyDescent="0.25">
      <c r="A132" s="699"/>
      <c r="B132" s="700"/>
      <c r="C132" s="724">
        <f>+'Creative &amp; Production'!C30</f>
        <v>0</v>
      </c>
      <c r="D132" s="724">
        <f>+'Creative &amp; Production'!D30</f>
        <v>0</v>
      </c>
      <c r="E132" s="738">
        <f>+'Creative &amp; Production'!G30</f>
        <v>0</v>
      </c>
      <c r="F132" s="727"/>
      <c r="G132" s="727"/>
      <c r="H132" s="727"/>
      <c r="I132" s="727"/>
      <c r="J132" s="727"/>
      <c r="K132" s="728">
        <f t="shared" si="4"/>
        <v>0</v>
      </c>
      <c r="Q132" s="698">
        <f t="shared" si="5"/>
        <v>1</v>
      </c>
    </row>
    <row r="133" spans="1:17" hidden="1" x14ac:dyDescent="0.25">
      <c r="A133" s="699"/>
      <c r="B133" s="700"/>
      <c r="C133" s="724">
        <f>+'Creative &amp; Production'!C31</f>
        <v>0</v>
      </c>
      <c r="D133" s="724">
        <f>+'Creative &amp; Production'!D31</f>
        <v>0</v>
      </c>
      <c r="E133" s="738">
        <f>+'Creative &amp; Production'!G31</f>
        <v>0</v>
      </c>
      <c r="F133" s="727"/>
      <c r="G133" s="727"/>
      <c r="H133" s="727"/>
      <c r="I133" s="727"/>
      <c r="J133" s="727"/>
      <c r="K133" s="728">
        <f t="shared" si="4"/>
        <v>0</v>
      </c>
      <c r="Q133" s="698">
        <f t="shared" si="5"/>
        <v>1</v>
      </c>
    </row>
    <row r="134" spans="1:17" hidden="1" x14ac:dyDescent="0.25">
      <c r="A134" s="699"/>
      <c r="B134" s="700"/>
      <c r="C134" s="724">
        <f>+'Creative &amp; Production'!C32</f>
        <v>0</v>
      </c>
      <c r="D134" s="724">
        <f>+'Creative &amp; Production'!D32</f>
        <v>0</v>
      </c>
      <c r="E134" s="738">
        <f>+'Creative &amp; Production'!G32</f>
        <v>0</v>
      </c>
      <c r="F134" s="727"/>
      <c r="G134" s="727"/>
      <c r="H134" s="727"/>
      <c r="I134" s="727"/>
      <c r="J134" s="727"/>
      <c r="K134" s="728">
        <f t="shared" si="4"/>
        <v>0</v>
      </c>
      <c r="Q134" s="698">
        <f t="shared" si="5"/>
        <v>1</v>
      </c>
    </row>
    <row r="135" spans="1:17" hidden="1" x14ac:dyDescent="0.25">
      <c r="A135" s="699"/>
      <c r="B135" s="700"/>
      <c r="C135" s="724">
        <f>+'Creative &amp; Production'!C33</f>
        <v>0</v>
      </c>
      <c r="D135" s="724">
        <f>+'Creative &amp; Production'!D33</f>
        <v>0</v>
      </c>
      <c r="E135" s="738">
        <f>+'Creative &amp; Production'!G33</f>
        <v>0</v>
      </c>
      <c r="F135" s="727"/>
      <c r="G135" s="727"/>
      <c r="H135" s="727"/>
      <c r="I135" s="727"/>
      <c r="J135" s="727"/>
      <c r="K135" s="728">
        <f t="shared" si="4"/>
        <v>0</v>
      </c>
      <c r="Q135" s="698">
        <f t="shared" si="5"/>
        <v>1</v>
      </c>
    </row>
    <row r="136" spans="1:17" hidden="1" x14ac:dyDescent="0.25">
      <c r="A136" s="699"/>
      <c r="B136" s="700"/>
      <c r="C136" s="724">
        <f>+'Creative &amp; Production'!C34</f>
        <v>0</v>
      </c>
      <c r="D136" s="724">
        <f>+'Creative &amp; Production'!D34</f>
        <v>0</v>
      </c>
      <c r="E136" s="738">
        <f>+'Creative &amp; Production'!G34</f>
        <v>0</v>
      </c>
      <c r="F136" s="727"/>
      <c r="G136" s="727"/>
      <c r="H136" s="727"/>
      <c r="I136" s="727"/>
      <c r="J136" s="727"/>
      <c r="K136" s="728">
        <f t="shared" si="4"/>
        <v>0</v>
      </c>
      <c r="Q136" s="698">
        <f t="shared" si="5"/>
        <v>1</v>
      </c>
    </row>
    <row r="137" spans="1:17" hidden="1" x14ac:dyDescent="0.25">
      <c r="A137" s="699"/>
      <c r="B137" s="700"/>
      <c r="C137" s="724">
        <f>+'Creative &amp; Production'!C35</f>
        <v>0</v>
      </c>
      <c r="D137" s="724">
        <f>+'Creative &amp; Production'!D35</f>
        <v>0</v>
      </c>
      <c r="E137" s="738">
        <f>+'Creative &amp; Production'!G35</f>
        <v>0</v>
      </c>
      <c r="F137" s="727"/>
      <c r="G137" s="727"/>
      <c r="H137" s="727"/>
      <c r="I137" s="727"/>
      <c r="J137" s="727"/>
      <c r="K137" s="728">
        <f t="shared" si="4"/>
        <v>0</v>
      </c>
      <c r="Q137" s="698">
        <f t="shared" si="5"/>
        <v>1</v>
      </c>
    </row>
    <row r="138" spans="1:17" hidden="1" x14ac:dyDescent="0.25">
      <c r="A138" s="699"/>
      <c r="B138" s="700"/>
      <c r="C138" s="724">
        <f>+'Creative &amp; Production'!C36</f>
        <v>0</v>
      </c>
      <c r="D138" s="724">
        <f>+'Creative &amp; Production'!D36</f>
        <v>0</v>
      </c>
      <c r="E138" s="738">
        <f>+'Creative &amp; Production'!G36</f>
        <v>0</v>
      </c>
      <c r="F138" s="727"/>
      <c r="G138" s="727"/>
      <c r="H138" s="727"/>
      <c r="I138" s="727"/>
      <c r="J138" s="727"/>
      <c r="K138" s="728">
        <f t="shared" si="4"/>
        <v>0</v>
      </c>
      <c r="Q138" s="698">
        <f t="shared" si="5"/>
        <v>1</v>
      </c>
    </row>
    <row r="139" spans="1:17" hidden="1" x14ac:dyDescent="0.25">
      <c r="A139" s="699"/>
      <c r="B139" s="700"/>
      <c r="C139" s="724">
        <f>+'Creative &amp; Production'!C37</f>
        <v>0</v>
      </c>
      <c r="D139" s="724">
        <f>+'Creative &amp; Production'!D37</f>
        <v>0</v>
      </c>
      <c r="E139" s="738">
        <f>+'Creative &amp; Production'!G37</f>
        <v>0</v>
      </c>
      <c r="F139" s="727"/>
      <c r="G139" s="727"/>
      <c r="H139" s="727"/>
      <c r="I139" s="727"/>
      <c r="J139" s="727"/>
      <c r="K139" s="728">
        <f t="shared" si="4"/>
        <v>0</v>
      </c>
      <c r="Q139" s="698">
        <f t="shared" si="5"/>
        <v>1</v>
      </c>
    </row>
    <row r="140" spans="1:17" hidden="1" x14ac:dyDescent="0.25">
      <c r="A140" s="703"/>
      <c r="B140" s="715" t="str">
        <f>+B128</f>
        <v>ZK103.K223.C042</v>
      </c>
      <c r="C140" s="724">
        <f>+'Creative &amp; Production'!C38</f>
        <v>0</v>
      </c>
      <c r="D140" s="724">
        <f>+'Creative &amp; Production'!D38</f>
        <v>0</v>
      </c>
      <c r="E140" s="738">
        <f>+'Creative &amp; Production'!G38</f>
        <v>0</v>
      </c>
      <c r="F140" s="727"/>
      <c r="G140" s="727"/>
      <c r="H140" s="727"/>
      <c r="I140" s="727"/>
      <c r="J140" s="727"/>
      <c r="K140" s="728">
        <f t="shared" si="4"/>
        <v>0</v>
      </c>
      <c r="Q140" s="698">
        <f t="shared" si="5"/>
        <v>1</v>
      </c>
    </row>
    <row r="141" spans="1:17" hidden="1" x14ac:dyDescent="0.25">
      <c r="A141" s="739"/>
      <c r="B141" s="740"/>
      <c r="C141" s="743" t="s">
        <v>301</v>
      </c>
      <c r="D141" s="743"/>
      <c r="E141" s="738"/>
      <c r="F141" s="720">
        <v>0</v>
      </c>
      <c r="G141" s="720">
        <v>0</v>
      </c>
      <c r="H141" s="720">
        <f>+IFERROR(VLOOKUP($B140,'[1]Sum table'!$A:$F,6,FALSE),0)</f>
        <v>0</v>
      </c>
      <c r="I141" s="720"/>
      <c r="J141" s="720">
        <f>+IFERROR(VLOOKUP($B140,'[1]Sum table'!$A:$G,7,FALSE),0)</f>
        <v>0</v>
      </c>
      <c r="K141" s="721"/>
      <c r="Q141" s="698">
        <f t="shared" si="5"/>
        <v>1</v>
      </c>
    </row>
    <row r="142" spans="1:17" hidden="1" x14ac:dyDescent="0.25">
      <c r="A142" s="722" t="s">
        <v>122</v>
      </c>
      <c r="B142" s="715" t="str">
        <f>+'Creative &amp; Production'!B40</f>
        <v>ZK103.K224.C042</v>
      </c>
      <c r="C142" s="716" t="s">
        <v>123</v>
      </c>
      <c r="D142" s="716"/>
      <c r="E142" s="717">
        <f>SUM(E143:E147)</f>
        <v>0</v>
      </c>
      <c r="F142" s="718">
        <f>SUM(F143:F147)</f>
        <v>0</v>
      </c>
      <c r="G142" s="718">
        <f>SUM(G143:G147)</f>
        <v>0</v>
      </c>
      <c r="H142" s="718">
        <f>SUM(H143:H147)</f>
        <v>0</v>
      </c>
      <c r="I142" s="718">
        <f>+E142-F142-G142</f>
        <v>0</v>
      </c>
      <c r="J142" s="718">
        <f>SUM(J143:J147)</f>
        <v>0</v>
      </c>
      <c r="K142" s="719">
        <f>+I142-J142</f>
        <v>0</v>
      </c>
      <c r="Q142" s="698">
        <f t="shared" si="5"/>
        <v>1</v>
      </c>
    </row>
    <row r="143" spans="1:17" hidden="1" x14ac:dyDescent="0.25">
      <c r="A143" s="703"/>
      <c r="B143" s="704"/>
      <c r="C143" s="724">
        <f>+'Creative &amp; Production'!C41</f>
        <v>0</v>
      </c>
      <c r="D143" s="724">
        <f>+'Creative &amp; Production'!D41</f>
        <v>0</v>
      </c>
      <c r="E143" s="738">
        <f>+'Creative &amp; Production'!G41</f>
        <v>0</v>
      </c>
      <c r="F143" s="720"/>
      <c r="G143" s="720"/>
      <c r="H143" s="720"/>
      <c r="I143" s="720"/>
      <c r="J143" s="720"/>
      <c r="K143" s="721">
        <f t="shared" ref="K143:K206" si="7">+E143-F143-G143-J143</f>
        <v>0</v>
      </c>
      <c r="Q143" s="698">
        <f t="shared" si="5"/>
        <v>1</v>
      </c>
    </row>
    <row r="144" spans="1:17" hidden="1" x14ac:dyDescent="0.25">
      <c r="A144" s="703"/>
      <c r="B144" s="704"/>
      <c r="C144" s="724">
        <f>+'Creative &amp; Production'!C42</f>
        <v>0</v>
      </c>
      <c r="D144" s="724">
        <f>+'Creative &amp; Production'!D42</f>
        <v>0</v>
      </c>
      <c r="E144" s="738">
        <f>+'Creative &amp; Production'!G42</f>
        <v>0</v>
      </c>
      <c r="F144" s="727"/>
      <c r="G144" s="727"/>
      <c r="H144" s="727"/>
      <c r="I144" s="727"/>
      <c r="J144" s="727"/>
      <c r="K144" s="728">
        <f t="shared" si="7"/>
        <v>0</v>
      </c>
      <c r="Q144" s="698">
        <f t="shared" si="5"/>
        <v>1</v>
      </c>
    </row>
    <row r="145" spans="1:17" hidden="1" x14ac:dyDescent="0.25">
      <c r="A145" s="699"/>
      <c r="B145" s="700"/>
      <c r="C145" s="724">
        <f>+'Creative &amp; Production'!C43</f>
        <v>0</v>
      </c>
      <c r="D145" s="724">
        <f>+'Creative &amp; Production'!D43</f>
        <v>0</v>
      </c>
      <c r="E145" s="738">
        <f>+'Creative &amp; Production'!G43</f>
        <v>0</v>
      </c>
      <c r="F145" s="727"/>
      <c r="G145" s="727"/>
      <c r="H145" s="727"/>
      <c r="I145" s="727"/>
      <c r="J145" s="727"/>
      <c r="K145" s="728">
        <f t="shared" si="7"/>
        <v>0</v>
      </c>
      <c r="Q145" s="698">
        <f t="shared" si="5"/>
        <v>1</v>
      </c>
    </row>
    <row r="146" spans="1:17" hidden="1" x14ac:dyDescent="0.25">
      <c r="A146" s="703"/>
      <c r="B146" s="740" t="str">
        <f>+B142</f>
        <v>ZK103.K224.C042</v>
      </c>
      <c r="C146" s="724">
        <f>+'Creative &amp; Production'!C44</f>
        <v>0</v>
      </c>
      <c r="D146" s="724">
        <f>+'Creative &amp; Production'!D44</f>
        <v>0</v>
      </c>
      <c r="E146" s="738">
        <f>+'Creative &amp; Production'!G44</f>
        <v>0</v>
      </c>
      <c r="F146" s="727"/>
      <c r="G146" s="727"/>
      <c r="H146" s="727"/>
      <c r="I146" s="727"/>
      <c r="J146" s="727"/>
      <c r="K146" s="728">
        <f t="shared" si="7"/>
        <v>0</v>
      </c>
      <c r="Q146" s="698">
        <f t="shared" si="5"/>
        <v>1</v>
      </c>
    </row>
    <row r="147" spans="1:17" hidden="1" x14ac:dyDescent="0.25">
      <c r="A147" s="739"/>
      <c r="B147" s="740" t="s">
        <v>290</v>
      </c>
      <c r="C147" s="743" t="s">
        <v>301</v>
      </c>
      <c r="D147" s="743"/>
      <c r="E147" s="738"/>
      <c r="F147" s="720">
        <v>0</v>
      </c>
      <c r="G147" s="720">
        <v>0</v>
      </c>
      <c r="H147" s="720">
        <f>+IFERROR(VLOOKUP($B146,'[1]Sum table'!$A:$F,6,FALSE),0)</f>
        <v>0</v>
      </c>
      <c r="I147" s="720"/>
      <c r="J147" s="720">
        <f>+IFERROR(VLOOKUP($B146,'[1]Sum table'!$A:$G,7,FALSE),0)</f>
        <v>0</v>
      </c>
      <c r="K147" s="721"/>
      <c r="Q147" s="698">
        <f t="shared" si="5"/>
        <v>1</v>
      </c>
    </row>
    <row r="148" spans="1:17" hidden="1" x14ac:dyDescent="0.25">
      <c r="A148" s="722" t="s">
        <v>124</v>
      </c>
      <c r="B148" s="715" t="str">
        <f>+'Creative &amp; Production'!B46</f>
        <v>ZK103.K225.C042</v>
      </c>
      <c r="C148" s="716" t="s">
        <v>125</v>
      </c>
      <c r="D148" s="716"/>
      <c r="E148" s="723">
        <f>SUM(E149:E154)</f>
        <v>0</v>
      </c>
      <c r="F148" s="723">
        <f>SUM(F149:F154)</f>
        <v>0</v>
      </c>
      <c r="G148" s="723">
        <f>SUM(G149:G154)</f>
        <v>0</v>
      </c>
      <c r="H148" s="723">
        <f>SUM(H149:H154)</f>
        <v>0</v>
      </c>
      <c r="I148" s="723">
        <f>+E148-F148-G148</f>
        <v>0</v>
      </c>
      <c r="J148" s="723">
        <f>SUM(J149:J154)</f>
        <v>0</v>
      </c>
      <c r="K148" s="719">
        <f>+I148-J148</f>
        <v>0</v>
      </c>
      <c r="Q148" s="698">
        <f t="shared" si="5"/>
        <v>1</v>
      </c>
    </row>
    <row r="149" spans="1:17" hidden="1" x14ac:dyDescent="0.25">
      <c r="A149" s="703"/>
      <c r="B149" s="704"/>
      <c r="C149" s="724">
        <f>+'Creative &amp; Production'!C47</f>
        <v>0</v>
      </c>
      <c r="D149" s="724">
        <f>+'Creative &amp; Production'!D47</f>
        <v>0</v>
      </c>
      <c r="E149" s="726">
        <f>+'Creative &amp; Production'!G47</f>
        <v>0</v>
      </c>
      <c r="F149" s="701"/>
      <c r="G149" s="701"/>
      <c r="H149" s="701"/>
      <c r="I149" s="701"/>
      <c r="J149" s="701"/>
      <c r="K149" s="702">
        <f t="shared" si="7"/>
        <v>0</v>
      </c>
      <c r="Q149" s="698">
        <f t="shared" si="5"/>
        <v>1</v>
      </c>
    </row>
    <row r="150" spans="1:17" hidden="1" x14ac:dyDescent="0.25">
      <c r="A150" s="703"/>
      <c r="B150" s="704"/>
      <c r="C150" s="724">
        <f>+'Creative &amp; Production'!C48</f>
        <v>0</v>
      </c>
      <c r="D150" s="724">
        <f>+'Creative &amp; Production'!D48</f>
        <v>0</v>
      </c>
      <c r="E150" s="726">
        <f>+'Creative &amp; Production'!G48</f>
        <v>0</v>
      </c>
      <c r="F150" s="705"/>
      <c r="G150" s="705"/>
      <c r="H150" s="705"/>
      <c r="I150" s="705"/>
      <c r="J150" s="705"/>
      <c r="K150" s="706">
        <f t="shared" si="7"/>
        <v>0</v>
      </c>
      <c r="Q150" s="698">
        <f t="shared" si="5"/>
        <v>1</v>
      </c>
    </row>
    <row r="151" spans="1:17" hidden="1" x14ac:dyDescent="0.25">
      <c r="A151" s="699"/>
      <c r="B151" s="700"/>
      <c r="C151" s="724">
        <f>+'Creative &amp; Production'!C49</f>
        <v>0</v>
      </c>
      <c r="D151" s="724">
        <f>+'Creative &amp; Production'!D49</f>
        <v>0</v>
      </c>
      <c r="E151" s="726">
        <f>+'Creative &amp; Production'!G49</f>
        <v>0</v>
      </c>
      <c r="F151" s="705"/>
      <c r="G151" s="705"/>
      <c r="H151" s="705"/>
      <c r="I151" s="705"/>
      <c r="J151" s="705"/>
      <c r="K151" s="706">
        <f t="shared" si="7"/>
        <v>0</v>
      </c>
      <c r="Q151" s="698">
        <f t="shared" si="5"/>
        <v>1</v>
      </c>
    </row>
    <row r="152" spans="1:17" hidden="1" x14ac:dyDescent="0.25">
      <c r="A152" s="699"/>
      <c r="B152" s="700"/>
      <c r="C152" s="724">
        <f>+'Creative &amp; Production'!C50</f>
        <v>0</v>
      </c>
      <c r="D152" s="724">
        <f>+'Creative &amp; Production'!D50</f>
        <v>0</v>
      </c>
      <c r="E152" s="738">
        <f>+'Creative &amp; Production'!G50</f>
        <v>0</v>
      </c>
      <c r="F152" s="727"/>
      <c r="G152" s="727"/>
      <c r="H152" s="727"/>
      <c r="I152" s="727"/>
      <c r="J152" s="727"/>
      <c r="K152" s="728">
        <f t="shared" si="7"/>
        <v>0</v>
      </c>
      <c r="Q152" s="698">
        <f t="shared" si="5"/>
        <v>1</v>
      </c>
    </row>
    <row r="153" spans="1:17" hidden="1" x14ac:dyDescent="0.25">
      <c r="A153" s="699"/>
      <c r="B153" s="700" t="str">
        <f>+B148</f>
        <v>ZK103.K225.C042</v>
      </c>
      <c r="C153" s="724">
        <f>+'Creative &amp; Production'!C51</f>
        <v>0</v>
      </c>
      <c r="D153" s="724">
        <f>+'Creative &amp; Production'!D51</f>
        <v>0</v>
      </c>
      <c r="E153" s="738">
        <f>+'Creative &amp; Production'!G51</f>
        <v>0</v>
      </c>
      <c r="F153" s="727"/>
      <c r="G153" s="727"/>
      <c r="H153" s="727"/>
      <c r="I153" s="727"/>
      <c r="J153" s="727"/>
      <c r="K153" s="728">
        <f t="shared" si="7"/>
        <v>0</v>
      </c>
      <c r="Q153" s="698">
        <f t="shared" si="5"/>
        <v>1</v>
      </c>
    </row>
    <row r="154" spans="1:17" hidden="1" x14ac:dyDescent="0.25">
      <c r="A154" s="699"/>
      <c r="B154" s="700"/>
      <c r="C154" s="743" t="s">
        <v>301</v>
      </c>
      <c r="D154" s="743"/>
      <c r="E154" s="738"/>
      <c r="F154" s="720">
        <v>0</v>
      </c>
      <c r="G154" s="720">
        <v>0</v>
      </c>
      <c r="H154" s="720">
        <f>+IFERROR(VLOOKUP($B153,'[1]Sum table'!$A:$F,6,FALSE),0)</f>
        <v>0</v>
      </c>
      <c r="I154" s="720"/>
      <c r="J154" s="720">
        <f>+IFERROR(VLOOKUP($B153,'[1]Sum table'!$A:$G,7,FALSE),0)</f>
        <v>0</v>
      </c>
      <c r="K154" s="721"/>
      <c r="Q154" s="698">
        <f t="shared" si="5"/>
        <v>1</v>
      </c>
    </row>
    <row r="155" spans="1:17" hidden="1" x14ac:dyDescent="0.25">
      <c r="A155" s="722" t="s">
        <v>126</v>
      </c>
      <c r="B155" s="715" t="str">
        <f>+'Creative &amp; Production'!B53</f>
        <v>ZK103.K226.C042</v>
      </c>
      <c r="C155" s="716" t="s">
        <v>127</v>
      </c>
      <c r="D155" s="716"/>
      <c r="E155" s="717">
        <f>SUM(E156:E171)</f>
        <v>0</v>
      </c>
      <c r="F155" s="718">
        <f>SUM(F156:F171)</f>
        <v>0</v>
      </c>
      <c r="G155" s="718">
        <f>SUM(G156:G171)</f>
        <v>0</v>
      </c>
      <c r="H155" s="718">
        <f>SUM(H156:H171)</f>
        <v>0</v>
      </c>
      <c r="I155" s="718">
        <f>+E155-F155-G155</f>
        <v>0</v>
      </c>
      <c r="J155" s="718">
        <f>SUM(J156:J171)</f>
        <v>0</v>
      </c>
      <c r="K155" s="719">
        <f>+I155-J155</f>
        <v>0</v>
      </c>
      <c r="Q155" s="698">
        <f t="shared" si="5"/>
        <v>1</v>
      </c>
    </row>
    <row r="156" spans="1:17" hidden="1" x14ac:dyDescent="0.25">
      <c r="A156" s="699"/>
      <c r="B156" s="700"/>
      <c r="C156" s="724">
        <f>+'Creative &amp; Production'!C54</f>
        <v>0</v>
      </c>
      <c r="D156" s="724">
        <f>+'Creative &amp; Production'!D54</f>
        <v>0</v>
      </c>
      <c r="E156" s="738">
        <f>+'Creative &amp; Production'!G54</f>
        <v>0</v>
      </c>
      <c r="F156" s="720"/>
      <c r="G156" s="720"/>
      <c r="H156" s="720"/>
      <c r="I156" s="720"/>
      <c r="J156" s="720"/>
      <c r="K156" s="721">
        <f t="shared" si="7"/>
        <v>0</v>
      </c>
      <c r="Q156" s="698">
        <f t="shared" si="5"/>
        <v>1</v>
      </c>
    </row>
    <row r="157" spans="1:17" hidden="1" x14ac:dyDescent="0.25">
      <c r="A157" s="699"/>
      <c r="B157" s="700"/>
      <c r="C157" s="724">
        <f>+'Creative &amp; Production'!C55</f>
        <v>0</v>
      </c>
      <c r="D157" s="724">
        <f>+'Creative &amp; Production'!D55</f>
        <v>0</v>
      </c>
      <c r="E157" s="738">
        <f>+'Creative &amp; Production'!G55</f>
        <v>0</v>
      </c>
      <c r="F157" s="727"/>
      <c r="G157" s="727"/>
      <c r="H157" s="727"/>
      <c r="I157" s="727"/>
      <c r="J157" s="727"/>
      <c r="K157" s="728">
        <f t="shared" si="7"/>
        <v>0</v>
      </c>
      <c r="Q157" s="698">
        <f t="shared" ref="Q157:Q220" si="8">+IF(SUM(E157:J157)=0,1,0)</f>
        <v>1</v>
      </c>
    </row>
    <row r="158" spans="1:17" hidden="1" x14ac:dyDescent="0.25">
      <c r="A158" s="699"/>
      <c r="B158" s="700"/>
      <c r="C158" s="724">
        <f>+'Creative &amp; Production'!C56</f>
        <v>0</v>
      </c>
      <c r="D158" s="724">
        <f>+'Creative &amp; Production'!D56</f>
        <v>0</v>
      </c>
      <c r="E158" s="738">
        <f>+'Creative &amp; Production'!G56</f>
        <v>0</v>
      </c>
      <c r="F158" s="727"/>
      <c r="G158" s="727"/>
      <c r="H158" s="727"/>
      <c r="I158" s="727"/>
      <c r="J158" s="727"/>
      <c r="K158" s="728">
        <f t="shared" si="7"/>
        <v>0</v>
      </c>
      <c r="Q158" s="698">
        <f t="shared" si="8"/>
        <v>1</v>
      </c>
    </row>
    <row r="159" spans="1:17" hidden="1" x14ac:dyDescent="0.25">
      <c r="A159" s="699"/>
      <c r="B159" s="700"/>
      <c r="C159" s="724">
        <f>+'Creative &amp; Production'!C57</f>
        <v>0</v>
      </c>
      <c r="D159" s="724">
        <f>+'Creative &amp; Production'!D57</f>
        <v>0</v>
      </c>
      <c r="E159" s="738">
        <f>+'Creative &amp; Production'!G57</f>
        <v>0</v>
      </c>
      <c r="F159" s="727"/>
      <c r="G159" s="727"/>
      <c r="H159" s="727"/>
      <c r="I159" s="727"/>
      <c r="J159" s="727"/>
      <c r="K159" s="728">
        <f t="shared" si="7"/>
        <v>0</v>
      </c>
      <c r="Q159" s="698">
        <f t="shared" si="8"/>
        <v>1</v>
      </c>
    </row>
    <row r="160" spans="1:17" hidden="1" x14ac:dyDescent="0.25">
      <c r="A160" s="699"/>
      <c r="B160" s="700"/>
      <c r="C160" s="724">
        <f>+'Creative &amp; Production'!C58</f>
        <v>0</v>
      </c>
      <c r="D160" s="724">
        <f>+'Creative &amp; Production'!D58</f>
        <v>0</v>
      </c>
      <c r="E160" s="738">
        <f>+'Creative &amp; Production'!G58</f>
        <v>0</v>
      </c>
      <c r="F160" s="727"/>
      <c r="G160" s="727"/>
      <c r="H160" s="727"/>
      <c r="I160" s="727"/>
      <c r="J160" s="727"/>
      <c r="K160" s="728">
        <f t="shared" si="7"/>
        <v>0</v>
      </c>
      <c r="Q160" s="698">
        <f t="shared" si="8"/>
        <v>1</v>
      </c>
    </row>
    <row r="161" spans="1:17" hidden="1" x14ac:dyDescent="0.25">
      <c r="A161" s="699"/>
      <c r="B161" s="700"/>
      <c r="C161" s="724">
        <f>+'Creative &amp; Production'!C59</f>
        <v>0</v>
      </c>
      <c r="D161" s="724">
        <f>+'Creative &amp; Production'!D59</f>
        <v>0</v>
      </c>
      <c r="E161" s="738">
        <f>+'Creative &amp; Production'!G59</f>
        <v>0</v>
      </c>
      <c r="F161" s="727"/>
      <c r="G161" s="727"/>
      <c r="H161" s="727"/>
      <c r="I161" s="727"/>
      <c r="J161" s="727"/>
      <c r="K161" s="728">
        <f t="shared" si="7"/>
        <v>0</v>
      </c>
      <c r="Q161" s="698">
        <f t="shared" si="8"/>
        <v>1</v>
      </c>
    </row>
    <row r="162" spans="1:17" hidden="1" x14ac:dyDescent="0.25">
      <c r="A162" s="699"/>
      <c r="B162" s="700"/>
      <c r="C162" s="724">
        <f>+'Creative &amp; Production'!C60</f>
        <v>0</v>
      </c>
      <c r="D162" s="724">
        <f>+'Creative &amp; Production'!D60</f>
        <v>0</v>
      </c>
      <c r="E162" s="738">
        <f>+'Creative &amp; Production'!G60</f>
        <v>0</v>
      </c>
      <c r="F162" s="727"/>
      <c r="G162" s="727"/>
      <c r="H162" s="727"/>
      <c r="I162" s="727"/>
      <c r="J162" s="727"/>
      <c r="K162" s="728">
        <f t="shared" si="7"/>
        <v>0</v>
      </c>
      <c r="Q162" s="698">
        <f t="shared" si="8"/>
        <v>1</v>
      </c>
    </row>
    <row r="163" spans="1:17" hidden="1" x14ac:dyDescent="0.25">
      <c r="A163" s="699"/>
      <c r="B163" s="700"/>
      <c r="C163" s="724">
        <f>+'Creative &amp; Production'!C61</f>
        <v>0</v>
      </c>
      <c r="D163" s="724">
        <f>+'Creative &amp; Production'!D61</f>
        <v>0</v>
      </c>
      <c r="E163" s="738">
        <f>+'Creative &amp; Production'!G61</f>
        <v>0</v>
      </c>
      <c r="F163" s="727"/>
      <c r="G163" s="727"/>
      <c r="H163" s="727"/>
      <c r="I163" s="727"/>
      <c r="J163" s="727"/>
      <c r="K163" s="728">
        <f t="shared" si="7"/>
        <v>0</v>
      </c>
      <c r="Q163" s="698">
        <f t="shared" si="8"/>
        <v>1</v>
      </c>
    </row>
    <row r="164" spans="1:17" hidden="1" x14ac:dyDescent="0.25">
      <c r="A164" s="699"/>
      <c r="B164" s="700"/>
      <c r="C164" s="724">
        <f>+'Creative &amp; Production'!C62</f>
        <v>0</v>
      </c>
      <c r="D164" s="724">
        <f>+'Creative &amp; Production'!D62</f>
        <v>0</v>
      </c>
      <c r="E164" s="738">
        <f>+'Creative &amp; Production'!G62</f>
        <v>0</v>
      </c>
      <c r="F164" s="727"/>
      <c r="G164" s="727"/>
      <c r="H164" s="727"/>
      <c r="I164" s="727"/>
      <c r="J164" s="727"/>
      <c r="K164" s="728">
        <f t="shared" si="7"/>
        <v>0</v>
      </c>
      <c r="Q164" s="698">
        <f t="shared" si="8"/>
        <v>1</v>
      </c>
    </row>
    <row r="165" spans="1:17" hidden="1" x14ac:dyDescent="0.25">
      <c r="A165" s="699"/>
      <c r="B165" s="700"/>
      <c r="C165" s="724">
        <f>+'Creative &amp; Production'!C63</f>
        <v>0</v>
      </c>
      <c r="D165" s="724">
        <f>+'Creative &amp; Production'!D63</f>
        <v>0</v>
      </c>
      <c r="E165" s="738">
        <f>+'Creative &amp; Production'!G63</f>
        <v>0</v>
      </c>
      <c r="F165" s="727"/>
      <c r="G165" s="727"/>
      <c r="H165" s="727"/>
      <c r="I165" s="727"/>
      <c r="J165" s="727"/>
      <c r="K165" s="728">
        <f t="shared" si="7"/>
        <v>0</v>
      </c>
      <c r="Q165" s="698">
        <f t="shared" si="8"/>
        <v>1</v>
      </c>
    </row>
    <row r="166" spans="1:17" hidden="1" x14ac:dyDescent="0.25">
      <c r="A166" s="699"/>
      <c r="B166" s="700"/>
      <c r="C166" s="724">
        <f>+'Creative &amp; Production'!C64</f>
        <v>0</v>
      </c>
      <c r="D166" s="724">
        <f>+'Creative &amp; Production'!D64</f>
        <v>0</v>
      </c>
      <c r="E166" s="738">
        <f>+'Creative &amp; Production'!G64</f>
        <v>0</v>
      </c>
      <c r="F166" s="727"/>
      <c r="G166" s="727"/>
      <c r="H166" s="727"/>
      <c r="I166" s="727"/>
      <c r="J166" s="727"/>
      <c r="K166" s="728">
        <f t="shared" si="7"/>
        <v>0</v>
      </c>
      <c r="Q166" s="698">
        <f t="shared" si="8"/>
        <v>1</v>
      </c>
    </row>
    <row r="167" spans="1:17" hidden="1" x14ac:dyDescent="0.25">
      <c r="A167" s="699"/>
      <c r="B167" s="700"/>
      <c r="C167" s="724">
        <f>+'Creative &amp; Production'!C65</f>
        <v>0</v>
      </c>
      <c r="D167" s="724">
        <f>+'Creative &amp; Production'!D65</f>
        <v>0</v>
      </c>
      <c r="E167" s="738">
        <f>+'Creative &amp; Production'!G65</f>
        <v>0</v>
      </c>
      <c r="F167" s="727"/>
      <c r="G167" s="727"/>
      <c r="H167" s="727"/>
      <c r="I167" s="727"/>
      <c r="J167" s="727"/>
      <c r="K167" s="728">
        <f t="shared" si="7"/>
        <v>0</v>
      </c>
      <c r="Q167" s="698">
        <f t="shared" si="8"/>
        <v>1</v>
      </c>
    </row>
    <row r="168" spans="1:17" hidden="1" x14ac:dyDescent="0.25">
      <c r="A168" s="699"/>
      <c r="B168" s="700"/>
      <c r="C168" s="724">
        <f>+'Creative &amp; Production'!C66</f>
        <v>0</v>
      </c>
      <c r="D168" s="724">
        <f>+'Creative &amp; Production'!D66</f>
        <v>0</v>
      </c>
      <c r="E168" s="738">
        <f>+'Creative &amp; Production'!G66</f>
        <v>0</v>
      </c>
      <c r="F168" s="727"/>
      <c r="G168" s="727"/>
      <c r="H168" s="727"/>
      <c r="I168" s="727"/>
      <c r="J168" s="727"/>
      <c r="K168" s="728">
        <f t="shared" si="7"/>
        <v>0</v>
      </c>
      <c r="Q168" s="698">
        <f t="shared" si="8"/>
        <v>1</v>
      </c>
    </row>
    <row r="169" spans="1:17" hidden="1" x14ac:dyDescent="0.25">
      <c r="A169" s="699"/>
      <c r="B169" s="700"/>
      <c r="C169" s="724">
        <f>+'Creative &amp; Production'!C67</f>
        <v>0</v>
      </c>
      <c r="D169" s="724">
        <f>+'Creative &amp; Production'!D67</f>
        <v>0</v>
      </c>
      <c r="E169" s="738">
        <f>+'Creative &amp; Production'!G67</f>
        <v>0</v>
      </c>
      <c r="F169" s="727"/>
      <c r="G169" s="727"/>
      <c r="H169" s="727"/>
      <c r="I169" s="727"/>
      <c r="J169" s="727"/>
      <c r="K169" s="728">
        <f t="shared" si="7"/>
        <v>0</v>
      </c>
      <c r="Q169" s="698">
        <f t="shared" si="8"/>
        <v>1</v>
      </c>
    </row>
    <row r="170" spans="1:17" hidden="1" x14ac:dyDescent="0.25">
      <c r="A170" s="699"/>
      <c r="B170" s="700" t="str">
        <f>+B155</f>
        <v>ZK103.K226.C042</v>
      </c>
      <c r="C170" s="724">
        <f>+'Creative &amp; Production'!C68</f>
        <v>0</v>
      </c>
      <c r="D170" s="724">
        <f>+'Creative &amp; Production'!D68</f>
        <v>0</v>
      </c>
      <c r="E170" s="738">
        <f>+'Creative &amp; Production'!G68</f>
        <v>0</v>
      </c>
      <c r="F170" s="727"/>
      <c r="G170" s="727"/>
      <c r="H170" s="727"/>
      <c r="I170" s="727"/>
      <c r="J170" s="727"/>
      <c r="K170" s="728">
        <f t="shared" si="7"/>
        <v>0</v>
      </c>
      <c r="Q170" s="698">
        <f t="shared" si="8"/>
        <v>1</v>
      </c>
    </row>
    <row r="171" spans="1:17" hidden="1" x14ac:dyDescent="0.25">
      <c r="A171" s="699"/>
      <c r="B171" s="700"/>
      <c r="C171" s="743" t="s">
        <v>301</v>
      </c>
      <c r="D171" s="743"/>
      <c r="E171" s="738"/>
      <c r="F171" s="720">
        <v>0</v>
      </c>
      <c r="G171" s="720">
        <v>0</v>
      </c>
      <c r="H171" s="720">
        <f>+IFERROR(VLOOKUP($B170,'[1]Sum table'!$A:$F,6,FALSE),0)</f>
        <v>0</v>
      </c>
      <c r="I171" s="720"/>
      <c r="J171" s="720">
        <f>+IFERROR(VLOOKUP($B170,'[1]Sum table'!$A:$G,7,FALSE),0)</f>
        <v>0</v>
      </c>
      <c r="K171" s="721"/>
      <c r="Q171" s="698">
        <f t="shared" si="8"/>
        <v>1</v>
      </c>
    </row>
    <row r="172" spans="1:17" hidden="1" x14ac:dyDescent="0.25">
      <c r="A172" s="722" t="s">
        <v>128</v>
      </c>
      <c r="B172" s="715" t="str">
        <f>+'Creative &amp; Production'!B70</f>
        <v>ZK103.K227.C042</v>
      </c>
      <c r="C172" s="716" t="s">
        <v>129</v>
      </c>
      <c r="D172" s="716"/>
      <c r="E172" s="717">
        <f>SUM(E173:E178)</f>
        <v>0</v>
      </c>
      <c r="F172" s="718">
        <f>SUM(F173:F178)</f>
        <v>0</v>
      </c>
      <c r="G172" s="718">
        <f>SUM(G173:G178)</f>
        <v>0</v>
      </c>
      <c r="H172" s="718">
        <f>SUM(H173:H178)</f>
        <v>0</v>
      </c>
      <c r="I172" s="718">
        <f>+E172-F172-G172</f>
        <v>0</v>
      </c>
      <c r="J172" s="718">
        <f>SUM(J173:J178)</f>
        <v>0</v>
      </c>
      <c r="K172" s="719">
        <f>+I172-J172</f>
        <v>0</v>
      </c>
      <c r="Q172" s="698">
        <f t="shared" si="8"/>
        <v>1</v>
      </c>
    </row>
    <row r="173" spans="1:17" hidden="1" x14ac:dyDescent="0.25">
      <c r="A173" s="699"/>
      <c r="B173" s="700"/>
      <c r="C173" s="724">
        <f>+'Creative &amp; Production'!C71</f>
        <v>0</v>
      </c>
      <c r="D173" s="724">
        <f>+'Creative &amp; Production'!D71</f>
        <v>0</v>
      </c>
      <c r="E173" s="738">
        <f>+'Creative &amp; Production'!G71</f>
        <v>0</v>
      </c>
      <c r="F173" s="720"/>
      <c r="G173" s="720"/>
      <c r="H173" s="720"/>
      <c r="I173" s="720"/>
      <c r="J173" s="720"/>
      <c r="K173" s="721">
        <f t="shared" si="7"/>
        <v>0</v>
      </c>
      <c r="Q173" s="698">
        <f t="shared" si="8"/>
        <v>1</v>
      </c>
    </row>
    <row r="174" spans="1:17" hidden="1" x14ac:dyDescent="0.25">
      <c r="A174" s="699"/>
      <c r="B174" s="700"/>
      <c r="C174" s="724">
        <f>+'Creative &amp; Production'!C72</f>
        <v>0</v>
      </c>
      <c r="D174" s="724">
        <f>+'Creative &amp; Production'!D72</f>
        <v>0</v>
      </c>
      <c r="E174" s="738">
        <f>+'Creative &amp; Production'!G72</f>
        <v>0</v>
      </c>
      <c r="F174" s="727"/>
      <c r="G174" s="727"/>
      <c r="H174" s="727"/>
      <c r="I174" s="727"/>
      <c r="J174" s="727"/>
      <c r="K174" s="728">
        <f t="shared" si="7"/>
        <v>0</v>
      </c>
      <c r="Q174" s="698">
        <f t="shared" si="8"/>
        <v>1</v>
      </c>
    </row>
    <row r="175" spans="1:17" hidden="1" x14ac:dyDescent="0.25">
      <c r="A175" s="699"/>
      <c r="B175" s="700"/>
      <c r="C175" s="724">
        <f>+'Creative &amp; Production'!C73</f>
        <v>0</v>
      </c>
      <c r="D175" s="724">
        <f>+'Creative &amp; Production'!D73</f>
        <v>0</v>
      </c>
      <c r="E175" s="738">
        <f>+'Creative &amp; Production'!G73</f>
        <v>0</v>
      </c>
      <c r="F175" s="727"/>
      <c r="G175" s="727"/>
      <c r="H175" s="727"/>
      <c r="I175" s="727"/>
      <c r="J175" s="727"/>
      <c r="K175" s="728">
        <f t="shared" si="7"/>
        <v>0</v>
      </c>
      <c r="Q175" s="698">
        <f t="shared" si="8"/>
        <v>1</v>
      </c>
    </row>
    <row r="176" spans="1:17" hidden="1" x14ac:dyDescent="0.25">
      <c r="A176" s="699"/>
      <c r="B176" s="700"/>
      <c r="C176" s="724">
        <f>+'Creative &amp; Production'!C74</f>
        <v>0</v>
      </c>
      <c r="D176" s="724">
        <f>+'Creative &amp; Production'!D74</f>
        <v>0</v>
      </c>
      <c r="E176" s="738">
        <f>+'Creative &amp; Production'!G74</f>
        <v>0</v>
      </c>
      <c r="F176" s="727"/>
      <c r="G176" s="727"/>
      <c r="H176" s="727"/>
      <c r="I176" s="727"/>
      <c r="J176" s="727"/>
      <c r="K176" s="728">
        <f t="shared" si="7"/>
        <v>0</v>
      </c>
      <c r="Q176" s="698">
        <f t="shared" si="8"/>
        <v>1</v>
      </c>
    </row>
    <row r="177" spans="1:17" hidden="1" x14ac:dyDescent="0.25">
      <c r="A177" s="699"/>
      <c r="B177" s="700" t="str">
        <f>+B172</f>
        <v>ZK103.K227.C042</v>
      </c>
      <c r="C177" s="724">
        <f>+'Creative &amp; Production'!C75</f>
        <v>0</v>
      </c>
      <c r="D177" s="724">
        <f>+'Creative &amp; Production'!D75</f>
        <v>0</v>
      </c>
      <c r="E177" s="738">
        <f>+'Creative &amp; Production'!G75</f>
        <v>0</v>
      </c>
      <c r="F177" s="727"/>
      <c r="G177" s="727"/>
      <c r="H177" s="727"/>
      <c r="I177" s="727"/>
      <c r="J177" s="727"/>
      <c r="K177" s="728">
        <f t="shared" si="7"/>
        <v>0</v>
      </c>
      <c r="Q177" s="698">
        <f t="shared" si="8"/>
        <v>1</v>
      </c>
    </row>
    <row r="178" spans="1:17" hidden="1" x14ac:dyDescent="0.25">
      <c r="A178" s="699"/>
      <c r="B178" s="700"/>
      <c r="C178" s="743" t="s">
        <v>301</v>
      </c>
      <c r="D178" s="743"/>
      <c r="E178" s="738"/>
      <c r="F178" s="720">
        <v>0</v>
      </c>
      <c r="G178" s="720">
        <v>0</v>
      </c>
      <c r="H178" s="720">
        <f>+IFERROR(VLOOKUP($B177,'[1]Sum table'!$A:$F,6,FALSE),0)</f>
        <v>0</v>
      </c>
      <c r="I178" s="720"/>
      <c r="J178" s="720">
        <f>+IFERROR(VLOOKUP($B177,'[1]Sum table'!$A:$G,7,FALSE),0)</f>
        <v>0</v>
      </c>
      <c r="K178" s="721"/>
      <c r="Q178" s="698">
        <f t="shared" si="8"/>
        <v>1</v>
      </c>
    </row>
    <row r="179" spans="1:17" hidden="1" x14ac:dyDescent="0.25">
      <c r="A179" s="722" t="s">
        <v>130</v>
      </c>
      <c r="B179" s="715" t="str">
        <f>+Performers!B8</f>
        <v>ZK104.K231.C042</v>
      </c>
      <c r="C179" s="716" t="s">
        <v>131</v>
      </c>
      <c r="D179" s="716"/>
      <c r="E179" s="717">
        <f>SUM(E180:E187)</f>
        <v>0</v>
      </c>
      <c r="F179" s="718">
        <f>SUM(F180:F187)</f>
        <v>0</v>
      </c>
      <c r="G179" s="718">
        <f>SUM(G180:G187)</f>
        <v>0</v>
      </c>
      <c r="H179" s="718">
        <f>SUM(H180:H187)</f>
        <v>0</v>
      </c>
      <c r="I179" s="718">
        <f>+E179-F179-G179</f>
        <v>0</v>
      </c>
      <c r="J179" s="718">
        <f>SUM(J180:J187)</f>
        <v>0</v>
      </c>
      <c r="K179" s="719">
        <f>+I179-J179</f>
        <v>0</v>
      </c>
      <c r="Q179" s="698">
        <f t="shared" si="8"/>
        <v>1</v>
      </c>
    </row>
    <row r="180" spans="1:17" hidden="1" x14ac:dyDescent="0.25">
      <c r="A180" s="699"/>
      <c r="B180" s="700"/>
      <c r="C180" s="724">
        <f>+Performers!C9</f>
        <v>0</v>
      </c>
      <c r="D180" s="724">
        <f>+Performers!D9</f>
        <v>0</v>
      </c>
      <c r="E180" s="738">
        <f>+Performers!G9</f>
        <v>0</v>
      </c>
      <c r="F180" s="720"/>
      <c r="G180" s="720"/>
      <c r="H180" s="720"/>
      <c r="I180" s="720"/>
      <c r="J180" s="720"/>
      <c r="K180" s="721">
        <f t="shared" si="7"/>
        <v>0</v>
      </c>
      <c r="Q180" s="698">
        <f t="shared" si="8"/>
        <v>1</v>
      </c>
    </row>
    <row r="181" spans="1:17" hidden="1" x14ac:dyDescent="0.25">
      <c r="A181" s="699"/>
      <c r="B181" s="700"/>
      <c r="C181" s="724">
        <f>+Performers!C10</f>
        <v>0</v>
      </c>
      <c r="D181" s="724">
        <f>+Performers!D10</f>
        <v>0</v>
      </c>
      <c r="E181" s="738">
        <f>+Performers!G10</f>
        <v>0</v>
      </c>
      <c r="F181" s="720"/>
      <c r="G181" s="720"/>
      <c r="H181" s="720"/>
      <c r="I181" s="720"/>
      <c r="J181" s="720"/>
      <c r="K181" s="721">
        <f t="shared" si="7"/>
        <v>0</v>
      </c>
      <c r="Q181" s="698">
        <f t="shared" si="8"/>
        <v>1</v>
      </c>
    </row>
    <row r="182" spans="1:17" hidden="1" x14ac:dyDescent="0.25">
      <c r="A182" s="699"/>
      <c r="B182" s="700"/>
      <c r="C182" s="724">
        <f>+Performers!C11</f>
        <v>0</v>
      </c>
      <c r="D182" s="724">
        <f>+Performers!D11</f>
        <v>0</v>
      </c>
      <c r="E182" s="738">
        <f>+Performers!G11</f>
        <v>0</v>
      </c>
      <c r="F182" s="720"/>
      <c r="G182" s="720"/>
      <c r="H182" s="720"/>
      <c r="I182" s="720"/>
      <c r="J182" s="720"/>
      <c r="K182" s="721">
        <f t="shared" si="7"/>
        <v>0</v>
      </c>
      <c r="Q182" s="698">
        <f t="shared" si="8"/>
        <v>1</v>
      </c>
    </row>
    <row r="183" spans="1:17" hidden="1" x14ac:dyDescent="0.25">
      <c r="A183" s="699"/>
      <c r="B183" s="700"/>
      <c r="C183" s="724">
        <f>+Performers!C12</f>
        <v>0</v>
      </c>
      <c r="D183" s="724">
        <f>+Performers!D12</f>
        <v>0</v>
      </c>
      <c r="E183" s="738">
        <f>+Performers!G12</f>
        <v>0</v>
      </c>
      <c r="F183" s="720"/>
      <c r="G183" s="720"/>
      <c r="H183" s="720"/>
      <c r="I183" s="720"/>
      <c r="J183" s="720"/>
      <c r="K183" s="721">
        <f t="shared" si="7"/>
        <v>0</v>
      </c>
      <c r="Q183" s="698">
        <f t="shared" si="8"/>
        <v>1</v>
      </c>
    </row>
    <row r="184" spans="1:17" hidden="1" x14ac:dyDescent="0.25">
      <c r="A184" s="699"/>
      <c r="B184" s="700"/>
      <c r="C184" s="724">
        <f>+Performers!C13</f>
        <v>0</v>
      </c>
      <c r="D184" s="724">
        <f>+Performers!D13</f>
        <v>0</v>
      </c>
      <c r="E184" s="738">
        <f>+Performers!G13</f>
        <v>0</v>
      </c>
      <c r="F184" s="720"/>
      <c r="G184" s="720"/>
      <c r="H184" s="720"/>
      <c r="I184" s="720"/>
      <c r="J184" s="720"/>
      <c r="K184" s="721">
        <f t="shared" si="7"/>
        <v>0</v>
      </c>
      <c r="Q184" s="698">
        <f t="shared" si="8"/>
        <v>1</v>
      </c>
    </row>
    <row r="185" spans="1:17" hidden="1" x14ac:dyDescent="0.25">
      <c r="A185" s="699"/>
      <c r="B185" s="700"/>
      <c r="C185" s="724">
        <f>+Performers!C14</f>
        <v>0</v>
      </c>
      <c r="D185" s="724">
        <f>+Performers!D14</f>
        <v>0</v>
      </c>
      <c r="E185" s="738">
        <f>+Performers!G14</f>
        <v>0</v>
      </c>
      <c r="F185" s="720"/>
      <c r="G185" s="720"/>
      <c r="H185" s="720"/>
      <c r="I185" s="720"/>
      <c r="J185" s="720"/>
      <c r="K185" s="721">
        <f t="shared" si="7"/>
        <v>0</v>
      </c>
      <c r="Q185" s="698">
        <f t="shared" si="8"/>
        <v>1</v>
      </c>
    </row>
    <row r="186" spans="1:17" hidden="1" x14ac:dyDescent="0.25">
      <c r="A186" s="699"/>
      <c r="B186" s="700" t="str">
        <f>+B179</f>
        <v>ZK104.K231.C042</v>
      </c>
      <c r="C186" s="724">
        <f>+Performers!C15</f>
        <v>0</v>
      </c>
      <c r="D186" s="724">
        <f>+Performers!D15</f>
        <v>0</v>
      </c>
      <c r="E186" s="738">
        <f>+Performers!G15</f>
        <v>0</v>
      </c>
      <c r="F186" s="720"/>
      <c r="G186" s="720"/>
      <c r="H186" s="720"/>
      <c r="I186" s="720"/>
      <c r="J186" s="720"/>
      <c r="K186" s="721">
        <f t="shared" si="7"/>
        <v>0</v>
      </c>
      <c r="Q186" s="698">
        <f t="shared" si="8"/>
        <v>1</v>
      </c>
    </row>
    <row r="187" spans="1:17" hidden="1" x14ac:dyDescent="0.25">
      <c r="A187" s="739"/>
      <c r="B187" s="740"/>
      <c r="C187" s="741" t="s">
        <v>301</v>
      </c>
      <c r="D187" s="741"/>
      <c r="E187" s="742"/>
      <c r="F187" s="720">
        <v>0</v>
      </c>
      <c r="G187" s="720">
        <v>0</v>
      </c>
      <c r="H187" s="720">
        <f>+IFERROR(VLOOKUP($B186,'[1]Sum table'!$A:$F,6,FALSE),0)</f>
        <v>0</v>
      </c>
      <c r="I187" s="720"/>
      <c r="J187" s="720">
        <f>+IFERROR(VLOOKUP($B186,'[1]Sum table'!$A:$G,7,FALSE),0)</f>
        <v>0</v>
      </c>
      <c r="K187" s="721"/>
      <c r="Q187" s="698">
        <f t="shared" si="8"/>
        <v>1</v>
      </c>
    </row>
    <row r="188" spans="1:17" hidden="1" x14ac:dyDescent="0.25">
      <c r="A188" s="722" t="s">
        <v>132</v>
      </c>
      <c r="B188" s="715" t="str">
        <f>+Performers!B17</f>
        <v>ZK104.K232.C042</v>
      </c>
      <c r="C188" s="716" t="s">
        <v>133</v>
      </c>
      <c r="D188" s="716"/>
      <c r="E188" s="717">
        <f>SUM(E189:E196)</f>
        <v>0</v>
      </c>
      <c r="F188" s="718">
        <f>SUM(F189:F196)</f>
        <v>0</v>
      </c>
      <c r="G188" s="718">
        <f>SUM(G189:G196)</f>
        <v>0</v>
      </c>
      <c r="H188" s="718">
        <f>SUM(H189:H196)</f>
        <v>0</v>
      </c>
      <c r="I188" s="718">
        <f>+E188-F188-G188</f>
        <v>0</v>
      </c>
      <c r="J188" s="718">
        <f>SUM(J189:J196)</f>
        <v>0</v>
      </c>
      <c r="K188" s="719">
        <f>+I188-J188</f>
        <v>0</v>
      </c>
      <c r="Q188" s="698">
        <f t="shared" si="8"/>
        <v>1</v>
      </c>
    </row>
    <row r="189" spans="1:17" hidden="1" x14ac:dyDescent="0.25">
      <c r="A189" s="699"/>
      <c r="B189" s="700"/>
      <c r="C189" s="724">
        <f>+Performers!C18</f>
        <v>0</v>
      </c>
      <c r="D189" s="724">
        <f>+Performers!D18</f>
        <v>0</v>
      </c>
      <c r="E189" s="738">
        <f>+Performers!G18</f>
        <v>0</v>
      </c>
      <c r="F189" s="720">
        <f>+IFERROR(VLOOKUP(#REF!,#REF!,4,FALSE),0)</f>
        <v>0</v>
      </c>
      <c r="G189" s="727"/>
      <c r="H189" s="727"/>
      <c r="I189" s="727"/>
      <c r="J189" s="727"/>
      <c r="K189" s="728">
        <f t="shared" si="7"/>
        <v>0</v>
      </c>
      <c r="Q189" s="698">
        <f t="shared" si="8"/>
        <v>1</v>
      </c>
    </row>
    <row r="190" spans="1:17" hidden="1" x14ac:dyDescent="0.25">
      <c r="A190" s="699"/>
      <c r="B190" s="700"/>
      <c r="C190" s="724">
        <f>+Performers!C19</f>
        <v>0</v>
      </c>
      <c r="D190" s="724">
        <f>+Performers!D19</f>
        <v>0</v>
      </c>
      <c r="E190" s="738">
        <f>+Performers!G19</f>
        <v>0</v>
      </c>
      <c r="F190" s="727"/>
      <c r="G190" s="727"/>
      <c r="H190" s="727"/>
      <c r="I190" s="727"/>
      <c r="J190" s="727"/>
      <c r="K190" s="728">
        <f t="shared" si="7"/>
        <v>0</v>
      </c>
      <c r="Q190" s="698">
        <f t="shared" si="8"/>
        <v>1</v>
      </c>
    </row>
    <row r="191" spans="1:17" hidden="1" x14ac:dyDescent="0.25">
      <c r="A191" s="699"/>
      <c r="B191" s="700"/>
      <c r="C191" s="724">
        <f>+Performers!C20</f>
        <v>0</v>
      </c>
      <c r="D191" s="724">
        <f>+Performers!D20</f>
        <v>0</v>
      </c>
      <c r="E191" s="738">
        <f>+Performers!G20</f>
        <v>0</v>
      </c>
      <c r="F191" s="727"/>
      <c r="G191" s="727"/>
      <c r="H191" s="727"/>
      <c r="I191" s="727"/>
      <c r="J191" s="727"/>
      <c r="K191" s="728">
        <f t="shared" si="7"/>
        <v>0</v>
      </c>
      <c r="Q191" s="698">
        <f t="shared" si="8"/>
        <v>1</v>
      </c>
    </row>
    <row r="192" spans="1:17" hidden="1" x14ac:dyDescent="0.25">
      <c r="A192" s="699"/>
      <c r="B192" s="700"/>
      <c r="C192" s="724">
        <f>+Performers!C21</f>
        <v>0</v>
      </c>
      <c r="D192" s="724">
        <f>+Performers!D21</f>
        <v>0</v>
      </c>
      <c r="E192" s="738">
        <f>+Performers!G21</f>
        <v>0</v>
      </c>
      <c r="F192" s="727"/>
      <c r="G192" s="727"/>
      <c r="H192" s="727"/>
      <c r="I192" s="727"/>
      <c r="J192" s="727"/>
      <c r="K192" s="728">
        <f t="shared" si="7"/>
        <v>0</v>
      </c>
      <c r="Q192" s="698">
        <f t="shared" si="8"/>
        <v>1</v>
      </c>
    </row>
    <row r="193" spans="1:17" hidden="1" x14ac:dyDescent="0.25">
      <c r="A193" s="699"/>
      <c r="B193" s="700"/>
      <c r="C193" s="724">
        <f>+Performers!C22</f>
        <v>0</v>
      </c>
      <c r="D193" s="724">
        <f>+Performers!D22</f>
        <v>0</v>
      </c>
      <c r="E193" s="738">
        <f>+Performers!G22</f>
        <v>0</v>
      </c>
      <c r="F193" s="727"/>
      <c r="G193" s="727"/>
      <c r="H193" s="727"/>
      <c r="I193" s="727"/>
      <c r="J193" s="727"/>
      <c r="K193" s="728">
        <f t="shared" si="7"/>
        <v>0</v>
      </c>
      <c r="Q193" s="698">
        <f t="shared" si="8"/>
        <v>1</v>
      </c>
    </row>
    <row r="194" spans="1:17" hidden="1" x14ac:dyDescent="0.25">
      <c r="A194" s="699"/>
      <c r="B194" s="700"/>
      <c r="C194" s="724">
        <f>+Performers!C23</f>
        <v>0</v>
      </c>
      <c r="D194" s="724">
        <f>+Performers!D23</f>
        <v>0</v>
      </c>
      <c r="E194" s="738">
        <f>+Performers!G23</f>
        <v>0</v>
      </c>
      <c r="F194" s="727"/>
      <c r="G194" s="727"/>
      <c r="H194" s="727"/>
      <c r="I194" s="727"/>
      <c r="J194" s="727"/>
      <c r="K194" s="728">
        <f t="shared" si="7"/>
        <v>0</v>
      </c>
      <c r="Q194" s="698">
        <f t="shared" si="8"/>
        <v>1</v>
      </c>
    </row>
    <row r="195" spans="1:17" hidden="1" x14ac:dyDescent="0.25">
      <c r="A195" s="699"/>
      <c r="B195" s="700" t="str">
        <f>+B188</f>
        <v>ZK104.K232.C042</v>
      </c>
      <c r="C195" s="724">
        <f>+Performers!C24</f>
        <v>0</v>
      </c>
      <c r="D195" s="724">
        <f>+Performers!D24</f>
        <v>0</v>
      </c>
      <c r="E195" s="738">
        <f>+Performers!G24</f>
        <v>0</v>
      </c>
      <c r="F195" s="727"/>
      <c r="G195" s="727"/>
      <c r="H195" s="727"/>
      <c r="I195" s="727"/>
      <c r="J195" s="727"/>
      <c r="K195" s="728">
        <f t="shared" si="7"/>
        <v>0</v>
      </c>
      <c r="Q195" s="698">
        <f t="shared" si="8"/>
        <v>1</v>
      </c>
    </row>
    <row r="196" spans="1:17" hidden="1" x14ac:dyDescent="0.25">
      <c r="A196" s="739"/>
      <c r="B196" s="740"/>
      <c r="C196" s="743" t="s">
        <v>301</v>
      </c>
      <c r="D196" s="743"/>
      <c r="E196" s="738"/>
      <c r="F196" s="720">
        <v>0</v>
      </c>
      <c r="G196" s="720">
        <v>0</v>
      </c>
      <c r="H196" s="720">
        <f>+IFERROR(VLOOKUP($B195,'[1]Sum table'!$A:$F,6,FALSE),0)</f>
        <v>0</v>
      </c>
      <c r="I196" s="720"/>
      <c r="J196" s="720">
        <f>+IFERROR(VLOOKUP($B195,'[1]Sum table'!$A:$G,7,FALSE),0)</f>
        <v>0</v>
      </c>
      <c r="K196" s="721"/>
      <c r="Q196" s="698">
        <f t="shared" si="8"/>
        <v>1</v>
      </c>
    </row>
    <row r="197" spans="1:17" hidden="1" x14ac:dyDescent="0.25">
      <c r="A197" s="722" t="s">
        <v>134</v>
      </c>
      <c r="B197" s="715" t="str">
        <f>+Performers!B26</f>
        <v>ZK104.K233.C042</v>
      </c>
      <c r="C197" s="716" t="s">
        <v>135</v>
      </c>
      <c r="D197" s="716"/>
      <c r="E197" s="717">
        <f>SUM(E198:E202)</f>
        <v>0</v>
      </c>
      <c r="F197" s="718">
        <f>SUM(F198:F202)</f>
        <v>0</v>
      </c>
      <c r="G197" s="718">
        <f>SUM(G198:G202)</f>
        <v>0</v>
      </c>
      <c r="H197" s="718">
        <f>SUM(H198:H202)</f>
        <v>0</v>
      </c>
      <c r="I197" s="718">
        <f>+E197-F197-G197</f>
        <v>0</v>
      </c>
      <c r="J197" s="718">
        <f>SUM(J198:J202)</f>
        <v>0</v>
      </c>
      <c r="K197" s="719">
        <f>+I197-J197</f>
        <v>0</v>
      </c>
      <c r="Q197" s="698">
        <f t="shared" si="8"/>
        <v>1</v>
      </c>
    </row>
    <row r="198" spans="1:17" hidden="1" x14ac:dyDescent="0.25">
      <c r="A198" s="703"/>
      <c r="B198" s="704"/>
      <c r="C198" s="724">
        <f>+Performers!C27</f>
        <v>0</v>
      </c>
      <c r="D198" s="724">
        <f>+Performers!D27</f>
        <v>0</v>
      </c>
      <c r="E198" s="738">
        <f>+Performers!G27</f>
        <v>0</v>
      </c>
      <c r="F198" s="720"/>
      <c r="G198" s="720"/>
      <c r="H198" s="720"/>
      <c r="I198" s="720"/>
      <c r="J198" s="720"/>
      <c r="K198" s="721">
        <f t="shared" si="7"/>
        <v>0</v>
      </c>
      <c r="Q198" s="698">
        <f t="shared" si="8"/>
        <v>1</v>
      </c>
    </row>
    <row r="199" spans="1:17" hidden="1" x14ac:dyDescent="0.25">
      <c r="A199" s="703"/>
      <c r="B199" s="704"/>
      <c r="C199" s="724">
        <f>+Performers!C28</f>
        <v>0</v>
      </c>
      <c r="D199" s="724">
        <f>+Performers!D28</f>
        <v>0</v>
      </c>
      <c r="E199" s="738">
        <f>+Performers!G28</f>
        <v>0</v>
      </c>
      <c r="F199" s="727"/>
      <c r="G199" s="727"/>
      <c r="H199" s="727"/>
      <c r="I199" s="727"/>
      <c r="J199" s="727"/>
      <c r="K199" s="728">
        <f t="shared" si="7"/>
        <v>0</v>
      </c>
      <c r="Q199" s="698">
        <f t="shared" si="8"/>
        <v>1</v>
      </c>
    </row>
    <row r="200" spans="1:17" hidden="1" x14ac:dyDescent="0.25">
      <c r="A200" s="699"/>
      <c r="B200" s="700"/>
      <c r="C200" s="724">
        <f>+Performers!C29</f>
        <v>0</v>
      </c>
      <c r="D200" s="724">
        <f>+Performers!D29</f>
        <v>0</v>
      </c>
      <c r="E200" s="738">
        <f>+Performers!G29</f>
        <v>0</v>
      </c>
      <c r="F200" s="727"/>
      <c r="G200" s="727"/>
      <c r="H200" s="727"/>
      <c r="I200" s="727"/>
      <c r="J200" s="727"/>
      <c r="K200" s="728">
        <f t="shared" si="7"/>
        <v>0</v>
      </c>
      <c r="Q200" s="698">
        <f t="shared" si="8"/>
        <v>1</v>
      </c>
    </row>
    <row r="201" spans="1:17" hidden="1" x14ac:dyDescent="0.25">
      <c r="A201" s="703"/>
      <c r="B201" s="704" t="str">
        <f>+B197</f>
        <v>ZK104.K233.C042</v>
      </c>
      <c r="C201" s="724">
        <f>+Performers!C30</f>
        <v>0</v>
      </c>
      <c r="D201" s="724">
        <f>+Performers!D30</f>
        <v>0</v>
      </c>
      <c r="E201" s="738">
        <f>+Performers!G30</f>
        <v>0</v>
      </c>
      <c r="F201" s="727"/>
      <c r="G201" s="727"/>
      <c r="H201" s="727"/>
      <c r="I201" s="727"/>
      <c r="J201" s="727"/>
      <c r="K201" s="728">
        <f t="shared" si="7"/>
        <v>0</v>
      </c>
      <c r="Q201" s="698">
        <f t="shared" si="8"/>
        <v>1</v>
      </c>
    </row>
    <row r="202" spans="1:17" hidden="1" x14ac:dyDescent="0.25">
      <c r="A202" s="739"/>
      <c r="B202" s="740"/>
      <c r="C202" s="743" t="s">
        <v>301</v>
      </c>
      <c r="D202" s="743"/>
      <c r="E202" s="738"/>
      <c r="F202" s="720">
        <v>0</v>
      </c>
      <c r="G202" s="720">
        <v>0</v>
      </c>
      <c r="H202" s="720">
        <f>+IFERROR(VLOOKUP($B201,'[1]Sum table'!$A:$F,6,FALSE),0)</f>
        <v>0</v>
      </c>
      <c r="I202" s="720"/>
      <c r="J202" s="720">
        <f>+IFERROR(VLOOKUP($B201,'[1]Sum table'!$A:$G,7,FALSE),0)</f>
        <v>0</v>
      </c>
      <c r="K202" s="721"/>
      <c r="Q202" s="698">
        <f t="shared" si="8"/>
        <v>1</v>
      </c>
    </row>
    <row r="203" spans="1:17" hidden="1" x14ac:dyDescent="0.25">
      <c r="A203" s="722" t="s">
        <v>136</v>
      </c>
      <c r="B203" s="715" t="str">
        <f>+'Rehearsal Costs'!B8</f>
        <v>ZK105.K237.C042</v>
      </c>
      <c r="C203" s="716" t="s">
        <v>137</v>
      </c>
      <c r="D203" s="716"/>
      <c r="E203" s="717">
        <f>SUM(E204:E218)</f>
        <v>0</v>
      </c>
      <c r="F203" s="718">
        <f>SUM(F204:F218)</f>
        <v>0</v>
      </c>
      <c r="G203" s="718">
        <f>SUM(G204:G218)</f>
        <v>0</v>
      </c>
      <c r="H203" s="718">
        <f>SUM(H204:H218)</f>
        <v>0</v>
      </c>
      <c r="I203" s="718">
        <f>+E203-F203-G203</f>
        <v>0</v>
      </c>
      <c r="J203" s="718">
        <f>SUM(J204:J218)</f>
        <v>0</v>
      </c>
      <c r="K203" s="719">
        <f>+I203-J203</f>
        <v>0</v>
      </c>
      <c r="Q203" s="698">
        <f t="shared" si="8"/>
        <v>1</v>
      </c>
    </row>
    <row r="204" spans="1:17" hidden="1" x14ac:dyDescent="0.25">
      <c r="A204" s="699"/>
      <c r="B204" s="700"/>
      <c r="C204" s="724">
        <f>+'Rehearsal Costs'!C9</f>
        <v>0</v>
      </c>
      <c r="D204" s="724">
        <f>+'Rehearsal Costs'!D9</f>
        <v>0</v>
      </c>
      <c r="E204" s="738">
        <f>+'Rehearsal Costs'!G9</f>
        <v>0</v>
      </c>
      <c r="F204" s="720"/>
      <c r="G204" s="720"/>
      <c r="H204" s="720"/>
      <c r="I204" s="720"/>
      <c r="J204" s="720"/>
      <c r="K204" s="728">
        <f t="shared" si="7"/>
        <v>0</v>
      </c>
      <c r="Q204" s="698">
        <f t="shared" si="8"/>
        <v>1</v>
      </c>
    </row>
    <row r="205" spans="1:17" hidden="1" x14ac:dyDescent="0.25">
      <c r="A205" s="699"/>
      <c r="B205" s="700"/>
      <c r="C205" s="724">
        <f>+'Rehearsal Costs'!C10</f>
        <v>0</v>
      </c>
      <c r="D205" s="724">
        <f>+'Rehearsal Costs'!D10</f>
        <v>0</v>
      </c>
      <c r="E205" s="738">
        <f>+'Rehearsal Costs'!G10</f>
        <v>0</v>
      </c>
      <c r="F205" s="720"/>
      <c r="G205" s="720"/>
      <c r="H205" s="720"/>
      <c r="I205" s="720"/>
      <c r="J205" s="720"/>
      <c r="K205" s="728">
        <f t="shared" si="7"/>
        <v>0</v>
      </c>
      <c r="Q205" s="698">
        <f t="shared" si="8"/>
        <v>1</v>
      </c>
    </row>
    <row r="206" spans="1:17" hidden="1" x14ac:dyDescent="0.25">
      <c r="A206" s="699"/>
      <c r="B206" s="700"/>
      <c r="C206" s="724">
        <f>+'Rehearsal Costs'!C11</f>
        <v>0</v>
      </c>
      <c r="D206" s="724">
        <f>+'Rehearsal Costs'!D11</f>
        <v>0</v>
      </c>
      <c r="E206" s="738">
        <f>+'Rehearsal Costs'!G11</f>
        <v>0</v>
      </c>
      <c r="F206" s="720"/>
      <c r="G206" s="720"/>
      <c r="H206" s="720"/>
      <c r="I206" s="720"/>
      <c r="J206" s="720"/>
      <c r="K206" s="728">
        <f t="shared" si="7"/>
        <v>0</v>
      </c>
      <c r="Q206" s="698">
        <f t="shared" si="8"/>
        <v>1</v>
      </c>
    </row>
    <row r="207" spans="1:17" hidden="1" x14ac:dyDescent="0.25">
      <c r="A207" s="699"/>
      <c r="B207" s="700"/>
      <c r="C207" s="724">
        <f>+'Rehearsal Costs'!C12</f>
        <v>0</v>
      </c>
      <c r="D207" s="724">
        <f>+'Rehearsal Costs'!D12</f>
        <v>0</v>
      </c>
      <c r="E207" s="738">
        <f>+'Rehearsal Costs'!G12</f>
        <v>0</v>
      </c>
      <c r="F207" s="720"/>
      <c r="G207" s="720"/>
      <c r="H207" s="720"/>
      <c r="I207" s="720"/>
      <c r="J207" s="720"/>
      <c r="K207" s="728">
        <f t="shared" ref="K207:K217" si="9">+E207-F207-G207-J207</f>
        <v>0</v>
      </c>
      <c r="Q207" s="698">
        <f t="shared" si="8"/>
        <v>1</v>
      </c>
    </row>
    <row r="208" spans="1:17" hidden="1" x14ac:dyDescent="0.25">
      <c r="A208" s="699"/>
      <c r="B208" s="700"/>
      <c r="C208" s="724">
        <f>+'Rehearsal Costs'!C13</f>
        <v>0</v>
      </c>
      <c r="D208" s="724">
        <f>+'Rehearsal Costs'!D13</f>
        <v>0</v>
      </c>
      <c r="E208" s="738">
        <f>+'Rehearsal Costs'!G13</f>
        <v>0</v>
      </c>
      <c r="F208" s="720"/>
      <c r="G208" s="720"/>
      <c r="H208" s="720"/>
      <c r="I208" s="720"/>
      <c r="J208" s="720"/>
      <c r="K208" s="728">
        <f t="shared" si="9"/>
        <v>0</v>
      </c>
      <c r="Q208" s="698">
        <f t="shared" si="8"/>
        <v>1</v>
      </c>
    </row>
    <row r="209" spans="1:17" hidden="1" x14ac:dyDescent="0.25">
      <c r="A209" s="699"/>
      <c r="B209" s="700"/>
      <c r="C209" s="724">
        <f>+'Rehearsal Costs'!C14</f>
        <v>0</v>
      </c>
      <c r="D209" s="724">
        <f>+'Rehearsal Costs'!D14</f>
        <v>0</v>
      </c>
      <c r="E209" s="738">
        <f>+'Rehearsal Costs'!G14</f>
        <v>0</v>
      </c>
      <c r="F209" s="720"/>
      <c r="G209" s="720"/>
      <c r="H209" s="720"/>
      <c r="I209" s="720"/>
      <c r="J209" s="720"/>
      <c r="K209" s="728">
        <f t="shared" si="9"/>
        <v>0</v>
      </c>
      <c r="Q209" s="698">
        <f t="shared" si="8"/>
        <v>1</v>
      </c>
    </row>
    <row r="210" spans="1:17" hidden="1" x14ac:dyDescent="0.25">
      <c r="A210" s="699"/>
      <c r="B210" s="700"/>
      <c r="C210" s="724">
        <f>+'Rehearsal Costs'!C15</f>
        <v>0</v>
      </c>
      <c r="D210" s="724">
        <f>+'Rehearsal Costs'!D15</f>
        <v>0</v>
      </c>
      <c r="E210" s="738">
        <f>+'Rehearsal Costs'!G15</f>
        <v>0</v>
      </c>
      <c r="F210" s="720"/>
      <c r="G210" s="720"/>
      <c r="H210" s="720"/>
      <c r="I210" s="720"/>
      <c r="J210" s="720"/>
      <c r="K210" s="728">
        <f t="shared" si="9"/>
        <v>0</v>
      </c>
      <c r="Q210" s="698">
        <f t="shared" si="8"/>
        <v>1</v>
      </c>
    </row>
    <row r="211" spans="1:17" hidden="1" x14ac:dyDescent="0.25">
      <c r="A211" s="699"/>
      <c r="B211" s="700"/>
      <c r="C211" s="724">
        <f>+'Rehearsal Costs'!C16</f>
        <v>0</v>
      </c>
      <c r="D211" s="724">
        <f>+'Rehearsal Costs'!D16</f>
        <v>0</v>
      </c>
      <c r="E211" s="738">
        <f>+'Rehearsal Costs'!G16</f>
        <v>0</v>
      </c>
      <c r="F211" s="720"/>
      <c r="G211" s="720"/>
      <c r="H211" s="720"/>
      <c r="I211" s="720"/>
      <c r="J211" s="720"/>
      <c r="K211" s="728">
        <f t="shared" si="9"/>
        <v>0</v>
      </c>
      <c r="Q211" s="698">
        <f t="shared" si="8"/>
        <v>1</v>
      </c>
    </row>
    <row r="212" spans="1:17" hidden="1" x14ac:dyDescent="0.25">
      <c r="A212" s="699"/>
      <c r="B212" s="700"/>
      <c r="C212" s="724">
        <f>+'Rehearsal Costs'!C17</f>
        <v>0</v>
      </c>
      <c r="D212" s="724">
        <f>+'Rehearsal Costs'!D17</f>
        <v>0</v>
      </c>
      <c r="E212" s="738">
        <f>+'Rehearsal Costs'!G17</f>
        <v>0</v>
      </c>
      <c r="F212" s="720"/>
      <c r="G212" s="720"/>
      <c r="H212" s="720"/>
      <c r="I212" s="720"/>
      <c r="J212" s="720"/>
      <c r="K212" s="728">
        <f t="shared" si="9"/>
        <v>0</v>
      </c>
      <c r="Q212" s="698">
        <f t="shared" si="8"/>
        <v>1</v>
      </c>
    </row>
    <row r="213" spans="1:17" hidden="1" x14ac:dyDescent="0.25">
      <c r="A213" s="699"/>
      <c r="B213" s="700"/>
      <c r="C213" s="724">
        <f>+'Rehearsal Costs'!C18</f>
        <v>0</v>
      </c>
      <c r="D213" s="724">
        <f>+'Rehearsal Costs'!D18</f>
        <v>0</v>
      </c>
      <c r="E213" s="738">
        <f>+'Rehearsal Costs'!G18</f>
        <v>0</v>
      </c>
      <c r="F213" s="720"/>
      <c r="G213" s="720"/>
      <c r="H213" s="720"/>
      <c r="I213" s="720"/>
      <c r="J213" s="720"/>
      <c r="K213" s="728">
        <f t="shared" si="9"/>
        <v>0</v>
      </c>
      <c r="Q213" s="698">
        <f t="shared" si="8"/>
        <v>1</v>
      </c>
    </row>
    <row r="214" spans="1:17" hidden="1" x14ac:dyDescent="0.25">
      <c r="A214" s="699"/>
      <c r="B214" s="700"/>
      <c r="C214" s="724">
        <f>+'Rehearsal Costs'!C19</f>
        <v>0</v>
      </c>
      <c r="D214" s="724">
        <f>+'Rehearsal Costs'!D19</f>
        <v>0</v>
      </c>
      <c r="E214" s="738">
        <f>+'Rehearsal Costs'!G19</f>
        <v>0</v>
      </c>
      <c r="F214" s="720"/>
      <c r="G214" s="720"/>
      <c r="H214" s="720"/>
      <c r="I214" s="720"/>
      <c r="J214" s="720"/>
      <c r="K214" s="728">
        <f t="shared" si="9"/>
        <v>0</v>
      </c>
      <c r="Q214" s="698">
        <f t="shared" si="8"/>
        <v>1</v>
      </c>
    </row>
    <row r="215" spans="1:17" hidden="1" x14ac:dyDescent="0.25">
      <c r="A215" s="699"/>
      <c r="B215" s="700"/>
      <c r="C215" s="724">
        <f>+'Rehearsal Costs'!C20</f>
        <v>0</v>
      </c>
      <c r="D215" s="724">
        <f>+'Rehearsal Costs'!D20</f>
        <v>0</v>
      </c>
      <c r="E215" s="738">
        <f>+'Rehearsal Costs'!G20</f>
        <v>0</v>
      </c>
      <c r="F215" s="720"/>
      <c r="G215" s="720"/>
      <c r="H215" s="720"/>
      <c r="I215" s="720"/>
      <c r="J215" s="720"/>
      <c r="K215" s="728">
        <f t="shared" si="9"/>
        <v>0</v>
      </c>
      <c r="Q215" s="698">
        <f t="shared" si="8"/>
        <v>1</v>
      </c>
    </row>
    <row r="216" spans="1:17" hidden="1" x14ac:dyDescent="0.25">
      <c r="A216" s="699"/>
      <c r="B216" s="700"/>
      <c r="C216" s="724">
        <f>+'Rehearsal Costs'!C21</f>
        <v>0</v>
      </c>
      <c r="D216" s="724">
        <f>+'Rehearsal Costs'!D21</f>
        <v>0</v>
      </c>
      <c r="E216" s="738">
        <f>+'Rehearsal Costs'!G21</f>
        <v>0</v>
      </c>
      <c r="F216" s="720"/>
      <c r="G216" s="720"/>
      <c r="H216" s="720"/>
      <c r="I216" s="720"/>
      <c r="J216" s="720"/>
      <c r="K216" s="728">
        <f t="shared" si="9"/>
        <v>0</v>
      </c>
      <c r="Q216" s="698">
        <f t="shared" si="8"/>
        <v>1</v>
      </c>
    </row>
    <row r="217" spans="1:17" hidden="1" x14ac:dyDescent="0.25">
      <c r="A217" s="699"/>
      <c r="B217" s="700" t="str">
        <f>+B203</f>
        <v>ZK105.K237.C042</v>
      </c>
      <c r="C217" s="724">
        <f>+'Rehearsal Costs'!C22</f>
        <v>0</v>
      </c>
      <c r="D217" s="724">
        <f>+'Rehearsal Costs'!D22</f>
        <v>0</v>
      </c>
      <c r="E217" s="738">
        <f>+'Rehearsal Costs'!G22</f>
        <v>0</v>
      </c>
      <c r="F217" s="720"/>
      <c r="G217" s="720"/>
      <c r="H217" s="720"/>
      <c r="I217" s="720"/>
      <c r="J217" s="720"/>
      <c r="K217" s="728">
        <f t="shared" si="9"/>
        <v>0</v>
      </c>
      <c r="Q217" s="698">
        <f t="shared" si="8"/>
        <v>1</v>
      </c>
    </row>
    <row r="218" spans="1:17" hidden="1" x14ac:dyDescent="0.25">
      <c r="A218" s="739"/>
      <c r="B218" s="740"/>
      <c r="C218" s="741" t="s">
        <v>301</v>
      </c>
      <c r="D218" s="741"/>
      <c r="E218" s="742"/>
      <c r="F218" s="720">
        <v>0</v>
      </c>
      <c r="G218" s="720">
        <v>0</v>
      </c>
      <c r="H218" s="720">
        <f>+IFERROR(VLOOKUP($B217,'[1]Sum table'!$A:$F,6,FALSE),0)</f>
        <v>0</v>
      </c>
      <c r="I218" s="720"/>
      <c r="J218" s="720">
        <f>+IFERROR(VLOOKUP($B217,'[1]Sum table'!$A:$G,7,FALSE),0)</f>
        <v>0</v>
      </c>
      <c r="K218" s="721"/>
      <c r="Q218" s="698">
        <f t="shared" si="8"/>
        <v>1</v>
      </c>
    </row>
    <row r="219" spans="1:17" hidden="1" x14ac:dyDescent="0.25">
      <c r="A219" s="722" t="s">
        <v>138</v>
      </c>
      <c r="B219" s="715" t="str">
        <f>+'Rehearsal Costs'!B24</f>
        <v>ZK105.K238.C042</v>
      </c>
      <c r="C219" s="716" t="s">
        <v>139</v>
      </c>
      <c r="D219" s="716"/>
      <c r="E219" s="717">
        <f>SUM(E220:E227)</f>
        <v>0</v>
      </c>
      <c r="F219" s="718">
        <f>SUM(F220:F227)</f>
        <v>0</v>
      </c>
      <c r="G219" s="718">
        <f>SUM(G220:G227)</f>
        <v>0</v>
      </c>
      <c r="H219" s="718">
        <f>SUM(H220:H227)</f>
        <v>0</v>
      </c>
      <c r="I219" s="718">
        <f>+E219-F219-G219</f>
        <v>0</v>
      </c>
      <c r="J219" s="718">
        <f>SUM(J220:J227)</f>
        <v>0</v>
      </c>
      <c r="K219" s="719">
        <f>+I219-J219</f>
        <v>0</v>
      </c>
      <c r="Q219" s="698">
        <f t="shared" si="8"/>
        <v>1</v>
      </c>
    </row>
    <row r="220" spans="1:17" hidden="1" x14ac:dyDescent="0.25">
      <c r="A220" s="699"/>
      <c r="B220" s="700"/>
      <c r="C220" s="724">
        <f>+'Rehearsal Costs'!C25</f>
        <v>0</v>
      </c>
      <c r="D220" s="724">
        <f>+'Rehearsal Costs'!D25</f>
        <v>0</v>
      </c>
      <c r="E220" s="738">
        <f>+'Rehearsal Costs'!G25</f>
        <v>0</v>
      </c>
      <c r="F220" s="720"/>
      <c r="G220" s="720"/>
      <c r="H220" s="720"/>
      <c r="I220" s="720"/>
      <c r="J220" s="720"/>
      <c r="K220" s="728">
        <f t="shared" ref="K220:K226" si="10">+E220-F220-G220-J220</f>
        <v>0</v>
      </c>
      <c r="Q220" s="698">
        <f t="shared" si="8"/>
        <v>1</v>
      </c>
    </row>
    <row r="221" spans="1:17" hidden="1" x14ac:dyDescent="0.25">
      <c r="A221" s="699"/>
      <c r="B221" s="700"/>
      <c r="C221" s="724">
        <f>+'Rehearsal Costs'!C26</f>
        <v>0</v>
      </c>
      <c r="D221" s="724">
        <f>+'Rehearsal Costs'!D26</f>
        <v>0</v>
      </c>
      <c r="E221" s="738">
        <f>+'Rehearsal Costs'!G26</f>
        <v>0</v>
      </c>
      <c r="F221" s="727"/>
      <c r="G221" s="727"/>
      <c r="H221" s="727"/>
      <c r="I221" s="727"/>
      <c r="J221" s="727"/>
      <c r="K221" s="728">
        <f t="shared" si="10"/>
        <v>0</v>
      </c>
      <c r="Q221" s="698">
        <f t="shared" ref="Q221:Q284" si="11">+IF(SUM(E221:J221)=0,1,0)</f>
        <v>1</v>
      </c>
    </row>
    <row r="222" spans="1:17" hidden="1" x14ac:dyDescent="0.25">
      <c r="A222" s="699"/>
      <c r="B222" s="700"/>
      <c r="C222" s="724">
        <f>+'Rehearsal Costs'!C27</f>
        <v>0</v>
      </c>
      <c r="D222" s="724">
        <f>+'Rehearsal Costs'!D27</f>
        <v>0</v>
      </c>
      <c r="E222" s="738">
        <f>+'Rehearsal Costs'!G27</f>
        <v>0</v>
      </c>
      <c r="F222" s="727"/>
      <c r="G222" s="727"/>
      <c r="H222" s="727"/>
      <c r="I222" s="727"/>
      <c r="J222" s="727"/>
      <c r="K222" s="728">
        <f t="shared" si="10"/>
        <v>0</v>
      </c>
      <c r="Q222" s="698">
        <f t="shared" si="11"/>
        <v>1</v>
      </c>
    </row>
    <row r="223" spans="1:17" hidden="1" x14ac:dyDescent="0.25">
      <c r="A223" s="699"/>
      <c r="B223" s="700"/>
      <c r="C223" s="724">
        <f>+'Rehearsal Costs'!C28</f>
        <v>0</v>
      </c>
      <c r="D223" s="724">
        <f>+'Rehearsal Costs'!D28</f>
        <v>0</v>
      </c>
      <c r="E223" s="738">
        <f>+'Rehearsal Costs'!G28</f>
        <v>0</v>
      </c>
      <c r="F223" s="727"/>
      <c r="G223" s="727"/>
      <c r="H223" s="727"/>
      <c r="I223" s="727"/>
      <c r="J223" s="727"/>
      <c r="K223" s="728">
        <f t="shared" si="10"/>
        <v>0</v>
      </c>
      <c r="Q223" s="698">
        <f t="shared" si="11"/>
        <v>1</v>
      </c>
    </row>
    <row r="224" spans="1:17" hidden="1" x14ac:dyDescent="0.25">
      <c r="A224" s="699"/>
      <c r="B224" s="700"/>
      <c r="C224" s="724">
        <f>+'Rehearsal Costs'!C29</f>
        <v>0</v>
      </c>
      <c r="D224" s="724">
        <f>+'Rehearsal Costs'!D29</f>
        <v>0</v>
      </c>
      <c r="E224" s="738">
        <f>+'Rehearsal Costs'!G29</f>
        <v>0</v>
      </c>
      <c r="F224" s="727"/>
      <c r="G224" s="727"/>
      <c r="H224" s="727"/>
      <c r="I224" s="727"/>
      <c r="J224" s="727"/>
      <c r="K224" s="728">
        <f t="shared" si="10"/>
        <v>0</v>
      </c>
      <c r="Q224" s="698">
        <f t="shared" si="11"/>
        <v>1</v>
      </c>
    </row>
    <row r="225" spans="1:17" hidden="1" x14ac:dyDescent="0.25">
      <c r="A225" s="699"/>
      <c r="B225" s="700"/>
      <c r="C225" s="724">
        <f>+'Rehearsal Costs'!C30</f>
        <v>0</v>
      </c>
      <c r="D225" s="724">
        <f>+'Rehearsal Costs'!D30</f>
        <v>0</v>
      </c>
      <c r="E225" s="738">
        <f>+'Rehearsal Costs'!G30</f>
        <v>0</v>
      </c>
      <c r="F225" s="727"/>
      <c r="G225" s="727"/>
      <c r="H225" s="727"/>
      <c r="I225" s="727"/>
      <c r="J225" s="727"/>
      <c r="K225" s="728">
        <f t="shared" si="10"/>
        <v>0</v>
      </c>
      <c r="Q225" s="698">
        <f t="shared" si="11"/>
        <v>1</v>
      </c>
    </row>
    <row r="226" spans="1:17" hidden="1" x14ac:dyDescent="0.25">
      <c r="A226" s="699"/>
      <c r="B226" s="700" t="str">
        <f>+B219</f>
        <v>ZK105.K238.C042</v>
      </c>
      <c r="C226" s="724">
        <f>+'Rehearsal Costs'!C31</f>
        <v>0</v>
      </c>
      <c r="D226" s="724">
        <f>+'Rehearsal Costs'!D31</f>
        <v>0</v>
      </c>
      <c r="E226" s="738">
        <f>+'Rehearsal Costs'!G31</f>
        <v>0</v>
      </c>
      <c r="F226" s="727"/>
      <c r="G226" s="727"/>
      <c r="H226" s="727"/>
      <c r="I226" s="727"/>
      <c r="J226" s="727"/>
      <c r="K226" s="728">
        <f t="shared" si="10"/>
        <v>0</v>
      </c>
      <c r="Q226" s="698">
        <f t="shared" si="11"/>
        <v>1</v>
      </c>
    </row>
    <row r="227" spans="1:17" hidden="1" x14ac:dyDescent="0.25">
      <c r="A227" s="739"/>
      <c r="B227" s="740"/>
      <c r="C227" s="743" t="s">
        <v>301</v>
      </c>
      <c r="D227" s="743"/>
      <c r="E227" s="738"/>
      <c r="F227" s="720">
        <v>0</v>
      </c>
      <c r="G227" s="720">
        <v>0</v>
      </c>
      <c r="H227" s="720">
        <f>+IFERROR(VLOOKUP($B226,'[1]Sum table'!$A:$F,6,FALSE),0)</f>
        <v>0</v>
      </c>
      <c r="I227" s="720"/>
      <c r="J227" s="720">
        <f>+IFERROR(VLOOKUP($B226,'[1]Sum table'!$A:$G,7,FALSE),0)</f>
        <v>0</v>
      </c>
      <c r="K227" s="721"/>
      <c r="Q227" s="698">
        <f t="shared" si="11"/>
        <v>1</v>
      </c>
    </row>
    <row r="228" spans="1:17" hidden="1" x14ac:dyDescent="0.25">
      <c r="A228" s="722" t="s">
        <v>140</v>
      </c>
      <c r="B228" s="715" t="str">
        <f>+'Rehearsal Costs'!B33</f>
        <v>ZK105.K239.C042</v>
      </c>
      <c r="C228" s="716" t="s">
        <v>141</v>
      </c>
      <c r="D228" s="716"/>
      <c r="E228" s="718">
        <f>SUM(E229:E232)</f>
        <v>0</v>
      </c>
      <c r="F228" s="718">
        <f>SUM(F229:F232)</f>
        <v>0</v>
      </c>
      <c r="G228" s="718">
        <f>SUM(G229:G232)</f>
        <v>0</v>
      </c>
      <c r="H228" s="718">
        <f>SUM(H229:H232)</f>
        <v>0</v>
      </c>
      <c r="I228" s="718">
        <f>+E228-F228-G228</f>
        <v>0</v>
      </c>
      <c r="J228" s="718">
        <f>SUM(J229:J232)</f>
        <v>0</v>
      </c>
      <c r="K228" s="719">
        <f>+I228-J228</f>
        <v>0</v>
      </c>
      <c r="Q228" s="698">
        <f t="shared" si="11"/>
        <v>1</v>
      </c>
    </row>
    <row r="229" spans="1:17" hidden="1" x14ac:dyDescent="0.25">
      <c r="A229" s="699"/>
      <c r="B229" s="700"/>
      <c r="C229" s="724">
        <f>+'Rehearsal Costs'!C34</f>
        <v>0</v>
      </c>
      <c r="D229" s="724">
        <f>+'Rehearsal Costs'!D34</f>
        <v>0</v>
      </c>
      <c r="E229" s="738">
        <f>+'Rehearsal Costs'!G34</f>
        <v>0</v>
      </c>
      <c r="F229" s="720"/>
      <c r="G229" s="720"/>
      <c r="H229" s="720"/>
      <c r="I229" s="720"/>
      <c r="J229" s="720"/>
      <c r="K229" s="728">
        <f>+E229-F229-G229-J229</f>
        <v>0</v>
      </c>
      <c r="Q229" s="698">
        <f t="shared" si="11"/>
        <v>1</v>
      </c>
    </row>
    <row r="230" spans="1:17" hidden="1" x14ac:dyDescent="0.25">
      <c r="A230" s="699"/>
      <c r="B230" s="700"/>
      <c r="C230" s="724">
        <f>+'Rehearsal Costs'!C35</f>
        <v>0</v>
      </c>
      <c r="D230" s="724">
        <f>+'Rehearsal Costs'!D35</f>
        <v>0</v>
      </c>
      <c r="E230" s="738">
        <f>+'Rehearsal Costs'!G35</f>
        <v>0</v>
      </c>
      <c r="F230" s="727"/>
      <c r="G230" s="727"/>
      <c r="H230" s="727"/>
      <c r="I230" s="727"/>
      <c r="J230" s="727"/>
      <c r="K230" s="728">
        <f>+E230-F230-G230-J230</f>
        <v>0</v>
      </c>
      <c r="Q230" s="698">
        <f t="shared" si="11"/>
        <v>1</v>
      </c>
    </row>
    <row r="231" spans="1:17" hidden="1" x14ac:dyDescent="0.25">
      <c r="A231" s="703"/>
      <c r="B231" s="704" t="str">
        <f>+B228</f>
        <v>ZK105.K239.C042</v>
      </c>
      <c r="C231" s="724">
        <f>+'Rehearsal Costs'!C36</f>
        <v>0</v>
      </c>
      <c r="D231" s="724">
        <f>+'Rehearsal Costs'!D36</f>
        <v>0</v>
      </c>
      <c r="E231" s="738">
        <f>+'Rehearsal Costs'!G36</f>
        <v>0</v>
      </c>
      <c r="F231" s="727"/>
      <c r="G231" s="727"/>
      <c r="H231" s="727"/>
      <c r="I231" s="727"/>
      <c r="J231" s="727"/>
      <c r="K231" s="728">
        <f>+E231-F231-G231-J231</f>
        <v>0</v>
      </c>
      <c r="Q231" s="698">
        <f t="shared" si="11"/>
        <v>1</v>
      </c>
    </row>
    <row r="232" spans="1:17" hidden="1" x14ac:dyDescent="0.25">
      <c r="A232" s="739"/>
      <c r="B232" s="740"/>
      <c r="C232" s="743" t="s">
        <v>301</v>
      </c>
      <c r="D232" s="743"/>
      <c r="E232" s="738"/>
      <c r="F232" s="720">
        <v>0</v>
      </c>
      <c r="G232" s="720">
        <v>0</v>
      </c>
      <c r="H232" s="720">
        <f>+IFERROR(VLOOKUP($B231,'[1]Sum table'!$A:$F,6,FALSE),0)</f>
        <v>0</v>
      </c>
      <c r="I232" s="720"/>
      <c r="J232" s="720">
        <f>+IFERROR(VLOOKUP($B231,'[1]Sum table'!$A:$G,7,FALSE),0)</f>
        <v>0</v>
      </c>
      <c r="K232" s="721"/>
      <c r="Q232" s="698">
        <f t="shared" si="11"/>
        <v>1</v>
      </c>
    </row>
    <row r="233" spans="1:17" hidden="1" x14ac:dyDescent="0.25">
      <c r="A233" s="722" t="s">
        <v>142</v>
      </c>
      <c r="B233" s="715" t="str">
        <f>+'Rehearsal Costs'!B38</f>
        <v>ZK105.K240.C042</v>
      </c>
      <c r="C233" s="716" t="s">
        <v>143</v>
      </c>
      <c r="D233" s="716"/>
      <c r="E233" s="718">
        <f>SUM(E234:E236)</f>
        <v>0</v>
      </c>
      <c r="F233" s="718">
        <f>SUM(F234:F236)</f>
        <v>0</v>
      </c>
      <c r="G233" s="718">
        <f>SUM(G234:G236)</f>
        <v>0</v>
      </c>
      <c r="H233" s="718">
        <f>SUM(H234:H236)</f>
        <v>0</v>
      </c>
      <c r="I233" s="718">
        <f>+E233-F233-G233</f>
        <v>0</v>
      </c>
      <c r="J233" s="718">
        <f>SUM(J234:J236)</f>
        <v>0</v>
      </c>
      <c r="K233" s="719">
        <f>+I233-J233</f>
        <v>0</v>
      </c>
      <c r="Q233" s="698">
        <f t="shared" si="11"/>
        <v>1</v>
      </c>
    </row>
    <row r="234" spans="1:17" hidden="1" x14ac:dyDescent="0.25">
      <c r="A234" s="703"/>
      <c r="B234" s="700" t="str">
        <f>+B233</f>
        <v>ZK105.K240.C042</v>
      </c>
      <c r="C234" s="724">
        <f>+'Rehearsal Costs'!C39</f>
        <v>0</v>
      </c>
      <c r="D234" s="724">
        <f>+'Rehearsal Costs'!D39</f>
        <v>0</v>
      </c>
      <c r="E234" s="738">
        <f>+'Rehearsal Costs'!G39</f>
        <v>0</v>
      </c>
      <c r="F234" s="720"/>
      <c r="G234" s="720"/>
      <c r="H234" s="720"/>
      <c r="I234" s="720"/>
      <c r="J234" s="720"/>
      <c r="K234" s="728">
        <f>+E234-F234-G234-J234</f>
        <v>0</v>
      </c>
      <c r="Q234" s="698">
        <f t="shared" si="11"/>
        <v>1</v>
      </c>
    </row>
    <row r="235" spans="1:17" hidden="1" x14ac:dyDescent="0.25">
      <c r="A235" s="703"/>
      <c r="B235" s="704" t="str">
        <f>+B233</f>
        <v>ZK105.K240.C042</v>
      </c>
      <c r="C235" s="724">
        <f>+'Rehearsal Costs'!C40</f>
        <v>0</v>
      </c>
      <c r="D235" s="724">
        <f>+'Rehearsal Costs'!D40</f>
        <v>0</v>
      </c>
      <c r="E235" s="738">
        <f>+'Rehearsal Costs'!G40</f>
        <v>0</v>
      </c>
      <c r="F235" s="727"/>
      <c r="G235" s="727"/>
      <c r="H235" s="727"/>
      <c r="I235" s="727"/>
      <c r="J235" s="727"/>
      <c r="K235" s="728">
        <f>+E235-F235-G235-J235</f>
        <v>0</v>
      </c>
      <c r="Q235" s="698">
        <f t="shared" si="11"/>
        <v>1</v>
      </c>
    </row>
    <row r="236" spans="1:17" hidden="1" x14ac:dyDescent="0.25">
      <c r="A236" s="699"/>
      <c r="B236" s="700"/>
      <c r="C236" s="743" t="s">
        <v>301</v>
      </c>
      <c r="D236" s="743"/>
      <c r="E236" s="738"/>
      <c r="F236" s="720">
        <v>0</v>
      </c>
      <c r="G236" s="720">
        <v>0</v>
      </c>
      <c r="H236" s="720">
        <f>+IFERROR(VLOOKUP($B235,'[1]Sum table'!$A:$F,6,FALSE),0)</f>
        <v>0</v>
      </c>
      <c r="I236" s="720"/>
      <c r="J236" s="720">
        <f>+IFERROR(VLOOKUP($B235,'[1]Sum table'!$A:$G,7,FALSE),0)</f>
        <v>0</v>
      </c>
      <c r="K236" s="721"/>
      <c r="Q236" s="698">
        <f t="shared" si="11"/>
        <v>1</v>
      </c>
    </row>
    <row r="237" spans="1:17" hidden="1" x14ac:dyDescent="0.25">
      <c r="A237" s="722" t="s">
        <v>144</v>
      </c>
      <c r="B237" s="715" t="str">
        <f>+'Technical &amp; Production'!B8</f>
        <v>ZK106.K244.C042</v>
      </c>
      <c r="C237" s="716" t="s">
        <v>145</v>
      </c>
      <c r="D237" s="716"/>
      <c r="E237" s="717">
        <f>SUM(E238:E249)</f>
        <v>0</v>
      </c>
      <c r="F237" s="718">
        <f>SUM(F238:F249)</f>
        <v>0</v>
      </c>
      <c r="G237" s="718">
        <f>SUM(G238:G249)</f>
        <v>0</v>
      </c>
      <c r="H237" s="718">
        <f>SUM(H238:H249)</f>
        <v>0</v>
      </c>
      <c r="I237" s="718">
        <f>+E237-F237-G237</f>
        <v>0</v>
      </c>
      <c r="J237" s="718">
        <f>SUM(J238:J249)</f>
        <v>0</v>
      </c>
      <c r="K237" s="719">
        <f>+I237-J237</f>
        <v>0</v>
      </c>
      <c r="Q237" s="698">
        <f t="shared" si="11"/>
        <v>1</v>
      </c>
    </row>
    <row r="238" spans="1:17" hidden="1" x14ac:dyDescent="0.25">
      <c r="A238" s="699"/>
      <c r="B238" s="700"/>
      <c r="C238" s="724">
        <f>+'Technical &amp; Production'!C9</f>
        <v>0</v>
      </c>
      <c r="D238" s="724">
        <f>+'Technical &amp; Production'!D9</f>
        <v>0</v>
      </c>
      <c r="E238" s="738">
        <f>+'Technical &amp; Production'!G9</f>
        <v>0</v>
      </c>
      <c r="F238" s="720"/>
      <c r="G238" s="720"/>
      <c r="H238" s="720"/>
      <c r="I238" s="720"/>
      <c r="J238" s="720"/>
      <c r="K238" s="728">
        <f t="shared" ref="K238:K248" si="12">+E238-F238-G238-J238</f>
        <v>0</v>
      </c>
      <c r="Q238" s="698">
        <f t="shared" si="11"/>
        <v>1</v>
      </c>
    </row>
    <row r="239" spans="1:17" hidden="1" x14ac:dyDescent="0.25">
      <c r="A239" s="699"/>
      <c r="B239" s="700"/>
      <c r="C239" s="724">
        <f>+'Technical &amp; Production'!C10</f>
        <v>0</v>
      </c>
      <c r="D239" s="724">
        <f>+'Technical &amp; Production'!D10</f>
        <v>0</v>
      </c>
      <c r="E239" s="738">
        <f>+'Technical &amp; Production'!G10</f>
        <v>0</v>
      </c>
      <c r="F239" s="720"/>
      <c r="G239" s="720"/>
      <c r="H239" s="720"/>
      <c r="I239" s="720"/>
      <c r="J239" s="720"/>
      <c r="K239" s="728">
        <f t="shared" si="12"/>
        <v>0</v>
      </c>
      <c r="Q239" s="698">
        <f t="shared" si="11"/>
        <v>1</v>
      </c>
    </row>
    <row r="240" spans="1:17" hidden="1" x14ac:dyDescent="0.25">
      <c r="A240" s="699"/>
      <c r="B240" s="700"/>
      <c r="C240" s="724">
        <f>+'Technical &amp; Production'!C11</f>
        <v>0</v>
      </c>
      <c r="D240" s="724">
        <f>+'Technical &amp; Production'!D11</f>
        <v>0</v>
      </c>
      <c r="E240" s="738">
        <f>+'Technical &amp; Production'!G11</f>
        <v>0</v>
      </c>
      <c r="F240" s="720"/>
      <c r="G240" s="720"/>
      <c r="H240" s="720"/>
      <c r="I240" s="720"/>
      <c r="J240" s="720"/>
      <c r="K240" s="728">
        <f t="shared" si="12"/>
        <v>0</v>
      </c>
      <c r="Q240" s="698">
        <f t="shared" si="11"/>
        <v>1</v>
      </c>
    </row>
    <row r="241" spans="1:17" hidden="1" x14ac:dyDescent="0.25">
      <c r="A241" s="699"/>
      <c r="B241" s="700"/>
      <c r="C241" s="724">
        <f>+'Technical &amp; Production'!C12</f>
        <v>0</v>
      </c>
      <c r="D241" s="724">
        <f>+'Technical &amp; Production'!D12</f>
        <v>0</v>
      </c>
      <c r="E241" s="738">
        <f>+'Technical &amp; Production'!G12</f>
        <v>0</v>
      </c>
      <c r="F241" s="720"/>
      <c r="G241" s="720"/>
      <c r="H241" s="720"/>
      <c r="I241" s="720"/>
      <c r="J241" s="720"/>
      <c r="K241" s="728">
        <f t="shared" si="12"/>
        <v>0</v>
      </c>
      <c r="Q241" s="698">
        <f t="shared" si="11"/>
        <v>1</v>
      </c>
    </row>
    <row r="242" spans="1:17" hidden="1" x14ac:dyDescent="0.25">
      <c r="A242" s="699"/>
      <c r="B242" s="700"/>
      <c r="C242" s="724">
        <f>+'Technical &amp; Production'!C13</f>
        <v>0</v>
      </c>
      <c r="D242" s="724">
        <f>+'Technical &amp; Production'!D13</f>
        <v>0</v>
      </c>
      <c r="E242" s="738">
        <f>+'Technical &amp; Production'!G13</f>
        <v>0</v>
      </c>
      <c r="F242" s="720"/>
      <c r="G242" s="720"/>
      <c r="H242" s="720"/>
      <c r="I242" s="720"/>
      <c r="J242" s="720"/>
      <c r="K242" s="728">
        <f t="shared" si="12"/>
        <v>0</v>
      </c>
      <c r="Q242" s="698">
        <f t="shared" si="11"/>
        <v>1</v>
      </c>
    </row>
    <row r="243" spans="1:17" hidden="1" x14ac:dyDescent="0.25">
      <c r="A243" s="699"/>
      <c r="B243" s="700"/>
      <c r="C243" s="724">
        <f>+'Technical &amp; Production'!C14</f>
        <v>0</v>
      </c>
      <c r="D243" s="724">
        <f>+'Technical &amp; Production'!D14</f>
        <v>0</v>
      </c>
      <c r="E243" s="738">
        <f>+'Technical &amp; Production'!G14</f>
        <v>0</v>
      </c>
      <c r="F243" s="720"/>
      <c r="G243" s="720"/>
      <c r="H243" s="720"/>
      <c r="I243" s="720"/>
      <c r="J243" s="720"/>
      <c r="K243" s="728">
        <f t="shared" si="12"/>
        <v>0</v>
      </c>
      <c r="Q243" s="698">
        <f t="shared" si="11"/>
        <v>1</v>
      </c>
    </row>
    <row r="244" spans="1:17" hidden="1" x14ac:dyDescent="0.25">
      <c r="A244" s="699"/>
      <c r="B244" s="700"/>
      <c r="C244" s="724">
        <f>+'Technical &amp; Production'!C15</f>
        <v>0</v>
      </c>
      <c r="D244" s="724">
        <f>+'Technical &amp; Production'!D15</f>
        <v>0</v>
      </c>
      <c r="E244" s="738">
        <f>+'Technical &amp; Production'!G15</f>
        <v>0</v>
      </c>
      <c r="F244" s="720"/>
      <c r="G244" s="720"/>
      <c r="H244" s="720"/>
      <c r="I244" s="720"/>
      <c r="J244" s="720"/>
      <c r="K244" s="728">
        <f t="shared" si="12"/>
        <v>0</v>
      </c>
      <c r="Q244" s="698">
        <f t="shared" si="11"/>
        <v>1</v>
      </c>
    </row>
    <row r="245" spans="1:17" hidden="1" x14ac:dyDescent="0.25">
      <c r="A245" s="699"/>
      <c r="B245" s="700"/>
      <c r="C245" s="724">
        <f>+'Technical &amp; Production'!C16</f>
        <v>0</v>
      </c>
      <c r="D245" s="724">
        <f>+'Technical &amp; Production'!D16</f>
        <v>0</v>
      </c>
      <c r="E245" s="738">
        <f>+'Technical &amp; Production'!G16</f>
        <v>0</v>
      </c>
      <c r="F245" s="720"/>
      <c r="G245" s="720"/>
      <c r="H245" s="720"/>
      <c r="I245" s="720"/>
      <c r="J245" s="720"/>
      <c r="K245" s="728">
        <f t="shared" si="12"/>
        <v>0</v>
      </c>
      <c r="Q245" s="698">
        <f t="shared" si="11"/>
        <v>1</v>
      </c>
    </row>
    <row r="246" spans="1:17" hidden="1" x14ac:dyDescent="0.25">
      <c r="A246" s="699"/>
      <c r="B246" s="700"/>
      <c r="C246" s="724">
        <f>+'Technical &amp; Production'!C17</f>
        <v>0</v>
      </c>
      <c r="D246" s="724">
        <f>+'Technical &amp; Production'!D17</f>
        <v>0</v>
      </c>
      <c r="E246" s="738">
        <f>+'Technical &amp; Production'!G17</f>
        <v>0</v>
      </c>
      <c r="F246" s="720"/>
      <c r="G246" s="720"/>
      <c r="H246" s="720"/>
      <c r="I246" s="720"/>
      <c r="J246" s="720"/>
      <c r="K246" s="728">
        <f t="shared" si="12"/>
        <v>0</v>
      </c>
      <c r="Q246" s="698">
        <f t="shared" si="11"/>
        <v>1</v>
      </c>
    </row>
    <row r="247" spans="1:17" hidden="1" x14ac:dyDescent="0.25">
      <c r="A247" s="699"/>
      <c r="B247" s="700"/>
      <c r="C247" s="724">
        <f>+'Technical &amp; Production'!C18</f>
        <v>0</v>
      </c>
      <c r="D247" s="724">
        <f>+'Technical &amp; Production'!D18</f>
        <v>0</v>
      </c>
      <c r="E247" s="738">
        <f>+'Technical &amp; Production'!G18</f>
        <v>0</v>
      </c>
      <c r="F247" s="720"/>
      <c r="G247" s="720"/>
      <c r="H247" s="720"/>
      <c r="I247" s="720"/>
      <c r="J247" s="720"/>
      <c r="K247" s="728">
        <f t="shared" si="12"/>
        <v>0</v>
      </c>
      <c r="Q247" s="698">
        <f t="shared" si="11"/>
        <v>1</v>
      </c>
    </row>
    <row r="248" spans="1:17" hidden="1" x14ac:dyDescent="0.25">
      <c r="A248" s="699"/>
      <c r="B248" s="700" t="str">
        <f>+B237</f>
        <v>ZK106.K244.C042</v>
      </c>
      <c r="C248" s="724">
        <f>+'Technical &amp; Production'!C19</f>
        <v>0</v>
      </c>
      <c r="D248" s="724">
        <f>+'Technical &amp; Production'!D19</f>
        <v>0</v>
      </c>
      <c r="E248" s="738">
        <f>+'Technical &amp; Production'!G19</f>
        <v>0</v>
      </c>
      <c r="F248" s="720"/>
      <c r="G248" s="720"/>
      <c r="H248" s="720"/>
      <c r="I248" s="720"/>
      <c r="J248" s="720"/>
      <c r="K248" s="728">
        <f t="shared" si="12"/>
        <v>0</v>
      </c>
      <c r="Q248" s="698">
        <f t="shared" si="11"/>
        <v>1</v>
      </c>
    </row>
    <row r="249" spans="1:17" hidden="1" x14ac:dyDescent="0.25">
      <c r="A249" s="739"/>
      <c r="B249" s="740"/>
      <c r="C249" s="741" t="s">
        <v>301</v>
      </c>
      <c r="D249" s="741"/>
      <c r="E249" s="742"/>
      <c r="F249" s="720">
        <v>0</v>
      </c>
      <c r="G249" s="720">
        <v>0</v>
      </c>
      <c r="H249" s="720">
        <f>+IFERROR(VLOOKUP($B248,'[1]Sum table'!$A:$F,6,FALSE),0)</f>
        <v>0</v>
      </c>
      <c r="I249" s="720"/>
      <c r="J249" s="720">
        <f>+IFERROR(VLOOKUP($B248,'[1]Sum table'!$A:$G,7,FALSE),0)</f>
        <v>0</v>
      </c>
      <c r="K249" s="721"/>
      <c r="Q249" s="698">
        <f t="shared" si="11"/>
        <v>1</v>
      </c>
    </row>
    <row r="250" spans="1:17" hidden="1" x14ac:dyDescent="0.25">
      <c r="A250" s="722" t="s">
        <v>146</v>
      </c>
      <c r="B250" s="715" t="str">
        <f>+'Technical &amp; Production'!B21</f>
        <v>ZK106.K245.C042</v>
      </c>
      <c r="C250" s="716" t="s">
        <v>147</v>
      </c>
      <c r="D250" s="716"/>
      <c r="E250" s="717">
        <f>SUM(E251:E260)</f>
        <v>0</v>
      </c>
      <c r="F250" s="718">
        <f>SUM(F251:F260)</f>
        <v>0</v>
      </c>
      <c r="G250" s="718">
        <f>SUM(G251:G260)</f>
        <v>0</v>
      </c>
      <c r="H250" s="718">
        <f>SUM(H251:H260)</f>
        <v>0</v>
      </c>
      <c r="I250" s="718">
        <f>+E250-F250-G250</f>
        <v>0</v>
      </c>
      <c r="J250" s="718">
        <f>SUM(J251:J260)</f>
        <v>0</v>
      </c>
      <c r="K250" s="719">
        <f>+I250-J250</f>
        <v>0</v>
      </c>
      <c r="Q250" s="698">
        <f t="shared" si="11"/>
        <v>1</v>
      </c>
    </row>
    <row r="251" spans="1:17" hidden="1" x14ac:dyDescent="0.25">
      <c r="A251" s="699"/>
      <c r="B251" s="700"/>
      <c r="C251" s="724">
        <f>+'Technical &amp; Production'!C22</f>
        <v>0</v>
      </c>
      <c r="D251" s="724">
        <f>+'Technical &amp; Production'!D22</f>
        <v>0</v>
      </c>
      <c r="E251" s="738">
        <f>+'Technical &amp; Production'!G22</f>
        <v>0</v>
      </c>
      <c r="F251" s="720"/>
      <c r="G251" s="720"/>
      <c r="H251" s="720"/>
      <c r="I251" s="720"/>
      <c r="J251" s="720"/>
      <c r="K251" s="728">
        <f t="shared" ref="K251:K259" si="13">+E251-F251-G251-J251</f>
        <v>0</v>
      </c>
      <c r="Q251" s="698">
        <f t="shared" si="11"/>
        <v>1</v>
      </c>
    </row>
    <row r="252" spans="1:17" hidden="1" x14ac:dyDescent="0.25">
      <c r="A252" s="699"/>
      <c r="B252" s="700"/>
      <c r="C252" s="724">
        <f>+'Technical &amp; Production'!C23</f>
        <v>0</v>
      </c>
      <c r="D252" s="724">
        <f>+'Technical &amp; Production'!D23</f>
        <v>0</v>
      </c>
      <c r="E252" s="738">
        <f>+'Technical &amp; Production'!G23</f>
        <v>0</v>
      </c>
      <c r="F252" s="727"/>
      <c r="G252" s="727"/>
      <c r="H252" s="727"/>
      <c r="I252" s="727"/>
      <c r="J252" s="727"/>
      <c r="K252" s="728">
        <f t="shared" si="13"/>
        <v>0</v>
      </c>
      <c r="Q252" s="698">
        <f t="shared" si="11"/>
        <v>1</v>
      </c>
    </row>
    <row r="253" spans="1:17" hidden="1" x14ac:dyDescent="0.25">
      <c r="A253" s="699"/>
      <c r="B253" s="700"/>
      <c r="C253" s="724">
        <f>+'Technical &amp; Production'!C24</f>
        <v>0</v>
      </c>
      <c r="D253" s="724">
        <f>+'Technical &amp; Production'!D24</f>
        <v>0</v>
      </c>
      <c r="E253" s="738">
        <f>+'Technical &amp; Production'!G24</f>
        <v>0</v>
      </c>
      <c r="F253" s="727"/>
      <c r="G253" s="727"/>
      <c r="H253" s="727"/>
      <c r="I253" s="727"/>
      <c r="J253" s="727"/>
      <c r="K253" s="728">
        <f t="shared" si="13"/>
        <v>0</v>
      </c>
      <c r="Q253" s="698">
        <f t="shared" si="11"/>
        <v>1</v>
      </c>
    </row>
    <row r="254" spans="1:17" hidden="1" x14ac:dyDescent="0.25">
      <c r="A254" s="699"/>
      <c r="B254" s="700"/>
      <c r="C254" s="724">
        <f>+'Technical &amp; Production'!C25</f>
        <v>0</v>
      </c>
      <c r="D254" s="724">
        <f>+'Technical &amp; Production'!D25</f>
        <v>0</v>
      </c>
      <c r="E254" s="738">
        <f>+'Technical &amp; Production'!G25</f>
        <v>0</v>
      </c>
      <c r="F254" s="720"/>
      <c r="G254" s="720"/>
      <c r="H254" s="720"/>
      <c r="I254" s="720"/>
      <c r="J254" s="720"/>
      <c r="K254" s="728">
        <f t="shared" si="13"/>
        <v>0</v>
      </c>
      <c r="Q254" s="698">
        <f t="shared" si="11"/>
        <v>1</v>
      </c>
    </row>
    <row r="255" spans="1:17" hidden="1" x14ac:dyDescent="0.25">
      <c r="A255" s="699"/>
      <c r="B255" s="700"/>
      <c r="C255" s="724">
        <f>+'Technical &amp; Production'!C26</f>
        <v>0</v>
      </c>
      <c r="D255" s="724">
        <f>+'Technical &amp; Production'!D26</f>
        <v>0</v>
      </c>
      <c r="E255" s="738">
        <f>+'Technical &amp; Production'!G26</f>
        <v>0</v>
      </c>
      <c r="F255" s="727"/>
      <c r="G255" s="727"/>
      <c r="H255" s="727"/>
      <c r="I255" s="727"/>
      <c r="J255" s="727"/>
      <c r="K255" s="728">
        <f t="shared" si="13"/>
        <v>0</v>
      </c>
      <c r="Q255" s="698">
        <f t="shared" si="11"/>
        <v>1</v>
      </c>
    </row>
    <row r="256" spans="1:17" hidden="1" x14ac:dyDescent="0.25">
      <c r="A256" s="699"/>
      <c r="B256" s="700"/>
      <c r="C256" s="724">
        <f>+'Technical &amp; Production'!C27</f>
        <v>0</v>
      </c>
      <c r="D256" s="724">
        <f>+'Technical &amp; Production'!D27</f>
        <v>0</v>
      </c>
      <c r="E256" s="738">
        <f>+'Technical &amp; Production'!G27</f>
        <v>0</v>
      </c>
      <c r="F256" s="727"/>
      <c r="G256" s="727"/>
      <c r="H256" s="727"/>
      <c r="I256" s="727"/>
      <c r="J256" s="727"/>
      <c r="K256" s="728">
        <f t="shared" si="13"/>
        <v>0</v>
      </c>
      <c r="Q256" s="698">
        <f t="shared" si="11"/>
        <v>1</v>
      </c>
    </row>
    <row r="257" spans="1:17" hidden="1" x14ac:dyDescent="0.25">
      <c r="A257" s="699"/>
      <c r="B257" s="700"/>
      <c r="C257" s="724">
        <f>+'Technical &amp; Production'!C28</f>
        <v>0</v>
      </c>
      <c r="D257" s="724">
        <f>+'Technical &amp; Production'!D28</f>
        <v>0</v>
      </c>
      <c r="E257" s="738">
        <f>+'Technical &amp; Production'!G28</f>
        <v>0</v>
      </c>
      <c r="F257" s="727"/>
      <c r="G257" s="727"/>
      <c r="H257" s="727"/>
      <c r="I257" s="727"/>
      <c r="J257" s="727"/>
      <c r="K257" s="728">
        <f t="shared" si="13"/>
        <v>0</v>
      </c>
      <c r="Q257" s="698">
        <f t="shared" si="11"/>
        <v>1</v>
      </c>
    </row>
    <row r="258" spans="1:17" hidden="1" x14ac:dyDescent="0.25">
      <c r="A258" s="699"/>
      <c r="B258" s="700"/>
      <c r="C258" s="724">
        <f>+'Technical &amp; Production'!C29</f>
        <v>0</v>
      </c>
      <c r="D258" s="724">
        <f>+'Technical &amp; Production'!D29</f>
        <v>0</v>
      </c>
      <c r="E258" s="738">
        <f>+'Technical &amp; Production'!G29</f>
        <v>0</v>
      </c>
      <c r="F258" s="727"/>
      <c r="G258" s="727"/>
      <c r="H258" s="727"/>
      <c r="I258" s="727"/>
      <c r="J258" s="727"/>
      <c r="K258" s="728">
        <f t="shared" si="13"/>
        <v>0</v>
      </c>
      <c r="Q258" s="698">
        <f t="shared" si="11"/>
        <v>1</v>
      </c>
    </row>
    <row r="259" spans="1:17" hidden="1" x14ac:dyDescent="0.25">
      <c r="A259" s="699"/>
      <c r="B259" s="700" t="str">
        <f>+B250</f>
        <v>ZK106.K245.C042</v>
      </c>
      <c r="C259" s="724">
        <f>+'Technical &amp; Production'!C30</f>
        <v>0</v>
      </c>
      <c r="D259" s="724">
        <f>+'Technical &amp; Production'!D30</f>
        <v>0</v>
      </c>
      <c r="E259" s="738">
        <f>+'Technical &amp; Production'!G30</f>
        <v>0</v>
      </c>
      <c r="F259" s="727"/>
      <c r="G259" s="727"/>
      <c r="H259" s="727"/>
      <c r="I259" s="727"/>
      <c r="J259" s="727"/>
      <c r="K259" s="728">
        <f t="shared" si="13"/>
        <v>0</v>
      </c>
      <c r="Q259" s="698">
        <f t="shared" si="11"/>
        <v>1</v>
      </c>
    </row>
    <row r="260" spans="1:17" hidden="1" x14ac:dyDescent="0.25">
      <c r="A260" s="739"/>
      <c r="B260" s="740"/>
      <c r="C260" s="743" t="s">
        <v>301</v>
      </c>
      <c r="D260" s="743"/>
      <c r="E260" s="738"/>
      <c r="F260" s="720">
        <v>0</v>
      </c>
      <c r="G260" s="720">
        <v>0</v>
      </c>
      <c r="H260" s="720">
        <f>+IFERROR(VLOOKUP($B259,'[1]Sum table'!$A:$F,6,FALSE),0)</f>
        <v>0</v>
      </c>
      <c r="I260" s="720"/>
      <c r="J260" s="720">
        <f>+IFERROR(VLOOKUP($B259,'[1]Sum table'!$A:$G,7,FALSE),0)</f>
        <v>0</v>
      </c>
      <c r="K260" s="721"/>
      <c r="Q260" s="698">
        <f t="shared" si="11"/>
        <v>1</v>
      </c>
    </row>
    <row r="261" spans="1:17" hidden="1" x14ac:dyDescent="0.25">
      <c r="A261" s="722" t="s">
        <v>148</v>
      </c>
      <c r="B261" s="715" t="str">
        <f>+'Technical &amp; Production'!B32</f>
        <v>ZK106.K246.C042</v>
      </c>
      <c r="C261" s="716" t="s">
        <v>149</v>
      </c>
      <c r="D261" s="716"/>
      <c r="E261" s="717">
        <f>SUM(E262:E270)</f>
        <v>0</v>
      </c>
      <c r="F261" s="718">
        <f>SUM(F262:F270)</f>
        <v>0</v>
      </c>
      <c r="G261" s="718">
        <f>SUM(G262:G270)</f>
        <v>0</v>
      </c>
      <c r="H261" s="718">
        <f>SUM(H262:H270)</f>
        <v>0</v>
      </c>
      <c r="I261" s="718">
        <f>+E261-F261-G261</f>
        <v>0</v>
      </c>
      <c r="J261" s="718">
        <f>SUM(J262:J270)</f>
        <v>0</v>
      </c>
      <c r="K261" s="719">
        <f>+I261-J261</f>
        <v>0</v>
      </c>
      <c r="Q261" s="698">
        <f t="shared" si="11"/>
        <v>1</v>
      </c>
    </row>
    <row r="262" spans="1:17" hidden="1" x14ac:dyDescent="0.25">
      <c r="A262" s="703"/>
      <c r="B262" s="704"/>
      <c r="C262" s="724">
        <f>+'Technical &amp; Production'!C33</f>
        <v>0</v>
      </c>
      <c r="D262" s="724">
        <f>+'Technical &amp; Production'!D33</f>
        <v>0</v>
      </c>
      <c r="E262" s="738">
        <f>+'Technical &amp; Production'!G33</f>
        <v>0</v>
      </c>
      <c r="F262" s="720"/>
      <c r="G262" s="720"/>
      <c r="H262" s="720"/>
      <c r="I262" s="720"/>
      <c r="J262" s="720"/>
      <c r="K262" s="728">
        <f t="shared" ref="K262:K269" si="14">+E262-F262-G262-J262</f>
        <v>0</v>
      </c>
      <c r="Q262" s="698">
        <f t="shared" si="11"/>
        <v>1</v>
      </c>
    </row>
    <row r="263" spans="1:17" hidden="1" x14ac:dyDescent="0.25">
      <c r="A263" s="703"/>
      <c r="B263" s="704"/>
      <c r="C263" s="724">
        <f>+'Technical &amp; Production'!C34</f>
        <v>0</v>
      </c>
      <c r="D263" s="724">
        <f>+'Technical &amp; Production'!D34</f>
        <v>0</v>
      </c>
      <c r="E263" s="738">
        <f>+'Technical &amp; Production'!G34</f>
        <v>0</v>
      </c>
      <c r="F263" s="727"/>
      <c r="G263" s="727"/>
      <c r="H263" s="727"/>
      <c r="I263" s="727"/>
      <c r="J263" s="727"/>
      <c r="K263" s="728">
        <f t="shared" si="14"/>
        <v>0</v>
      </c>
      <c r="Q263" s="698">
        <f t="shared" si="11"/>
        <v>1</v>
      </c>
    </row>
    <row r="264" spans="1:17" hidden="1" x14ac:dyDescent="0.25">
      <c r="A264" s="699"/>
      <c r="B264" s="700"/>
      <c r="C264" s="724">
        <f>+'Technical &amp; Production'!C35</f>
        <v>0</v>
      </c>
      <c r="D264" s="724">
        <f>+'Technical &amp; Production'!D35</f>
        <v>0</v>
      </c>
      <c r="E264" s="738">
        <f>+'Technical &amp; Production'!G35</f>
        <v>0</v>
      </c>
      <c r="F264" s="727"/>
      <c r="G264" s="727"/>
      <c r="H264" s="727"/>
      <c r="I264" s="727"/>
      <c r="J264" s="727"/>
      <c r="K264" s="728">
        <f t="shared" si="14"/>
        <v>0</v>
      </c>
      <c r="Q264" s="698">
        <f t="shared" si="11"/>
        <v>1</v>
      </c>
    </row>
    <row r="265" spans="1:17" hidden="1" x14ac:dyDescent="0.25">
      <c r="A265" s="703"/>
      <c r="B265" s="704"/>
      <c r="C265" s="724">
        <f>+'Technical &amp; Production'!C36</f>
        <v>0</v>
      </c>
      <c r="D265" s="724">
        <f>+'Technical &amp; Production'!D36</f>
        <v>0</v>
      </c>
      <c r="E265" s="738">
        <f>+'Technical &amp; Production'!G36</f>
        <v>0</v>
      </c>
      <c r="F265" s="727"/>
      <c r="G265" s="727"/>
      <c r="H265" s="727"/>
      <c r="I265" s="727"/>
      <c r="J265" s="727"/>
      <c r="K265" s="728">
        <f t="shared" si="14"/>
        <v>0</v>
      </c>
      <c r="Q265" s="698">
        <f t="shared" si="11"/>
        <v>1</v>
      </c>
    </row>
    <row r="266" spans="1:17" hidden="1" x14ac:dyDescent="0.25">
      <c r="A266" s="703"/>
      <c r="B266" s="704"/>
      <c r="C266" s="724">
        <f>+'Technical &amp; Production'!C37</f>
        <v>0</v>
      </c>
      <c r="D266" s="724">
        <f>+'Technical &amp; Production'!D37</f>
        <v>0</v>
      </c>
      <c r="E266" s="738">
        <f>+'Technical &amp; Production'!G37</f>
        <v>0</v>
      </c>
      <c r="F266" s="727"/>
      <c r="G266" s="727"/>
      <c r="H266" s="727"/>
      <c r="I266" s="727"/>
      <c r="J266" s="727"/>
      <c r="K266" s="728">
        <f t="shared" si="14"/>
        <v>0</v>
      </c>
      <c r="Q266" s="698">
        <f t="shared" si="11"/>
        <v>1</v>
      </c>
    </row>
    <row r="267" spans="1:17" hidden="1" x14ac:dyDescent="0.25">
      <c r="A267" s="703"/>
      <c r="B267" s="700"/>
      <c r="C267" s="724">
        <f>+'Technical &amp; Production'!C38</f>
        <v>0</v>
      </c>
      <c r="D267" s="724">
        <f>+'Technical &amp; Production'!D38</f>
        <v>0</v>
      </c>
      <c r="E267" s="738">
        <f>+'Technical &amp; Production'!G38</f>
        <v>0</v>
      </c>
      <c r="F267" s="727"/>
      <c r="G267" s="727"/>
      <c r="H267" s="727"/>
      <c r="I267" s="727"/>
      <c r="J267" s="727"/>
      <c r="K267" s="728">
        <f t="shared" si="14"/>
        <v>0</v>
      </c>
      <c r="Q267" s="698">
        <f t="shared" si="11"/>
        <v>1</v>
      </c>
    </row>
    <row r="268" spans="1:17" hidden="1" x14ac:dyDescent="0.25">
      <c r="A268" s="699"/>
      <c r="B268" s="700"/>
      <c r="C268" s="724">
        <f>+'Technical &amp; Production'!C39</f>
        <v>0</v>
      </c>
      <c r="D268" s="724">
        <f>+'Technical &amp; Production'!D39</f>
        <v>0</v>
      </c>
      <c r="E268" s="738">
        <f>+'Technical &amp; Production'!G39</f>
        <v>0</v>
      </c>
      <c r="F268" s="720"/>
      <c r="G268" s="720"/>
      <c r="H268" s="720"/>
      <c r="I268" s="720"/>
      <c r="J268" s="720"/>
      <c r="K268" s="728">
        <f t="shared" si="14"/>
        <v>0</v>
      </c>
      <c r="Q268" s="698">
        <f t="shared" si="11"/>
        <v>1</v>
      </c>
    </row>
    <row r="269" spans="1:17" hidden="1" x14ac:dyDescent="0.25">
      <c r="A269" s="703"/>
      <c r="B269" s="704" t="str">
        <f>+B261</f>
        <v>ZK106.K246.C042</v>
      </c>
      <c r="C269" s="724">
        <f>+'Technical &amp; Production'!C40</f>
        <v>0</v>
      </c>
      <c r="D269" s="724">
        <f>+'Technical &amp; Production'!D40</f>
        <v>0</v>
      </c>
      <c r="E269" s="738">
        <f>+'Technical &amp; Production'!G40</f>
        <v>0</v>
      </c>
      <c r="F269" s="727"/>
      <c r="G269" s="727"/>
      <c r="H269" s="727"/>
      <c r="I269" s="727"/>
      <c r="J269" s="727"/>
      <c r="K269" s="728">
        <f t="shared" si="14"/>
        <v>0</v>
      </c>
      <c r="Q269" s="698">
        <f t="shared" si="11"/>
        <v>1</v>
      </c>
    </row>
    <row r="270" spans="1:17" hidden="1" x14ac:dyDescent="0.25">
      <c r="A270" s="739"/>
      <c r="B270" s="740"/>
      <c r="C270" s="743" t="s">
        <v>301</v>
      </c>
      <c r="D270" s="743"/>
      <c r="E270" s="738"/>
      <c r="F270" s="720">
        <v>0</v>
      </c>
      <c r="G270" s="720">
        <v>0</v>
      </c>
      <c r="H270" s="720">
        <f>+IFERROR(VLOOKUP($B269,'[1]Sum table'!$A:$F,6,FALSE),0)</f>
        <v>0</v>
      </c>
      <c r="I270" s="720"/>
      <c r="J270" s="720">
        <f>+IFERROR(VLOOKUP($B269,'[1]Sum table'!$A:$G,7,FALSE),0)</f>
        <v>0</v>
      </c>
      <c r="K270" s="721"/>
      <c r="Q270" s="698">
        <f t="shared" si="11"/>
        <v>1</v>
      </c>
    </row>
    <row r="271" spans="1:17" hidden="1" x14ac:dyDescent="0.25">
      <c r="A271" s="722" t="s">
        <v>150</v>
      </c>
      <c r="B271" s="715" t="str">
        <f>+'Technical &amp; Production'!B42</f>
        <v>ZK106.K247.C042</v>
      </c>
      <c r="C271" s="716" t="s">
        <v>151</v>
      </c>
      <c r="D271" s="716"/>
      <c r="E271" s="717">
        <f>SUM(E272:E279)</f>
        <v>0</v>
      </c>
      <c r="F271" s="718">
        <f>SUM(F272:F279)</f>
        <v>0</v>
      </c>
      <c r="G271" s="718">
        <f>SUM(G272:G279)</f>
        <v>0</v>
      </c>
      <c r="H271" s="718">
        <f>SUM(H272:H279)</f>
        <v>0</v>
      </c>
      <c r="I271" s="718">
        <f>+E271-F271-G271</f>
        <v>0</v>
      </c>
      <c r="J271" s="718">
        <f>SUM(J272:J279)</f>
        <v>0</v>
      </c>
      <c r="K271" s="719">
        <f>+I271-J271</f>
        <v>0</v>
      </c>
      <c r="Q271" s="698">
        <f t="shared" si="11"/>
        <v>1</v>
      </c>
    </row>
    <row r="272" spans="1:17" hidden="1" x14ac:dyDescent="0.25">
      <c r="A272" s="703"/>
      <c r="B272" s="704"/>
      <c r="C272" s="724">
        <f>+'Technical &amp; Production'!C43</f>
        <v>0</v>
      </c>
      <c r="D272" s="724">
        <f>+'Technical &amp; Production'!D43</f>
        <v>0</v>
      </c>
      <c r="E272" s="738">
        <f>+'Technical &amp; Production'!G43</f>
        <v>0</v>
      </c>
      <c r="F272" s="720"/>
      <c r="G272" s="720"/>
      <c r="H272" s="720"/>
      <c r="I272" s="720"/>
      <c r="J272" s="720"/>
      <c r="K272" s="728">
        <f t="shared" ref="K272:K278" si="15">+E272-F272-G272-J272</f>
        <v>0</v>
      </c>
      <c r="Q272" s="698">
        <f t="shared" si="11"/>
        <v>1</v>
      </c>
    </row>
    <row r="273" spans="1:17" hidden="1" x14ac:dyDescent="0.25">
      <c r="A273" s="703"/>
      <c r="B273" s="700" t="str">
        <f>+B271</f>
        <v>ZK106.K247.C042</v>
      </c>
      <c r="C273" s="724">
        <f>+'Technical &amp; Production'!C44</f>
        <v>0</v>
      </c>
      <c r="D273" s="724">
        <f>+'Technical &amp; Production'!D44</f>
        <v>0</v>
      </c>
      <c r="E273" s="738">
        <f>+'Technical &amp; Production'!G44</f>
        <v>0</v>
      </c>
      <c r="F273" s="727"/>
      <c r="G273" s="727"/>
      <c r="H273" s="727"/>
      <c r="I273" s="727"/>
      <c r="J273" s="727"/>
      <c r="K273" s="728">
        <f t="shared" si="15"/>
        <v>0</v>
      </c>
      <c r="Q273" s="698">
        <f t="shared" si="11"/>
        <v>1</v>
      </c>
    </row>
    <row r="274" spans="1:17" hidden="1" x14ac:dyDescent="0.25">
      <c r="A274" s="699"/>
      <c r="B274" s="700"/>
      <c r="C274" s="724">
        <f>+'Technical &amp; Production'!C45</f>
        <v>0</v>
      </c>
      <c r="D274" s="724">
        <f>+'Technical &amp; Production'!D45</f>
        <v>0</v>
      </c>
      <c r="E274" s="738">
        <f>+'Technical &amp; Production'!G45</f>
        <v>0</v>
      </c>
      <c r="F274" s="720"/>
      <c r="G274" s="720"/>
      <c r="H274" s="720"/>
      <c r="I274" s="720"/>
      <c r="J274" s="720"/>
      <c r="K274" s="728">
        <f t="shared" si="15"/>
        <v>0</v>
      </c>
      <c r="Q274" s="698">
        <f t="shared" si="11"/>
        <v>1</v>
      </c>
    </row>
    <row r="275" spans="1:17" hidden="1" x14ac:dyDescent="0.25">
      <c r="A275" s="699"/>
      <c r="B275" s="700"/>
      <c r="C275" s="724">
        <f>+'Technical &amp; Production'!C46</f>
        <v>0</v>
      </c>
      <c r="D275" s="724">
        <f>+'Technical &amp; Production'!D46</f>
        <v>0</v>
      </c>
      <c r="E275" s="738">
        <f>+'Technical &amp; Production'!G46</f>
        <v>0</v>
      </c>
      <c r="F275" s="727"/>
      <c r="G275" s="727"/>
      <c r="H275" s="727"/>
      <c r="I275" s="727"/>
      <c r="J275" s="727"/>
      <c r="K275" s="728">
        <f t="shared" si="15"/>
        <v>0</v>
      </c>
      <c r="Q275" s="698">
        <f t="shared" si="11"/>
        <v>1</v>
      </c>
    </row>
    <row r="276" spans="1:17" hidden="1" x14ac:dyDescent="0.25">
      <c r="A276" s="699"/>
      <c r="B276" s="700"/>
      <c r="C276" s="724">
        <f>+'Technical &amp; Production'!C47</f>
        <v>0</v>
      </c>
      <c r="D276" s="724">
        <f>+'Technical &amp; Production'!D47</f>
        <v>0</v>
      </c>
      <c r="E276" s="738">
        <f>+'Technical &amp; Production'!G47</f>
        <v>0</v>
      </c>
      <c r="F276" s="727"/>
      <c r="G276" s="727"/>
      <c r="H276" s="727"/>
      <c r="I276" s="727"/>
      <c r="J276" s="727"/>
      <c r="K276" s="728">
        <f t="shared" si="15"/>
        <v>0</v>
      </c>
      <c r="Q276" s="698">
        <f t="shared" si="11"/>
        <v>1</v>
      </c>
    </row>
    <row r="277" spans="1:17" hidden="1" x14ac:dyDescent="0.25">
      <c r="A277" s="699"/>
      <c r="B277" s="700"/>
      <c r="C277" s="724">
        <f>+'Technical &amp; Production'!C48</f>
        <v>0</v>
      </c>
      <c r="D277" s="724">
        <f>+'Technical &amp; Production'!D48</f>
        <v>0</v>
      </c>
      <c r="E277" s="738">
        <f>+'Technical &amp; Production'!G48</f>
        <v>0</v>
      </c>
      <c r="F277" s="727"/>
      <c r="G277" s="727"/>
      <c r="H277" s="727"/>
      <c r="I277" s="727"/>
      <c r="J277" s="727"/>
      <c r="K277" s="728">
        <f t="shared" si="15"/>
        <v>0</v>
      </c>
      <c r="Q277" s="698">
        <f t="shared" si="11"/>
        <v>1</v>
      </c>
    </row>
    <row r="278" spans="1:17" hidden="1" x14ac:dyDescent="0.25">
      <c r="A278" s="699"/>
      <c r="B278" s="700" t="str">
        <f>+B271</f>
        <v>ZK106.K247.C042</v>
      </c>
      <c r="C278" s="724">
        <f>+'Technical &amp; Production'!C49</f>
        <v>0</v>
      </c>
      <c r="D278" s="724">
        <f>+'Technical &amp; Production'!D49</f>
        <v>0</v>
      </c>
      <c r="E278" s="738">
        <f>+'Technical &amp; Production'!G49</f>
        <v>0</v>
      </c>
      <c r="F278" s="727"/>
      <c r="G278" s="727"/>
      <c r="H278" s="727"/>
      <c r="I278" s="727"/>
      <c r="J278" s="727"/>
      <c r="K278" s="728">
        <f t="shared" si="15"/>
        <v>0</v>
      </c>
      <c r="Q278" s="698">
        <f t="shared" si="11"/>
        <v>1</v>
      </c>
    </row>
    <row r="279" spans="1:17" hidden="1" x14ac:dyDescent="0.25">
      <c r="A279" s="699"/>
      <c r="B279" s="700"/>
      <c r="C279" s="743" t="s">
        <v>301</v>
      </c>
      <c r="D279" s="743"/>
      <c r="E279" s="738"/>
      <c r="F279" s="720">
        <v>0</v>
      </c>
      <c r="G279" s="720">
        <v>0</v>
      </c>
      <c r="H279" s="720">
        <f>+IFERROR(VLOOKUP($B278,'[1]Sum table'!$A:$F,6,FALSE),0)</f>
        <v>0</v>
      </c>
      <c r="I279" s="720"/>
      <c r="J279" s="720">
        <f>+IFERROR(VLOOKUP($B278,'[1]Sum table'!$A:$G,7,FALSE),0)</f>
        <v>0</v>
      </c>
      <c r="K279" s="721"/>
      <c r="Q279" s="698">
        <f t="shared" si="11"/>
        <v>1</v>
      </c>
    </row>
    <row r="280" spans="1:17" hidden="1" x14ac:dyDescent="0.25">
      <c r="A280" s="722" t="s">
        <v>152</v>
      </c>
      <c r="B280" s="715" t="str">
        <f>+'Technical &amp; Production'!B51</f>
        <v>ZK106.K128.C042</v>
      </c>
      <c r="C280" s="716" t="s">
        <v>153</v>
      </c>
      <c r="D280" s="716"/>
      <c r="E280" s="717">
        <f>SUM(E281:E288)</f>
        <v>0</v>
      </c>
      <c r="F280" s="718">
        <f>SUM(F281:F288)</f>
        <v>0</v>
      </c>
      <c r="G280" s="718">
        <f>SUM(G281:G288)</f>
        <v>0</v>
      </c>
      <c r="H280" s="718">
        <f>SUM(H281:H288)</f>
        <v>0</v>
      </c>
      <c r="I280" s="718">
        <f>+E280-F280-G280</f>
        <v>0</v>
      </c>
      <c r="J280" s="718">
        <f>SUM(J281:J288)</f>
        <v>0</v>
      </c>
      <c r="K280" s="719">
        <f>+I280-J280</f>
        <v>0</v>
      </c>
      <c r="Q280" s="698">
        <f t="shared" si="11"/>
        <v>1</v>
      </c>
    </row>
    <row r="281" spans="1:17" hidden="1" x14ac:dyDescent="0.25">
      <c r="A281" s="699"/>
      <c r="B281" s="700"/>
      <c r="C281" s="724">
        <f>+'Technical &amp; Production'!C52</f>
        <v>0</v>
      </c>
      <c r="D281" s="724">
        <f>+'Technical &amp; Production'!D52</f>
        <v>0</v>
      </c>
      <c r="E281" s="738">
        <f>+'Technical &amp; Production'!G52</f>
        <v>0</v>
      </c>
      <c r="F281" s="727"/>
      <c r="G281" s="727"/>
      <c r="H281" s="727"/>
      <c r="I281" s="727"/>
      <c r="J281" s="727"/>
      <c r="K281" s="728">
        <f t="shared" ref="K281:K287" si="16">+E281-F281-G281-J281</f>
        <v>0</v>
      </c>
      <c r="Q281" s="698">
        <f t="shared" si="11"/>
        <v>1</v>
      </c>
    </row>
    <row r="282" spans="1:17" hidden="1" x14ac:dyDescent="0.25">
      <c r="A282" s="699"/>
      <c r="B282" s="700"/>
      <c r="C282" s="724">
        <f>+'Technical &amp; Production'!C53</f>
        <v>0</v>
      </c>
      <c r="D282" s="724">
        <f>+'Technical &amp; Production'!D53</f>
        <v>0</v>
      </c>
      <c r="E282" s="738">
        <f>+'Technical &amp; Production'!G53</f>
        <v>0</v>
      </c>
      <c r="F282" s="727"/>
      <c r="G282" s="727"/>
      <c r="H282" s="727"/>
      <c r="I282" s="727"/>
      <c r="J282" s="727"/>
      <c r="K282" s="728">
        <f t="shared" si="16"/>
        <v>0</v>
      </c>
      <c r="Q282" s="698">
        <f t="shared" si="11"/>
        <v>1</v>
      </c>
    </row>
    <row r="283" spans="1:17" hidden="1" x14ac:dyDescent="0.25">
      <c r="A283" s="699"/>
      <c r="B283" s="700"/>
      <c r="C283" s="724">
        <f>+'Technical &amp; Production'!C54</f>
        <v>0</v>
      </c>
      <c r="D283" s="724">
        <f>+'Technical &amp; Production'!D54</f>
        <v>0</v>
      </c>
      <c r="E283" s="738">
        <f>+'Technical &amp; Production'!G54</f>
        <v>0</v>
      </c>
      <c r="F283" s="727"/>
      <c r="G283" s="727"/>
      <c r="H283" s="727"/>
      <c r="I283" s="727"/>
      <c r="J283" s="727"/>
      <c r="K283" s="728">
        <f t="shared" si="16"/>
        <v>0</v>
      </c>
      <c r="Q283" s="698">
        <f t="shared" si="11"/>
        <v>1</v>
      </c>
    </row>
    <row r="284" spans="1:17" hidden="1" x14ac:dyDescent="0.25">
      <c r="A284" s="699"/>
      <c r="B284" s="700"/>
      <c r="C284" s="724">
        <f>+'Technical &amp; Production'!C55</f>
        <v>0</v>
      </c>
      <c r="D284" s="724">
        <f>+'Technical &amp; Production'!D55</f>
        <v>0</v>
      </c>
      <c r="E284" s="738">
        <f>+'Technical &amp; Production'!G55</f>
        <v>0</v>
      </c>
      <c r="F284" s="727"/>
      <c r="G284" s="727"/>
      <c r="H284" s="727"/>
      <c r="I284" s="727"/>
      <c r="J284" s="727"/>
      <c r="K284" s="728">
        <f t="shared" si="16"/>
        <v>0</v>
      </c>
      <c r="Q284" s="698">
        <f t="shared" si="11"/>
        <v>1</v>
      </c>
    </row>
    <row r="285" spans="1:17" hidden="1" x14ac:dyDescent="0.25">
      <c r="A285" s="699"/>
      <c r="B285" s="700"/>
      <c r="C285" s="724">
        <f>+'Technical &amp; Production'!C56</f>
        <v>0</v>
      </c>
      <c r="D285" s="724">
        <f>+'Technical &amp; Production'!D56</f>
        <v>0</v>
      </c>
      <c r="E285" s="738">
        <f>+'Technical &amp; Production'!G56</f>
        <v>0</v>
      </c>
      <c r="F285" s="727"/>
      <c r="G285" s="727"/>
      <c r="H285" s="727"/>
      <c r="I285" s="727"/>
      <c r="J285" s="727"/>
      <c r="K285" s="728">
        <f t="shared" si="16"/>
        <v>0</v>
      </c>
      <c r="Q285" s="698">
        <f t="shared" ref="Q285:Q348" si="17">+IF(SUM(E285:J285)=0,1,0)</f>
        <v>1</v>
      </c>
    </row>
    <row r="286" spans="1:17" hidden="1" x14ac:dyDescent="0.25">
      <c r="A286" s="699"/>
      <c r="B286" s="700"/>
      <c r="C286" s="724">
        <f>+'Technical &amp; Production'!C57</f>
        <v>0</v>
      </c>
      <c r="D286" s="724">
        <f>+'Technical &amp; Production'!D57</f>
        <v>0</v>
      </c>
      <c r="E286" s="738">
        <f>+'Technical &amp; Production'!G57</f>
        <v>0</v>
      </c>
      <c r="F286" s="727"/>
      <c r="G286" s="727"/>
      <c r="H286" s="727"/>
      <c r="I286" s="727"/>
      <c r="J286" s="727"/>
      <c r="K286" s="728">
        <f t="shared" si="16"/>
        <v>0</v>
      </c>
      <c r="Q286" s="698">
        <f t="shared" si="17"/>
        <v>1</v>
      </c>
    </row>
    <row r="287" spans="1:17" hidden="1" x14ac:dyDescent="0.25">
      <c r="A287" s="699"/>
      <c r="B287" s="700" t="str">
        <f>+B280</f>
        <v>ZK106.K128.C042</v>
      </c>
      <c r="C287" s="724">
        <f>+'Technical &amp; Production'!C58</f>
        <v>0</v>
      </c>
      <c r="D287" s="724">
        <f>+'Technical &amp; Production'!D58</f>
        <v>0</v>
      </c>
      <c r="E287" s="738">
        <f>+'Technical &amp; Production'!G58</f>
        <v>0</v>
      </c>
      <c r="F287" s="727"/>
      <c r="G287" s="727"/>
      <c r="H287" s="727"/>
      <c r="I287" s="727"/>
      <c r="J287" s="727"/>
      <c r="K287" s="728">
        <f t="shared" si="16"/>
        <v>0</v>
      </c>
      <c r="Q287" s="698">
        <f t="shared" si="17"/>
        <v>1</v>
      </c>
    </row>
    <row r="288" spans="1:17" hidden="1" x14ac:dyDescent="0.25">
      <c r="A288" s="699"/>
      <c r="B288" s="700"/>
      <c r="C288" s="743" t="s">
        <v>301</v>
      </c>
      <c r="D288" s="743"/>
      <c r="E288" s="738"/>
      <c r="F288" s="720">
        <v>0</v>
      </c>
      <c r="G288" s="720">
        <v>0</v>
      </c>
      <c r="H288" s="720">
        <f>+IFERROR(VLOOKUP($B287,'[1]Sum table'!$A:$F,6,FALSE),0)</f>
        <v>0</v>
      </c>
      <c r="I288" s="720"/>
      <c r="J288" s="720">
        <f>+IFERROR(VLOOKUP($B287,'[1]Sum table'!$A:$G,7,FALSE),0)</f>
        <v>0</v>
      </c>
      <c r="K288" s="721"/>
      <c r="Q288" s="698">
        <f t="shared" si="17"/>
        <v>1</v>
      </c>
    </row>
    <row r="289" spans="1:17" hidden="1" x14ac:dyDescent="0.25">
      <c r="A289" s="722" t="s">
        <v>154</v>
      </c>
      <c r="B289" s="715" t="str">
        <f>+'Technical &amp; Production'!B60</f>
        <v>ZK106.K248.C042</v>
      </c>
      <c r="C289" s="716" t="s">
        <v>155</v>
      </c>
      <c r="D289" s="716"/>
      <c r="E289" s="717">
        <f>SUM(E290:E297)</f>
        <v>0</v>
      </c>
      <c r="F289" s="718">
        <f>SUM(F290:F297)</f>
        <v>0</v>
      </c>
      <c r="G289" s="718">
        <f>SUM(G290:G297)</f>
        <v>0</v>
      </c>
      <c r="H289" s="718">
        <f>SUM(H290:H297)</f>
        <v>0</v>
      </c>
      <c r="I289" s="718">
        <f>+E289-F289-G289</f>
        <v>0</v>
      </c>
      <c r="J289" s="718">
        <f>SUM(J290:J297)</f>
        <v>0</v>
      </c>
      <c r="K289" s="719">
        <f>+I289-J289</f>
        <v>0</v>
      </c>
      <c r="Q289" s="698">
        <f t="shared" si="17"/>
        <v>1</v>
      </c>
    </row>
    <row r="290" spans="1:17" hidden="1" x14ac:dyDescent="0.25">
      <c r="A290" s="699"/>
      <c r="B290" s="700"/>
      <c r="C290" s="724">
        <f>+'Technical &amp; Production'!C61</f>
        <v>0</v>
      </c>
      <c r="D290" s="724">
        <f>+'Technical &amp; Production'!D61</f>
        <v>0</v>
      </c>
      <c r="E290" s="738">
        <f>+'Technical &amp; Production'!G61</f>
        <v>0</v>
      </c>
      <c r="F290" s="720"/>
      <c r="G290" s="720"/>
      <c r="H290" s="720"/>
      <c r="I290" s="720"/>
      <c r="J290" s="720"/>
      <c r="K290" s="728">
        <f t="shared" ref="K290:K296" si="18">+E290-F290-G290-J290</f>
        <v>0</v>
      </c>
      <c r="Q290" s="698">
        <f t="shared" si="17"/>
        <v>1</v>
      </c>
    </row>
    <row r="291" spans="1:17" hidden="1" x14ac:dyDescent="0.25">
      <c r="A291" s="699"/>
      <c r="B291" s="700"/>
      <c r="C291" s="724">
        <f>+'Technical &amp; Production'!C62</f>
        <v>0</v>
      </c>
      <c r="D291" s="724">
        <f>+'Technical &amp; Production'!D62</f>
        <v>0</v>
      </c>
      <c r="E291" s="738">
        <f>+'Technical &amp; Production'!G62</f>
        <v>0</v>
      </c>
      <c r="F291" s="727"/>
      <c r="G291" s="727"/>
      <c r="H291" s="727"/>
      <c r="I291" s="727"/>
      <c r="J291" s="727"/>
      <c r="K291" s="728">
        <f t="shared" si="18"/>
        <v>0</v>
      </c>
      <c r="Q291" s="698">
        <f t="shared" si="17"/>
        <v>1</v>
      </c>
    </row>
    <row r="292" spans="1:17" hidden="1" x14ac:dyDescent="0.25">
      <c r="A292" s="699"/>
      <c r="B292" s="700"/>
      <c r="C292" s="724">
        <f>+'Technical &amp; Production'!C63</f>
        <v>0</v>
      </c>
      <c r="D292" s="724">
        <f>+'Technical &amp; Production'!D63</f>
        <v>0</v>
      </c>
      <c r="E292" s="738">
        <f>+'Technical &amp; Production'!G63</f>
        <v>0</v>
      </c>
      <c r="F292" s="727"/>
      <c r="G292" s="727"/>
      <c r="H292" s="727"/>
      <c r="I292" s="727"/>
      <c r="J292" s="727"/>
      <c r="K292" s="728">
        <f t="shared" si="18"/>
        <v>0</v>
      </c>
      <c r="Q292" s="698">
        <f t="shared" si="17"/>
        <v>1</v>
      </c>
    </row>
    <row r="293" spans="1:17" hidden="1" x14ac:dyDescent="0.25">
      <c r="A293" s="699"/>
      <c r="B293" s="700"/>
      <c r="C293" s="724">
        <f>+'Technical &amp; Production'!C64</f>
        <v>0</v>
      </c>
      <c r="D293" s="724">
        <f>+'Technical &amp; Production'!D64</f>
        <v>0</v>
      </c>
      <c r="E293" s="738">
        <f>+'Technical &amp; Production'!G64</f>
        <v>0</v>
      </c>
      <c r="F293" s="727"/>
      <c r="G293" s="727"/>
      <c r="H293" s="727"/>
      <c r="I293" s="727"/>
      <c r="J293" s="727"/>
      <c r="K293" s="728">
        <f t="shared" si="18"/>
        <v>0</v>
      </c>
      <c r="Q293" s="698">
        <f t="shared" si="17"/>
        <v>1</v>
      </c>
    </row>
    <row r="294" spans="1:17" hidden="1" x14ac:dyDescent="0.25">
      <c r="A294" s="699"/>
      <c r="B294" s="700"/>
      <c r="C294" s="724">
        <f>+'Technical &amp; Production'!C65</f>
        <v>0</v>
      </c>
      <c r="D294" s="724">
        <f>+'Technical &amp; Production'!D65</f>
        <v>0</v>
      </c>
      <c r="E294" s="738">
        <f>+'Technical &amp; Production'!G65</f>
        <v>0</v>
      </c>
      <c r="F294" s="727"/>
      <c r="G294" s="727"/>
      <c r="H294" s="727"/>
      <c r="I294" s="727"/>
      <c r="J294" s="727"/>
      <c r="K294" s="728">
        <f t="shared" si="18"/>
        <v>0</v>
      </c>
      <c r="Q294" s="698">
        <f t="shared" si="17"/>
        <v>1</v>
      </c>
    </row>
    <row r="295" spans="1:17" hidden="1" x14ac:dyDescent="0.25">
      <c r="A295" s="699"/>
      <c r="B295" s="700"/>
      <c r="C295" s="724">
        <f>+'Technical &amp; Production'!C66</f>
        <v>0</v>
      </c>
      <c r="D295" s="724">
        <f>+'Technical &amp; Production'!D66</f>
        <v>0</v>
      </c>
      <c r="E295" s="738">
        <f>+'Technical &amp; Production'!G66</f>
        <v>0</v>
      </c>
      <c r="F295" s="727"/>
      <c r="G295" s="727"/>
      <c r="H295" s="727"/>
      <c r="I295" s="727"/>
      <c r="J295" s="727"/>
      <c r="K295" s="728">
        <f t="shared" si="18"/>
        <v>0</v>
      </c>
      <c r="Q295" s="698">
        <f t="shared" si="17"/>
        <v>1</v>
      </c>
    </row>
    <row r="296" spans="1:17" hidden="1" x14ac:dyDescent="0.25">
      <c r="A296" s="699"/>
      <c r="B296" s="700" t="str">
        <f>+B289</f>
        <v>ZK106.K248.C042</v>
      </c>
      <c r="C296" s="724">
        <f>+'Technical &amp; Production'!C67</f>
        <v>0</v>
      </c>
      <c r="D296" s="724">
        <f>+'Technical &amp; Production'!D67</f>
        <v>0</v>
      </c>
      <c r="E296" s="738">
        <f>+'Technical &amp; Production'!G67</f>
        <v>0</v>
      </c>
      <c r="F296" s="727"/>
      <c r="G296" s="727"/>
      <c r="H296" s="727"/>
      <c r="I296" s="727"/>
      <c r="J296" s="727"/>
      <c r="K296" s="728">
        <f t="shared" si="18"/>
        <v>0</v>
      </c>
      <c r="Q296" s="698">
        <f t="shared" si="17"/>
        <v>1</v>
      </c>
    </row>
    <row r="297" spans="1:17" hidden="1" x14ac:dyDescent="0.25">
      <c r="A297" s="699"/>
      <c r="B297" s="700"/>
      <c r="C297" s="743" t="s">
        <v>301</v>
      </c>
      <c r="D297" s="743"/>
      <c r="E297" s="738"/>
      <c r="F297" s="720">
        <v>0</v>
      </c>
      <c r="G297" s="720">
        <v>0</v>
      </c>
      <c r="H297" s="720">
        <f>+IFERROR(VLOOKUP($B296,'[1]Sum table'!$A:$F,6,FALSE),0)</f>
        <v>0</v>
      </c>
      <c r="I297" s="720"/>
      <c r="J297" s="720">
        <f>+IFERROR(VLOOKUP($B296,'[1]Sum table'!$A:$G,7,FALSE),0)</f>
        <v>0</v>
      </c>
      <c r="K297" s="721"/>
      <c r="Q297" s="698">
        <f t="shared" si="17"/>
        <v>1</v>
      </c>
    </row>
    <row r="298" spans="1:17" hidden="1" x14ac:dyDescent="0.25">
      <c r="A298" s="722" t="s">
        <v>156</v>
      </c>
      <c r="B298" s="715" t="str">
        <f>+'Technical &amp; Production'!B69</f>
        <v>ZK106.K249.C042</v>
      </c>
      <c r="C298" s="716" t="s">
        <v>301</v>
      </c>
      <c r="D298" s="716"/>
      <c r="E298" s="717">
        <f>SUM(E299:E306)</f>
        <v>0</v>
      </c>
      <c r="F298" s="727"/>
      <c r="G298" s="727"/>
      <c r="H298" s="727"/>
      <c r="I298" s="727">
        <f>+E298-F298-G298</f>
        <v>0</v>
      </c>
      <c r="J298" s="727"/>
      <c r="K298" s="719">
        <f>+I298-J298</f>
        <v>0</v>
      </c>
      <c r="Q298" s="698">
        <f t="shared" si="17"/>
        <v>1</v>
      </c>
    </row>
    <row r="299" spans="1:17" hidden="1" x14ac:dyDescent="0.25">
      <c r="A299" s="699"/>
      <c r="B299" s="700"/>
      <c r="C299" s="724">
        <f>+'Technical &amp; Production'!C70</f>
        <v>0</v>
      </c>
      <c r="D299" s="724">
        <f>+'Technical &amp; Production'!D70</f>
        <v>0</v>
      </c>
      <c r="E299" s="738">
        <f>+'Technical &amp; Production'!G70</f>
        <v>0</v>
      </c>
      <c r="F299" s="720"/>
      <c r="G299" s="720"/>
      <c r="H299" s="720"/>
      <c r="I299" s="720"/>
      <c r="J299" s="720"/>
      <c r="K299" s="728">
        <f t="shared" ref="K299:K305" si="19">+E299-F299-G299-J299</f>
        <v>0</v>
      </c>
      <c r="Q299" s="698">
        <f t="shared" si="17"/>
        <v>1</v>
      </c>
    </row>
    <row r="300" spans="1:17" hidden="1" x14ac:dyDescent="0.25">
      <c r="A300" s="699"/>
      <c r="B300" s="700"/>
      <c r="C300" s="724">
        <f>+'Technical &amp; Production'!C71</f>
        <v>0</v>
      </c>
      <c r="D300" s="724">
        <f>+'Technical &amp; Production'!D71</f>
        <v>0</v>
      </c>
      <c r="E300" s="738">
        <f>+'Technical &amp; Production'!G71</f>
        <v>0</v>
      </c>
      <c r="F300" s="727"/>
      <c r="G300" s="727"/>
      <c r="H300" s="727"/>
      <c r="I300" s="727"/>
      <c r="J300" s="727"/>
      <c r="K300" s="728">
        <f t="shared" si="19"/>
        <v>0</v>
      </c>
      <c r="Q300" s="698">
        <f t="shared" si="17"/>
        <v>1</v>
      </c>
    </row>
    <row r="301" spans="1:17" hidden="1" x14ac:dyDescent="0.25">
      <c r="A301" s="699"/>
      <c r="B301" s="700"/>
      <c r="C301" s="724">
        <f>+'Technical &amp; Production'!C72</f>
        <v>0</v>
      </c>
      <c r="D301" s="724">
        <f>+'Technical &amp; Production'!D72</f>
        <v>0</v>
      </c>
      <c r="E301" s="738">
        <f>+'Technical &amp; Production'!G72</f>
        <v>0</v>
      </c>
      <c r="F301" s="727"/>
      <c r="G301" s="727"/>
      <c r="H301" s="727"/>
      <c r="I301" s="727"/>
      <c r="J301" s="727"/>
      <c r="K301" s="728">
        <f t="shared" si="19"/>
        <v>0</v>
      </c>
      <c r="Q301" s="698">
        <f t="shared" si="17"/>
        <v>1</v>
      </c>
    </row>
    <row r="302" spans="1:17" hidden="1" x14ac:dyDescent="0.25">
      <c r="A302" s="699"/>
      <c r="B302" s="700"/>
      <c r="C302" s="724">
        <f>+'Technical &amp; Production'!C73</f>
        <v>0</v>
      </c>
      <c r="D302" s="724">
        <f>+'Technical &amp; Production'!D73</f>
        <v>0</v>
      </c>
      <c r="E302" s="738">
        <f>+'Technical &amp; Production'!G73</f>
        <v>0</v>
      </c>
      <c r="F302" s="727"/>
      <c r="G302" s="727"/>
      <c r="H302" s="727"/>
      <c r="I302" s="727"/>
      <c r="J302" s="727"/>
      <c r="K302" s="728">
        <f t="shared" si="19"/>
        <v>0</v>
      </c>
      <c r="Q302" s="698">
        <f t="shared" si="17"/>
        <v>1</v>
      </c>
    </row>
    <row r="303" spans="1:17" hidden="1" x14ac:dyDescent="0.25">
      <c r="A303" s="699"/>
      <c r="B303" s="700"/>
      <c r="C303" s="724">
        <f>+'Technical &amp; Production'!C74</f>
        <v>0</v>
      </c>
      <c r="D303" s="724">
        <f>+'Technical &amp; Production'!D74</f>
        <v>0</v>
      </c>
      <c r="E303" s="738">
        <f>+'Technical &amp; Production'!G74</f>
        <v>0</v>
      </c>
      <c r="F303" s="727"/>
      <c r="G303" s="727"/>
      <c r="H303" s="727"/>
      <c r="I303" s="727"/>
      <c r="J303" s="727"/>
      <c r="K303" s="728">
        <f t="shared" si="19"/>
        <v>0</v>
      </c>
      <c r="Q303" s="698">
        <f t="shared" si="17"/>
        <v>1</v>
      </c>
    </row>
    <row r="304" spans="1:17" hidden="1" x14ac:dyDescent="0.25">
      <c r="A304" s="699"/>
      <c r="B304" s="700" t="str">
        <f>+B298</f>
        <v>ZK106.K249.C042</v>
      </c>
      <c r="C304" s="724">
        <f>+'Technical &amp; Production'!C75</f>
        <v>0</v>
      </c>
      <c r="D304" s="724">
        <f>+'Technical &amp; Production'!D75</f>
        <v>0</v>
      </c>
      <c r="E304" s="738">
        <f>+'Technical &amp; Production'!G75</f>
        <v>0</v>
      </c>
      <c r="F304" s="727"/>
      <c r="G304" s="727"/>
      <c r="H304" s="727"/>
      <c r="I304" s="727"/>
      <c r="J304" s="727"/>
      <c r="K304" s="728">
        <f t="shared" si="19"/>
        <v>0</v>
      </c>
      <c r="Q304" s="698">
        <f t="shared" si="17"/>
        <v>1</v>
      </c>
    </row>
    <row r="305" spans="1:17" hidden="1" x14ac:dyDescent="0.25">
      <c r="A305" s="699"/>
      <c r="B305" s="700" t="str">
        <f>+B298</f>
        <v>ZK106.K249.C042</v>
      </c>
      <c r="C305" s="724">
        <f>+'Technical &amp; Production'!C76</f>
        <v>0</v>
      </c>
      <c r="D305" s="724">
        <f>+'Technical &amp; Production'!D76</f>
        <v>0</v>
      </c>
      <c r="E305" s="738">
        <f>+'Technical &amp; Production'!G76</f>
        <v>0</v>
      </c>
      <c r="F305" s="720"/>
      <c r="G305" s="720"/>
      <c r="H305" s="720"/>
      <c r="I305" s="720"/>
      <c r="J305" s="720"/>
      <c r="K305" s="728">
        <f t="shared" si="19"/>
        <v>0</v>
      </c>
      <c r="Q305" s="698">
        <f t="shared" si="17"/>
        <v>1</v>
      </c>
    </row>
    <row r="306" spans="1:17" hidden="1" x14ac:dyDescent="0.25">
      <c r="A306" s="699"/>
      <c r="B306" s="700"/>
      <c r="C306" s="743" t="s">
        <v>301</v>
      </c>
      <c r="D306" s="743"/>
      <c r="E306" s="738"/>
      <c r="F306" s="720">
        <v>0</v>
      </c>
      <c r="G306" s="720">
        <v>0</v>
      </c>
      <c r="H306" s="720">
        <f>+IFERROR(VLOOKUP($B305,'[1]Sum table'!$A:$F,6,FALSE),0)</f>
        <v>0</v>
      </c>
      <c r="I306" s="720"/>
      <c r="J306" s="720">
        <f>+IFERROR(VLOOKUP($B305,'[1]Sum table'!$A:$G,7,FALSE),0)</f>
        <v>0</v>
      </c>
      <c r="K306" s="721"/>
      <c r="Q306" s="698">
        <f t="shared" si="17"/>
        <v>1</v>
      </c>
    </row>
    <row r="307" spans="1:17" hidden="1" x14ac:dyDescent="0.25">
      <c r="A307" s="722" t="s">
        <v>157</v>
      </c>
      <c r="B307" s="715" t="str">
        <f>+'Technical &amp; Production'!B78</f>
        <v>ZK106.K250.C042</v>
      </c>
      <c r="C307" s="716" t="s">
        <v>158</v>
      </c>
      <c r="D307" s="716"/>
      <c r="E307" s="717">
        <f>SUM(E308:E315)</f>
        <v>0</v>
      </c>
      <c r="F307" s="718">
        <f>SUM(F308:F315)</f>
        <v>0</v>
      </c>
      <c r="G307" s="718">
        <f>+IFERROR(VLOOKUP(#REF!,#REF!,5,FALSE)+VLOOKUP(#REF!,#REF!,5,FALSE),0)</f>
        <v>0</v>
      </c>
      <c r="H307" s="718">
        <f>+IFERROR(VLOOKUP(#REF!,#REF!,3,FALSE)+VLOOKUP(#REF!,#REF!,6,FALSE),0)</f>
        <v>0</v>
      </c>
      <c r="I307" s="718">
        <f>+E307-F307-G307</f>
        <v>0</v>
      </c>
      <c r="J307" s="718">
        <f>+IFERROR(VLOOKUP(#REF!,#REF!,3,FALSE)+VLOOKUP(#REF!,#REF!,6,FALSE),0)</f>
        <v>0</v>
      </c>
      <c r="K307" s="719">
        <f>+I307-J307</f>
        <v>0</v>
      </c>
      <c r="Q307" s="698">
        <f t="shared" si="17"/>
        <v>1</v>
      </c>
    </row>
    <row r="308" spans="1:17" hidden="1" x14ac:dyDescent="0.25">
      <c r="A308" s="699"/>
      <c r="B308" s="700"/>
      <c r="C308" s="724">
        <f>+'Technical &amp; Production'!C79</f>
        <v>0</v>
      </c>
      <c r="D308" s="724">
        <f>+'Technical &amp; Production'!D79</f>
        <v>0</v>
      </c>
      <c r="E308" s="738">
        <f>+'Technical &amp; Production'!G79</f>
        <v>0</v>
      </c>
      <c r="F308" s="720"/>
      <c r="G308" s="720"/>
      <c r="H308" s="720"/>
      <c r="I308" s="720"/>
      <c r="J308" s="720"/>
      <c r="K308" s="728">
        <f t="shared" ref="K308:K314" si="20">+E308-F308-G308-J308</f>
        <v>0</v>
      </c>
      <c r="Q308" s="698">
        <f t="shared" si="17"/>
        <v>1</v>
      </c>
    </row>
    <row r="309" spans="1:17" hidden="1" x14ac:dyDescent="0.25">
      <c r="A309" s="699"/>
      <c r="B309" s="700"/>
      <c r="C309" s="724">
        <f>+'Technical &amp; Production'!C80</f>
        <v>0</v>
      </c>
      <c r="D309" s="724">
        <f>+'Technical &amp; Production'!D80</f>
        <v>0</v>
      </c>
      <c r="E309" s="738">
        <f>+'Technical &amp; Production'!G80</f>
        <v>0</v>
      </c>
      <c r="F309" s="727"/>
      <c r="G309" s="727"/>
      <c r="H309" s="727"/>
      <c r="I309" s="727"/>
      <c r="J309" s="727"/>
      <c r="K309" s="728">
        <f t="shared" si="20"/>
        <v>0</v>
      </c>
      <c r="Q309" s="698">
        <f t="shared" si="17"/>
        <v>1</v>
      </c>
    </row>
    <row r="310" spans="1:17" hidden="1" x14ac:dyDescent="0.25">
      <c r="A310" s="699"/>
      <c r="B310" s="700"/>
      <c r="C310" s="724">
        <f>+'Technical &amp; Production'!C81</f>
        <v>0</v>
      </c>
      <c r="D310" s="724">
        <f>+'Technical &amp; Production'!D81</f>
        <v>0</v>
      </c>
      <c r="E310" s="738">
        <f>+'Technical &amp; Production'!G81</f>
        <v>0</v>
      </c>
      <c r="F310" s="727"/>
      <c r="G310" s="727"/>
      <c r="H310" s="727"/>
      <c r="I310" s="727"/>
      <c r="J310" s="727"/>
      <c r="K310" s="728">
        <f t="shared" si="20"/>
        <v>0</v>
      </c>
      <c r="Q310" s="698">
        <f t="shared" si="17"/>
        <v>1</v>
      </c>
    </row>
    <row r="311" spans="1:17" hidden="1" x14ac:dyDescent="0.25">
      <c r="A311" s="699"/>
      <c r="B311" s="700"/>
      <c r="C311" s="724">
        <f>+'Technical &amp; Production'!C82</f>
        <v>0</v>
      </c>
      <c r="D311" s="724">
        <f>+'Technical &amp; Production'!D82</f>
        <v>0</v>
      </c>
      <c r="E311" s="738">
        <f>+'Technical &amp; Production'!G82</f>
        <v>0</v>
      </c>
      <c r="F311" s="727"/>
      <c r="G311" s="727"/>
      <c r="H311" s="727"/>
      <c r="I311" s="727"/>
      <c r="J311" s="727"/>
      <c r="K311" s="728">
        <f t="shared" si="20"/>
        <v>0</v>
      </c>
      <c r="Q311" s="698">
        <f t="shared" si="17"/>
        <v>1</v>
      </c>
    </row>
    <row r="312" spans="1:17" hidden="1" x14ac:dyDescent="0.25">
      <c r="A312" s="699"/>
      <c r="B312" s="700"/>
      <c r="C312" s="724">
        <f>+'Technical &amp; Production'!C83</f>
        <v>0</v>
      </c>
      <c r="D312" s="724">
        <f>+'Technical &amp; Production'!D83</f>
        <v>0</v>
      </c>
      <c r="E312" s="738">
        <f>+'Technical &amp; Production'!G83</f>
        <v>0</v>
      </c>
      <c r="F312" s="727"/>
      <c r="G312" s="727"/>
      <c r="H312" s="727"/>
      <c r="I312" s="727"/>
      <c r="J312" s="727"/>
      <c r="K312" s="728">
        <f t="shared" si="20"/>
        <v>0</v>
      </c>
      <c r="Q312" s="698">
        <f t="shared" si="17"/>
        <v>1</v>
      </c>
    </row>
    <row r="313" spans="1:17" hidden="1" x14ac:dyDescent="0.25">
      <c r="A313" s="699"/>
      <c r="B313" s="700"/>
      <c r="C313" s="724">
        <f>+'Technical &amp; Production'!C84</f>
        <v>0</v>
      </c>
      <c r="D313" s="724">
        <f>+'Technical &amp; Production'!D84</f>
        <v>0</v>
      </c>
      <c r="E313" s="738">
        <f>+'Technical &amp; Production'!G84</f>
        <v>0</v>
      </c>
      <c r="F313" s="727"/>
      <c r="G313" s="727"/>
      <c r="H313" s="727"/>
      <c r="I313" s="727"/>
      <c r="J313" s="727"/>
      <c r="K313" s="728">
        <f t="shared" si="20"/>
        <v>0</v>
      </c>
      <c r="Q313" s="698">
        <f t="shared" si="17"/>
        <v>1</v>
      </c>
    </row>
    <row r="314" spans="1:17" hidden="1" x14ac:dyDescent="0.25">
      <c r="A314" s="699"/>
      <c r="B314" s="700" t="str">
        <f>+B307</f>
        <v>ZK106.K250.C042</v>
      </c>
      <c r="C314" s="724">
        <f>+'Technical &amp; Production'!C85</f>
        <v>0</v>
      </c>
      <c r="D314" s="724">
        <f>+'Technical &amp; Production'!D85</f>
        <v>0</v>
      </c>
      <c r="E314" s="738">
        <f>+'Technical &amp; Production'!G85</f>
        <v>0</v>
      </c>
      <c r="F314" s="727"/>
      <c r="G314" s="727"/>
      <c r="H314" s="727"/>
      <c r="I314" s="727"/>
      <c r="J314" s="727"/>
      <c r="K314" s="728">
        <f t="shared" si="20"/>
        <v>0</v>
      </c>
      <c r="Q314" s="698">
        <f t="shared" si="17"/>
        <v>1</v>
      </c>
    </row>
    <row r="315" spans="1:17" hidden="1" x14ac:dyDescent="0.25">
      <c r="A315" s="699"/>
      <c r="B315" s="700"/>
      <c r="C315" s="743" t="s">
        <v>301</v>
      </c>
      <c r="D315" s="743"/>
      <c r="E315" s="738"/>
      <c r="F315" s="720">
        <v>0</v>
      </c>
      <c r="G315" s="720">
        <v>0</v>
      </c>
      <c r="H315" s="720">
        <f>+IFERROR(VLOOKUP($B314,'[1]Sum table'!$A:$F,6,FALSE),0)</f>
        <v>0</v>
      </c>
      <c r="I315" s="720"/>
      <c r="J315" s="720">
        <f>+IFERROR(VLOOKUP($B314,'[1]Sum table'!$A:$G,7,FALSE),0)</f>
        <v>0</v>
      </c>
      <c r="K315" s="721"/>
      <c r="Q315" s="698">
        <f t="shared" si="17"/>
        <v>1</v>
      </c>
    </row>
    <row r="316" spans="1:17" hidden="1" x14ac:dyDescent="0.25">
      <c r="A316" s="722" t="s">
        <v>159</v>
      </c>
      <c r="B316" s="715" t="str">
        <f>+'Technical &amp; Production'!B87</f>
        <v>ZK106.K251.C042</v>
      </c>
      <c r="C316" s="716" t="s">
        <v>160</v>
      </c>
      <c r="D316" s="716"/>
      <c r="E316" s="717">
        <f>SUM(E317:E324)</f>
        <v>0</v>
      </c>
      <c r="F316" s="718">
        <f>SUM(F317:F324)</f>
        <v>0</v>
      </c>
      <c r="G316" s="718">
        <f>+IFERROR(VLOOKUP(#REF!,#REF!,5,FALSE)+VLOOKUP(#REF!,#REF!,5,FALSE),0)</f>
        <v>0</v>
      </c>
      <c r="H316" s="718">
        <f>+IFERROR(VLOOKUP(#REF!,#REF!,3,FALSE)+VLOOKUP(#REF!,#REF!,6,FALSE),0)</f>
        <v>0</v>
      </c>
      <c r="I316" s="718">
        <f>+E316-F316-G316</f>
        <v>0</v>
      </c>
      <c r="J316" s="718">
        <f>+IFERROR(VLOOKUP(#REF!,#REF!,3,FALSE)+VLOOKUP(#REF!,#REF!,6,FALSE),0)</f>
        <v>0</v>
      </c>
      <c r="K316" s="719">
        <f>+I316-J316</f>
        <v>0</v>
      </c>
      <c r="Q316" s="698">
        <f t="shared" si="17"/>
        <v>1</v>
      </c>
    </row>
    <row r="317" spans="1:17" hidden="1" x14ac:dyDescent="0.25">
      <c r="A317" s="699"/>
      <c r="B317" s="700"/>
      <c r="C317" s="724">
        <f>+'Technical &amp; Production'!C88</f>
        <v>0</v>
      </c>
      <c r="D317" s="724">
        <f>+'Technical &amp; Production'!D88</f>
        <v>0</v>
      </c>
      <c r="E317" s="738">
        <f>+'Technical &amp; Production'!G88</f>
        <v>0</v>
      </c>
      <c r="F317" s="720"/>
      <c r="G317" s="720"/>
      <c r="H317" s="720"/>
      <c r="I317" s="720"/>
      <c r="J317" s="720"/>
      <c r="K317" s="728">
        <f t="shared" ref="K317:K323" si="21">+E317-F317-G317-J317</f>
        <v>0</v>
      </c>
      <c r="Q317" s="698">
        <f t="shared" si="17"/>
        <v>1</v>
      </c>
    </row>
    <row r="318" spans="1:17" hidden="1" x14ac:dyDescent="0.25">
      <c r="A318" s="699"/>
      <c r="B318" s="700"/>
      <c r="C318" s="724">
        <f>+'Technical &amp; Production'!C89</f>
        <v>0</v>
      </c>
      <c r="D318" s="724">
        <f>+'Technical &amp; Production'!D89</f>
        <v>0</v>
      </c>
      <c r="E318" s="738">
        <f>+'Technical &amp; Production'!G89</f>
        <v>0</v>
      </c>
      <c r="F318" s="727"/>
      <c r="G318" s="727"/>
      <c r="H318" s="727"/>
      <c r="I318" s="727"/>
      <c r="J318" s="727"/>
      <c r="K318" s="728">
        <f t="shared" si="21"/>
        <v>0</v>
      </c>
      <c r="Q318" s="698">
        <f t="shared" si="17"/>
        <v>1</v>
      </c>
    </row>
    <row r="319" spans="1:17" hidden="1" x14ac:dyDescent="0.25">
      <c r="A319" s="699"/>
      <c r="B319" s="700"/>
      <c r="C319" s="724">
        <f>+'Technical &amp; Production'!C90</f>
        <v>0</v>
      </c>
      <c r="D319" s="724">
        <f>+'Technical &amp; Production'!D90</f>
        <v>0</v>
      </c>
      <c r="E319" s="738">
        <f>+'Technical &amp; Production'!G90</f>
        <v>0</v>
      </c>
      <c r="F319" s="727"/>
      <c r="G319" s="727"/>
      <c r="H319" s="727"/>
      <c r="I319" s="727"/>
      <c r="J319" s="727"/>
      <c r="K319" s="728">
        <f t="shared" si="21"/>
        <v>0</v>
      </c>
      <c r="Q319" s="698">
        <f t="shared" si="17"/>
        <v>1</v>
      </c>
    </row>
    <row r="320" spans="1:17" hidden="1" x14ac:dyDescent="0.25">
      <c r="A320" s="699"/>
      <c r="B320" s="700"/>
      <c r="C320" s="724">
        <f>+'Technical &amp; Production'!C91</f>
        <v>0</v>
      </c>
      <c r="D320" s="724">
        <f>+'Technical &amp; Production'!D91</f>
        <v>0</v>
      </c>
      <c r="E320" s="738">
        <f>+'Technical &amp; Production'!G91</f>
        <v>0</v>
      </c>
      <c r="F320" s="727"/>
      <c r="G320" s="727"/>
      <c r="H320" s="727"/>
      <c r="I320" s="727"/>
      <c r="J320" s="727"/>
      <c r="K320" s="728">
        <f t="shared" si="21"/>
        <v>0</v>
      </c>
      <c r="Q320" s="698">
        <f t="shared" si="17"/>
        <v>1</v>
      </c>
    </row>
    <row r="321" spans="1:17" hidden="1" x14ac:dyDescent="0.25">
      <c r="A321" s="699"/>
      <c r="B321" s="700"/>
      <c r="C321" s="724">
        <f>+'Technical &amp; Production'!C92</f>
        <v>0</v>
      </c>
      <c r="D321" s="724">
        <f>+'Technical &amp; Production'!D92</f>
        <v>0</v>
      </c>
      <c r="E321" s="738">
        <f>+'Technical &amp; Production'!G92</f>
        <v>0</v>
      </c>
      <c r="F321" s="727"/>
      <c r="G321" s="727"/>
      <c r="H321" s="727"/>
      <c r="I321" s="727"/>
      <c r="J321" s="727"/>
      <c r="K321" s="728">
        <f t="shared" si="21"/>
        <v>0</v>
      </c>
      <c r="Q321" s="698">
        <f t="shared" si="17"/>
        <v>1</v>
      </c>
    </row>
    <row r="322" spans="1:17" hidden="1" x14ac:dyDescent="0.25">
      <c r="A322" s="699"/>
      <c r="B322" s="700"/>
      <c r="C322" s="724">
        <f>+'Technical &amp; Production'!C93</f>
        <v>0</v>
      </c>
      <c r="D322" s="724">
        <f>+'Technical &amp; Production'!D93</f>
        <v>0</v>
      </c>
      <c r="E322" s="738">
        <f>+'Technical &amp; Production'!G93</f>
        <v>0</v>
      </c>
      <c r="F322" s="727"/>
      <c r="G322" s="727"/>
      <c r="H322" s="727"/>
      <c r="I322" s="727"/>
      <c r="J322" s="727"/>
      <c r="K322" s="728">
        <f t="shared" si="21"/>
        <v>0</v>
      </c>
      <c r="Q322" s="698">
        <f t="shared" si="17"/>
        <v>1</v>
      </c>
    </row>
    <row r="323" spans="1:17" hidden="1" x14ac:dyDescent="0.25">
      <c r="A323" s="699"/>
      <c r="B323" s="700" t="str">
        <f>+B316</f>
        <v>ZK106.K251.C042</v>
      </c>
      <c r="C323" s="724">
        <f>+'Technical &amp; Production'!C94</f>
        <v>0</v>
      </c>
      <c r="D323" s="724">
        <f>+'Technical &amp; Production'!D94</f>
        <v>0</v>
      </c>
      <c r="E323" s="738">
        <f>+'Technical &amp; Production'!G94</f>
        <v>0</v>
      </c>
      <c r="F323" s="727"/>
      <c r="G323" s="727"/>
      <c r="H323" s="727"/>
      <c r="I323" s="727"/>
      <c r="J323" s="727"/>
      <c r="K323" s="728">
        <f t="shared" si="21"/>
        <v>0</v>
      </c>
      <c r="Q323" s="698">
        <f t="shared" si="17"/>
        <v>1</v>
      </c>
    </row>
    <row r="324" spans="1:17" hidden="1" x14ac:dyDescent="0.25">
      <c r="A324" s="699"/>
      <c r="B324" s="700"/>
      <c r="C324" s="743" t="s">
        <v>301</v>
      </c>
      <c r="D324" s="743"/>
      <c r="E324" s="738"/>
      <c r="F324" s="720">
        <v>0</v>
      </c>
      <c r="G324" s="720">
        <v>0</v>
      </c>
      <c r="H324" s="720">
        <f>+IFERROR(VLOOKUP($B323,'[1]Sum table'!$A:$F,6,FALSE),0)</f>
        <v>0</v>
      </c>
      <c r="I324" s="720"/>
      <c r="J324" s="720">
        <f>+IFERROR(VLOOKUP($B323,'[1]Sum table'!$A:$G,7,FALSE),0)</f>
        <v>0</v>
      </c>
      <c r="K324" s="721"/>
      <c r="Q324" s="698">
        <f t="shared" si="17"/>
        <v>1</v>
      </c>
    </row>
    <row r="325" spans="1:17" hidden="1" x14ac:dyDescent="0.25">
      <c r="A325" s="722" t="s">
        <v>161</v>
      </c>
      <c r="B325" s="715" t="str">
        <f>+'Technical &amp; Production'!B96</f>
        <v>ZK106.K252.C042</v>
      </c>
      <c r="C325" s="716" t="s">
        <v>162</v>
      </c>
      <c r="D325" s="716"/>
      <c r="E325" s="717">
        <f>SUM(E326:E333)</f>
        <v>0</v>
      </c>
      <c r="F325" s="718">
        <f>SUM(F326:F333)</f>
        <v>0</v>
      </c>
      <c r="G325" s="718">
        <f>+IFERROR(VLOOKUP(#REF!,#REF!,5,FALSE)+VLOOKUP(#REF!,#REF!,5,FALSE),0)</f>
        <v>0</v>
      </c>
      <c r="H325" s="718">
        <f>+IFERROR(VLOOKUP(#REF!,#REF!,3,FALSE)+VLOOKUP(#REF!,#REF!,6,FALSE),0)</f>
        <v>0</v>
      </c>
      <c r="I325" s="718">
        <f>+E325-F325-G325</f>
        <v>0</v>
      </c>
      <c r="J325" s="718">
        <f>+IFERROR(VLOOKUP(#REF!,#REF!,3,FALSE)+VLOOKUP(#REF!,#REF!,6,FALSE),0)</f>
        <v>0</v>
      </c>
      <c r="K325" s="719">
        <f>+I325-J325</f>
        <v>0</v>
      </c>
      <c r="Q325" s="698">
        <f t="shared" si="17"/>
        <v>1</v>
      </c>
    </row>
    <row r="326" spans="1:17" hidden="1" x14ac:dyDescent="0.25">
      <c r="A326" s="703"/>
      <c r="B326" s="704"/>
      <c r="C326" s="724">
        <f>+'Technical &amp; Production'!C97</f>
        <v>0</v>
      </c>
      <c r="D326" s="724">
        <f>+'Technical &amp; Production'!D97</f>
        <v>0</v>
      </c>
      <c r="E326" s="738">
        <f>+'Technical &amp; Production'!G97</f>
        <v>0</v>
      </c>
      <c r="F326" s="720"/>
      <c r="G326" s="720"/>
      <c r="H326" s="720"/>
      <c r="I326" s="720"/>
      <c r="J326" s="720"/>
      <c r="K326" s="728">
        <f t="shared" ref="K326:K332" si="22">+E326-F326-G326-J326</f>
        <v>0</v>
      </c>
      <c r="Q326" s="698">
        <f t="shared" si="17"/>
        <v>1</v>
      </c>
    </row>
    <row r="327" spans="1:17" hidden="1" x14ac:dyDescent="0.25">
      <c r="A327" s="703"/>
      <c r="B327" s="704"/>
      <c r="C327" s="724">
        <f>+'Technical &amp; Production'!C98</f>
        <v>0</v>
      </c>
      <c r="D327" s="724">
        <f>+'Technical &amp; Production'!D98</f>
        <v>0</v>
      </c>
      <c r="E327" s="738">
        <f>+'Technical &amp; Production'!G98</f>
        <v>0</v>
      </c>
      <c r="F327" s="727"/>
      <c r="G327" s="727"/>
      <c r="H327" s="727"/>
      <c r="I327" s="727"/>
      <c r="J327" s="727"/>
      <c r="K327" s="728">
        <f t="shared" si="22"/>
        <v>0</v>
      </c>
      <c r="Q327" s="698">
        <f t="shared" si="17"/>
        <v>1</v>
      </c>
    </row>
    <row r="328" spans="1:17" hidden="1" x14ac:dyDescent="0.25">
      <c r="A328" s="703"/>
      <c r="B328" s="704"/>
      <c r="C328" s="724">
        <f>+'Technical &amp; Production'!C99</f>
        <v>0</v>
      </c>
      <c r="D328" s="724">
        <f>+'Technical &amp; Production'!D99</f>
        <v>0</v>
      </c>
      <c r="E328" s="738">
        <f>+'Technical &amp; Production'!G99</f>
        <v>0</v>
      </c>
      <c r="F328" s="727"/>
      <c r="G328" s="727"/>
      <c r="H328" s="727"/>
      <c r="I328" s="727"/>
      <c r="J328" s="727"/>
      <c r="K328" s="728">
        <f t="shared" si="22"/>
        <v>0</v>
      </c>
      <c r="Q328" s="698">
        <f t="shared" si="17"/>
        <v>1</v>
      </c>
    </row>
    <row r="329" spans="1:17" hidden="1" x14ac:dyDescent="0.25">
      <c r="A329" s="703"/>
      <c r="B329" s="704"/>
      <c r="C329" s="724">
        <f>+'Technical &amp; Production'!C100</f>
        <v>0</v>
      </c>
      <c r="D329" s="724">
        <f>+'Technical &amp; Production'!D100</f>
        <v>0</v>
      </c>
      <c r="E329" s="738">
        <f>+'Technical &amp; Production'!G100</f>
        <v>0</v>
      </c>
      <c r="F329" s="727"/>
      <c r="G329" s="727"/>
      <c r="H329" s="727"/>
      <c r="I329" s="727"/>
      <c r="J329" s="727"/>
      <c r="K329" s="728">
        <f t="shared" si="22"/>
        <v>0</v>
      </c>
      <c r="Q329" s="698">
        <f t="shared" si="17"/>
        <v>1</v>
      </c>
    </row>
    <row r="330" spans="1:17" hidden="1" x14ac:dyDescent="0.25">
      <c r="A330" s="703"/>
      <c r="B330" s="704"/>
      <c r="C330" s="724">
        <f>+'Technical &amp; Production'!C101</f>
        <v>0</v>
      </c>
      <c r="D330" s="724">
        <f>+'Technical &amp; Production'!D101</f>
        <v>0</v>
      </c>
      <c r="E330" s="738">
        <f>+'Technical &amp; Production'!G101</f>
        <v>0</v>
      </c>
      <c r="F330" s="727"/>
      <c r="G330" s="727"/>
      <c r="H330" s="727"/>
      <c r="I330" s="727"/>
      <c r="J330" s="727"/>
      <c r="K330" s="728">
        <f t="shared" si="22"/>
        <v>0</v>
      </c>
      <c r="Q330" s="698">
        <f t="shared" si="17"/>
        <v>1</v>
      </c>
    </row>
    <row r="331" spans="1:17" hidden="1" x14ac:dyDescent="0.25">
      <c r="A331" s="703"/>
      <c r="B331" s="704"/>
      <c r="C331" s="724">
        <f>+'Technical &amp; Production'!C102</f>
        <v>0</v>
      </c>
      <c r="D331" s="724">
        <f>+'Technical &amp; Production'!D102</f>
        <v>0</v>
      </c>
      <c r="E331" s="738">
        <f>+'Technical &amp; Production'!G102</f>
        <v>0</v>
      </c>
      <c r="F331" s="727"/>
      <c r="G331" s="727"/>
      <c r="H331" s="727"/>
      <c r="I331" s="727"/>
      <c r="J331" s="727"/>
      <c r="K331" s="728">
        <f t="shared" si="22"/>
        <v>0</v>
      </c>
      <c r="Q331" s="698">
        <f t="shared" si="17"/>
        <v>1</v>
      </c>
    </row>
    <row r="332" spans="1:17" hidden="1" x14ac:dyDescent="0.25">
      <c r="A332" s="703"/>
      <c r="B332" s="704" t="str">
        <f>+B325</f>
        <v>ZK106.K252.C042</v>
      </c>
      <c r="C332" s="724">
        <f>+'Technical &amp; Production'!C103</f>
        <v>0</v>
      </c>
      <c r="D332" s="724">
        <f>+'Technical &amp; Production'!D103</f>
        <v>0</v>
      </c>
      <c r="E332" s="738">
        <f>+'Technical &amp; Production'!G103</f>
        <v>0</v>
      </c>
      <c r="F332" s="727"/>
      <c r="G332" s="727"/>
      <c r="H332" s="727"/>
      <c r="I332" s="727"/>
      <c r="J332" s="727"/>
      <c r="K332" s="728">
        <f t="shared" si="22"/>
        <v>0</v>
      </c>
      <c r="Q332" s="698">
        <f t="shared" si="17"/>
        <v>1</v>
      </c>
    </row>
    <row r="333" spans="1:17" hidden="1" x14ac:dyDescent="0.25">
      <c r="A333" s="699"/>
      <c r="B333" s="700"/>
      <c r="C333" s="743" t="s">
        <v>301</v>
      </c>
      <c r="D333" s="743"/>
      <c r="E333" s="738"/>
      <c r="F333" s="720">
        <v>0</v>
      </c>
      <c r="G333" s="720">
        <v>0</v>
      </c>
      <c r="H333" s="720">
        <f>+IFERROR(VLOOKUP($B332,'[1]Sum table'!$A:$F,6,FALSE),0)</f>
        <v>0</v>
      </c>
      <c r="I333" s="720"/>
      <c r="J333" s="720">
        <f>+IFERROR(VLOOKUP($B332,'[1]Sum table'!$A:$G,7,FALSE),0)</f>
        <v>0</v>
      </c>
      <c r="K333" s="721"/>
      <c r="Q333" s="698">
        <f t="shared" si="17"/>
        <v>1</v>
      </c>
    </row>
    <row r="334" spans="1:17" hidden="1" x14ac:dyDescent="0.25">
      <c r="A334" s="722" t="s">
        <v>163</v>
      </c>
      <c r="B334" s="715" t="str">
        <f>+'Technical &amp; Production'!B105</f>
        <v>ZK106.K253.C042</v>
      </c>
      <c r="C334" s="716" t="s">
        <v>164</v>
      </c>
      <c r="D334" s="716"/>
      <c r="E334" s="717">
        <f>SUM(E335:E336)</f>
        <v>0</v>
      </c>
      <c r="F334" s="718">
        <f>SUM(F335:F336)</f>
        <v>0</v>
      </c>
      <c r="G334" s="718">
        <f>SUM(G335:G336)</f>
        <v>0</v>
      </c>
      <c r="H334" s="718">
        <f>SUM(H335:H336)</f>
        <v>0</v>
      </c>
      <c r="I334" s="718">
        <f>+E334-F334-G334</f>
        <v>0</v>
      </c>
      <c r="J334" s="718">
        <f>SUM(J335:J336)</f>
        <v>0</v>
      </c>
      <c r="K334" s="719">
        <f>+I334-J334</f>
        <v>0</v>
      </c>
      <c r="Q334" s="698">
        <f t="shared" si="17"/>
        <v>1</v>
      </c>
    </row>
    <row r="335" spans="1:17" hidden="1" x14ac:dyDescent="0.25">
      <c r="A335" s="699"/>
      <c r="B335" s="700" t="str">
        <f>+B334</f>
        <v>ZK106.K253.C042</v>
      </c>
      <c r="C335" s="724">
        <f>+'Technical &amp; Production'!C106</f>
        <v>0</v>
      </c>
      <c r="D335" s="724">
        <f>+'Technical &amp; Production'!D106</f>
        <v>0</v>
      </c>
      <c r="E335" s="738">
        <f>+'Technical &amp; Production'!G106</f>
        <v>0</v>
      </c>
      <c r="F335" s="720"/>
      <c r="G335" s="720"/>
      <c r="H335" s="720"/>
      <c r="I335" s="720"/>
      <c r="J335" s="720"/>
      <c r="K335" s="728">
        <f>+E335-F335-G335-J335</f>
        <v>0</v>
      </c>
      <c r="Q335" s="698">
        <f t="shared" si="17"/>
        <v>1</v>
      </c>
    </row>
    <row r="336" spans="1:17" hidden="1" x14ac:dyDescent="0.25">
      <c r="A336" s="699"/>
      <c r="B336" s="700"/>
      <c r="C336" s="743" t="s">
        <v>301</v>
      </c>
      <c r="D336" s="743"/>
      <c r="E336" s="738"/>
      <c r="F336" s="720">
        <v>0</v>
      </c>
      <c r="G336" s="720">
        <v>0</v>
      </c>
      <c r="H336" s="720">
        <f>+IFERROR(VLOOKUP($B335,'[1]Sum table'!$A:$F,6,FALSE),0)</f>
        <v>0</v>
      </c>
      <c r="I336" s="720"/>
      <c r="J336" s="720">
        <f>+IFERROR(VLOOKUP($B335,'[1]Sum table'!$A:$G,7,FALSE),0)</f>
        <v>0</v>
      </c>
      <c r="K336" s="721"/>
      <c r="Q336" s="698">
        <f t="shared" si="17"/>
        <v>1</v>
      </c>
    </row>
    <row r="337" spans="1:17" hidden="1" x14ac:dyDescent="0.25">
      <c r="A337" s="722" t="s">
        <v>165</v>
      </c>
      <c r="B337" s="715" t="str">
        <f>+Venue_Logistics!B8</f>
        <v>ZK107.K136.C042</v>
      </c>
      <c r="C337" s="716" t="s">
        <v>166</v>
      </c>
      <c r="D337" s="716"/>
      <c r="E337" s="717">
        <f>SUM(E338:E354)</f>
        <v>0</v>
      </c>
      <c r="F337" s="718">
        <f>SUM(F338:F354)</f>
        <v>0</v>
      </c>
      <c r="G337" s="718">
        <f>SUM(G338:G354)</f>
        <v>0</v>
      </c>
      <c r="H337" s="718">
        <f>SUM(H338:H354)</f>
        <v>0</v>
      </c>
      <c r="I337" s="718">
        <f>+E337-F337-G337</f>
        <v>0</v>
      </c>
      <c r="J337" s="718">
        <f>SUM(J338:J354)</f>
        <v>0</v>
      </c>
      <c r="K337" s="719">
        <f>+I337-J337</f>
        <v>0</v>
      </c>
      <c r="Q337" s="698">
        <f t="shared" si="17"/>
        <v>1</v>
      </c>
    </row>
    <row r="338" spans="1:17" hidden="1" x14ac:dyDescent="0.25">
      <c r="A338" s="699"/>
      <c r="B338" s="700"/>
      <c r="C338" s="724">
        <f>+Venue_Logistics!C9</f>
        <v>0</v>
      </c>
      <c r="D338" s="724">
        <f>+Venue_Logistics!D9</f>
        <v>0</v>
      </c>
      <c r="E338" s="738">
        <f>+Venue_Logistics!G9</f>
        <v>0</v>
      </c>
      <c r="F338" s="720"/>
      <c r="G338" s="720"/>
      <c r="H338" s="720"/>
      <c r="I338" s="720"/>
      <c r="J338" s="720"/>
      <c r="K338" s="728">
        <f t="shared" ref="K338:K353" si="23">+E338-F338-G338-J338</f>
        <v>0</v>
      </c>
      <c r="Q338" s="698">
        <f t="shared" si="17"/>
        <v>1</v>
      </c>
    </row>
    <row r="339" spans="1:17" hidden="1" x14ac:dyDescent="0.25">
      <c r="A339" s="699"/>
      <c r="B339" s="700"/>
      <c r="C339" s="724">
        <f>+Venue_Logistics!C10</f>
        <v>0</v>
      </c>
      <c r="D339" s="724">
        <f>+Venue_Logistics!D10</f>
        <v>0</v>
      </c>
      <c r="E339" s="738">
        <f>+Venue_Logistics!G10</f>
        <v>0</v>
      </c>
      <c r="F339" s="720"/>
      <c r="G339" s="720"/>
      <c r="H339" s="720"/>
      <c r="I339" s="720"/>
      <c r="J339" s="720"/>
      <c r="K339" s="728">
        <f t="shared" si="23"/>
        <v>0</v>
      </c>
      <c r="Q339" s="698">
        <f t="shared" si="17"/>
        <v>1</v>
      </c>
    </row>
    <row r="340" spans="1:17" hidden="1" x14ac:dyDescent="0.25">
      <c r="A340" s="699"/>
      <c r="B340" s="700"/>
      <c r="C340" s="724">
        <f>+Venue_Logistics!C11</f>
        <v>0</v>
      </c>
      <c r="D340" s="724">
        <f>+Venue_Logistics!D11</f>
        <v>0</v>
      </c>
      <c r="E340" s="738">
        <f>+Venue_Logistics!G11</f>
        <v>0</v>
      </c>
      <c r="F340" s="720"/>
      <c r="G340" s="720"/>
      <c r="H340" s="720"/>
      <c r="I340" s="720"/>
      <c r="J340" s="720"/>
      <c r="K340" s="728">
        <f t="shared" si="23"/>
        <v>0</v>
      </c>
      <c r="Q340" s="698">
        <f t="shared" si="17"/>
        <v>1</v>
      </c>
    </row>
    <row r="341" spans="1:17" hidden="1" x14ac:dyDescent="0.25">
      <c r="A341" s="699"/>
      <c r="B341" s="700"/>
      <c r="C341" s="724">
        <f>+Venue_Logistics!C12</f>
        <v>0</v>
      </c>
      <c r="D341" s="724">
        <f>+Venue_Logistics!D12</f>
        <v>0</v>
      </c>
      <c r="E341" s="738">
        <f>+Venue_Logistics!G12</f>
        <v>0</v>
      </c>
      <c r="F341" s="720"/>
      <c r="G341" s="720"/>
      <c r="H341" s="720"/>
      <c r="I341" s="720"/>
      <c r="J341" s="720"/>
      <c r="K341" s="728">
        <f t="shared" si="23"/>
        <v>0</v>
      </c>
      <c r="Q341" s="698">
        <f t="shared" si="17"/>
        <v>1</v>
      </c>
    </row>
    <row r="342" spans="1:17" hidden="1" x14ac:dyDescent="0.25">
      <c r="A342" s="699"/>
      <c r="B342" s="700"/>
      <c r="C342" s="724">
        <f>+Venue_Logistics!C13</f>
        <v>0</v>
      </c>
      <c r="D342" s="724">
        <f>+Venue_Logistics!D13</f>
        <v>0</v>
      </c>
      <c r="E342" s="738">
        <f>+Venue_Logistics!G13</f>
        <v>0</v>
      </c>
      <c r="F342" s="720"/>
      <c r="G342" s="720"/>
      <c r="H342" s="720"/>
      <c r="I342" s="720"/>
      <c r="J342" s="720"/>
      <c r="K342" s="728">
        <f t="shared" si="23"/>
        <v>0</v>
      </c>
      <c r="Q342" s="698">
        <f t="shared" si="17"/>
        <v>1</v>
      </c>
    </row>
    <row r="343" spans="1:17" hidden="1" x14ac:dyDescent="0.25">
      <c r="A343" s="699"/>
      <c r="B343" s="700"/>
      <c r="C343" s="724">
        <f>+Venue_Logistics!C14</f>
        <v>0</v>
      </c>
      <c r="D343" s="724">
        <f>+Venue_Logistics!D14</f>
        <v>0</v>
      </c>
      <c r="E343" s="738">
        <f>+Venue_Logistics!G14</f>
        <v>0</v>
      </c>
      <c r="F343" s="720"/>
      <c r="G343" s="720"/>
      <c r="H343" s="720"/>
      <c r="I343" s="720"/>
      <c r="J343" s="720"/>
      <c r="K343" s="728">
        <f t="shared" si="23"/>
        <v>0</v>
      </c>
      <c r="Q343" s="698">
        <f t="shared" si="17"/>
        <v>1</v>
      </c>
    </row>
    <row r="344" spans="1:17" hidden="1" x14ac:dyDescent="0.25">
      <c r="A344" s="699"/>
      <c r="B344" s="700"/>
      <c r="C344" s="724">
        <f>+Venue_Logistics!C15</f>
        <v>0</v>
      </c>
      <c r="D344" s="724">
        <f>+Venue_Logistics!D15</f>
        <v>0</v>
      </c>
      <c r="E344" s="738">
        <f>+Venue_Logistics!G15</f>
        <v>0</v>
      </c>
      <c r="F344" s="720"/>
      <c r="G344" s="720"/>
      <c r="H344" s="720"/>
      <c r="I344" s="720"/>
      <c r="J344" s="720"/>
      <c r="K344" s="728">
        <f t="shared" si="23"/>
        <v>0</v>
      </c>
      <c r="Q344" s="698">
        <f t="shared" si="17"/>
        <v>1</v>
      </c>
    </row>
    <row r="345" spans="1:17" hidden="1" x14ac:dyDescent="0.25">
      <c r="A345" s="699"/>
      <c r="B345" s="700"/>
      <c r="C345" s="724">
        <f>+Venue_Logistics!C16</f>
        <v>0</v>
      </c>
      <c r="D345" s="724">
        <f>+Venue_Logistics!D16</f>
        <v>0</v>
      </c>
      <c r="E345" s="738">
        <f>+Venue_Logistics!G16</f>
        <v>0</v>
      </c>
      <c r="F345" s="720"/>
      <c r="G345" s="720"/>
      <c r="H345" s="720"/>
      <c r="I345" s="720"/>
      <c r="J345" s="720"/>
      <c r="K345" s="728">
        <f t="shared" si="23"/>
        <v>0</v>
      </c>
      <c r="Q345" s="698">
        <f t="shared" si="17"/>
        <v>1</v>
      </c>
    </row>
    <row r="346" spans="1:17" hidden="1" x14ac:dyDescent="0.25">
      <c r="A346" s="699"/>
      <c r="B346" s="700"/>
      <c r="C346" s="724">
        <f>+Venue_Logistics!C17</f>
        <v>0</v>
      </c>
      <c r="D346" s="724">
        <f>+Venue_Logistics!D17</f>
        <v>0</v>
      </c>
      <c r="E346" s="738">
        <f>+Venue_Logistics!G17</f>
        <v>0</v>
      </c>
      <c r="F346" s="720"/>
      <c r="G346" s="720"/>
      <c r="H346" s="720"/>
      <c r="I346" s="720"/>
      <c r="J346" s="720"/>
      <c r="K346" s="728">
        <f t="shared" si="23"/>
        <v>0</v>
      </c>
      <c r="Q346" s="698">
        <f t="shared" si="17"/>
        <v>1</v>
      </c>
    </row>
    <row r="347" spans="1:17" hidden="1" x14ac:dyDescent="0.25">
      <c r="A347" s="699"/>
      <c r="B347" s="700"/>
      <c r="C347" s="724">
        <f>+Venue_Logistics!C18</f>
        <v>0</v>
      </c>
      <c r="D347" s="724">
        <f>+Venue_Logistics!D18</f>
        <v>0</v>
      </c>
      <c r="E347" s="738">
        <f>+Venue_Logistics!G18</f>
        <v>0</v>
      </c>
      <c r="F347" s="720"/>
      <c r="G347" s="720"/>
      <c r="H347" s="720"/>
      <c r="I347" s="720"/>
      <c r="J347" s="720"/>
      <c r="K347" s="728">
        <f t="shared" si="23"/>
        <v>0</v>
      </c>
      <c r="Q347" s="698">
        <f t="shared" si="17"/>
        <v>1</v>
      </c>
    </row>
    <row r="348" spans="1:17" hidden="1" x14ac:dyDescent="0.25">
      <c r="A348" s="699"/>
      <c r="B348" s="700"/>
      <c r="C348" s="724">
        <f>+Venue_Logistics!C19</f>
        <v>0</v>
      </c>
      <c r="D348" s="724">
        <f>+Venue_Logistics!D19</f>
        <v>0</v>
      </c>
      <c r="E348" s="738">
        <f>+Venue_Logistics!G19</f>
        <v>0</v>
      </c>
      <c r="F348" s="720"/>
      <c r="G348" s="720"/>
      <c r="H348" s="720"/>
      <c r="I348" s="720"/>
      <c r="J348" s="720"/>
      <c r="K348" s="728">
        <f t="shared" si="23"/>
        <v>0</v>
      </c>
      <c r="Q348" s="698">
        <f t="shared" si="17"/>
        <v>1</v>
      </c>
    </row>
    <row r="349" spans="1:17" hidden="1" x14ac:dyDescent="0.25">
      <c r="A349" s="699"/>
      <c r="B349" s="700"/>
      <c r="C349" s="724">
        <f>+Venue_Logistics!C20</f>
        <v>0</v>
      </c>
      <c r="D349" s="724">
        <f>+Venue_Logistics!D20</f>
        <v>0</v>
      </c>
      <c r="E349" s="738">
        <f>+Venue_Logistics!G20</f>
        <v>0</v>
      </c>
      <c r="F349" s="720"/>
      <c r="G349" s="720"/>
      <c r="H349" s="720"/>
      <c r="I349" s="720"/>
      <c r="J349" s="720"/>
      <c r="K349" s="728">
        <f t="shared" si="23"/>
        <v>0</v>
      </c>
      <c r="Q349" s="698">
        <f t="shared" ref="Q349:Q412" si="24">+IF(SUM(E349:J349)=0,1,0)</f>
        <v>1</v>
      </c>
    </row>
    <row r="350" spans="1:17" hidden="1" x14ac:dyDescent="0.25">
      <c r="A350" s="699"/>
      <c r="B350" s="700"/>
      <c r="C350" s="724">
        <f>+Venue_Logistics!C21</f>
        <v>0</v>
      </c>
      <c r="D350" s="724">
        <f>+Venue_Logistics!D21</f>
        <v>0</v>
      </c>
      <c r="E350" s="738">
        <f>+Venue_Logistics!G21</f>
        <v>0</v>
      </c>
      <c r="F350" s="720"/>
      <c r="G350" s="720"/>
      <c r="H350" s="720"/>
      <c r="I350" s="720"/>
      <c r="J350" s="720"/>
      <c r="K350" s="728">
        <f t="shared" si="23"/>
        <v>0</v>
      </c>
      <c r="Q350" s="698">
        <f t="shared" si="24"/>
        <v>1</v>
      </c>
    </row>
    <row r="351" spans="1:17" hidden="1" x14ac:dyDescent="0.25">
      <c r="A351" s="699"/>
      <c r="B351" s="700"/>
      <c r="C351" s="724">
        <f>+Venue_Logistics!C22</f>
        <v>0</v>
      </c>
      <c r="D351" s="724">
        <f>+Venue_Logistics!D22</f>
        <v>0</v>
      </c>
      <c r="E351" s="738">
        <f>+Venue_Logistics!G22</f>
        <v>0</v>
      </c>
      <c r="F351" s="720"/>
      <c r="G351" s="720"/>
      <c r="H351" s="720"/>
      <c r="I351" s="720"/>
      <c r="J351" s="720"/>
      <c r="K351" s="728">
        <f t="shared" si="23"/>
        <v>0</v>
      </c>
      <c r="Q351" s="698">
        <f t="shared" si="24"/>
        <v>1</v>
      </c>
    </row>
    <row r="352" spans="1:17" hidden="1" x14ac:dyDescent="0.25">
      <c r="A352" s="699"/>
      <c r="B352" s="700"/>
      <c r="C352" s="724">
        <f>+Venue_Logistics!C23</f>
        <v>0</v>
      </c>
      <c r="D352" s="724">
        <f>+Venue_Logistics!D23</f>
        <v>0</v>
      </c>
      <c r="E352" s="738">
        <f>+Venue_Logistics!G23</f>
        <v>0</v>
      </c>
      <c r="F352" s="720"/>
      <c r="G352" s="720"/>
      <c r="H352" s="720"/>
      <c r="I352" s="720"/>
      <c r="J352" s="720"/>
      <c r="K352" s="728">
        <f t="shared" si="23"/>
        <v>0</v>
      </c>
      <c r="Q352" s="698">
        <f t="shared" si="24"/>
        <v>1</v>
      </c>
    </row>
    <row r="353" spans="1:17" hidden="1" x14ac:dyDescent="0.25">
      <c r="A353" s="699"/>
      <c r="B353" s="700" t="str">
        <f>+B337</f>
        <v>ZK107.K136.C042</v>
      </c>
      <c r="C353" s="724">
        <f>+Venue_Logistics!C24</f>
        <v>0</v>
      </c>
      <c r="D353" s="724">
        <f>+Venue_Logistics!D24</f>
        <v>0</v>
      </c>
      <c r="E353" s="738">
        <f>+Venue_Logistics!G24</f>
        <v>0</v>
      </c>
      <c r="F353" s="720"/>
      <c r="G353" s="720"/>
      <c r="H353" s="720"/>
      <c r="I353" s="720"/>
      <c r="J353" s="720"/>
      <c r="K353" s="728">
        <f t="shared" si="23"/>
        <v>0</v>
      </c>
      <c r="Q353" s="698">
        <f t="shared" si="24"/>
        <v>1</v>
      </c>
    </row>
    <row r="354" spans="1:17" hidden="1" x14ac:dyDescent="0.25">
      <c r="A354" s="739"/>
      <c r="B354" s="740"/>
      <c r="C354" s="741" t="s">
        <v>301</v>
      </c>
      <c r="D354" s="741"/>
      <c r="E354" s="742"/>
      <c r="F354" s="720">
        <v>0</v>
      </c>
      <c r="G354" s="720">
        <v>0</v>
      </c>
      <c r="H354" s="720">
        <f>+IFERROR(VLOOKUP($B353,'[1]Sum table'!$A:$F,6,FALSE),0)</f>
        <v>0</v>
      </c>
      <c r="I354" s="720"/>
      <c r="J354" s="720">
        <f>+IFERROR(VLOOKUP($B353,'[1]Sum table'!$A:$G,7,FALSE),0)</f>
        <v>0</v>
      </c>
      <c r="K354" s="721"/>
      <c r="Q354" s="698">
        <f t="shared" si="24"/>
        <v>1</v>
      </c>
    </row>
    <row r="355" spans="1:17" hidden="1" x14ac:dyDescent="0.25">
      <c r="A355" s="722" t="s">
        <v>167</v>
      </c>
      <c r="B355" s="715" t="str">
        <f>+Venue_Logistics!B26</f>
        <v>ZK107.K257.C042</v>
      </c>
      <c r="C355" s="716" t="s">
        <v>168</v>
      </c>
      <c r="D355" s="716"/>
      <c r="E355" s="717">
        <f>SUM(E356:E358)</f>
        <v>0</v>
      </c>
      <c r="F355" s="718">
        <f>SUM(F356:F358)</f>
        <v>0</v>
      </c>
      <c r="G355" s="718">
        <f>SUM(G356:G358)</f>
        <v>0</v>
      </c>
      <c r="H355" s="718">
        <f>SUM(H356:H358)</f>
        <v>0</v>
      </c>
      <c r="I355" s="718">
        <f>+E355-F355-G355</f>
        <v>0</v>
      </c>
      <c r="J355" s="718">
        <f>SUM(J356:J358)</f>
        <v>0</v>
      </c>
      <c r="K355" s="719">
        <f>+I355-J355</f>
        <v>0</v>
      </c>
      <c r="Q355" s="698">
        <f t="shared" si="24"/>
        <v>1</v>
      </c>
    </row>
    <row r="356" spans="1:17" hidden="1" x14ac:dyDescent="0.25">
      <c r="A356" s="699"/>
      <c r="B356" s="700"/>
      <c r="C356" s="724">
        <f>+Venue_Logistics!C27</f>
        <v>0</v>
      </c>
      <c r="D356" s="724">
        <f>+Venue_Logistics!D27</f>
        <v>0</v>
      </c>
      <c r="E356" s="738">
        <f>+Venue_Logistics!G27</f>
        <v>0</v>
      </c>
      <c r="F356" s="720"/>
      <c r="G356" s="720"/>
      <c r="H356" s="720"/>
      <c r="I356" s="720"/>
      <c r="J356" s="720"/>
      <c r="K356" s="728">
        <f>+E356-F356-G356-J356</f>
        <v>0</v>
      </c>
      <c r="Q356" s="698">
        <f t="shared" si="24"/>
        <v>1</v>
      </c>
    </row>
    <row r="357" spans="1:17" hidden="1" x14ac:dyDescent="0.25">
      <c r="A357" s="699"/>
      <c r="B357" s="700" t="str">
        <f>+B355</f>
        <v>ZK107.K257.C042</v>
      </c>
      <c r="C357" s="724">
        <f>+Venue_Logistics!C28</f>
        <v>0</v>
      </c>
      <c r="D357" s="724">
        <f>+Venue_Logistics!D28</f>
        <v>0</v>
      </c>
      <c r="E357" s="738">
        <f>+Venue_Logistics!G28</f>
        <v>0</v>
      </c>
      <c r="F357" s="727"/>
      <c r="G357" s="727"/>
      <c r="H357" s="727"/>
      <c r="I357" s="727"/>
      <c r="J357" s="727"/>
      <c r="K357" s="728">
        <f>+E357-F357-G357-J357</f>
        <v>0</v>
      </c>
      <c r="Q357" s="698">
        <f t="shared" si="24"/>
        <v>1</v>
      </c>
    </row>
    <row r="358" spans="1:17" hidden="1" x14ac:dyDescent="0.25">
      <c r="A358" s="739"/>
      <c r="B358" s="740"/>
      <c r="C358" s="743" t="s">
        <v>301</v>
      </c>
      <c r="D358" s="743"/>
      <c r="E358" s="738"/>
      <c r="F358" s="720">
        <v>0</v>
      </c>
      <c r="G358" s="720">
        <v>0</v>
      </c>
      <c r="H358" s="720">
        <f>+IFERROR(VLOOKUP($B357,'[1]Sum table'!$A:$F,6,FALSE),0)</f>
        <v>0</v>
      </c>
      <c r="I358" s="720"/>
      <c r="J358" s="720">
        <f>+IFERROR(VLOOKUP($B357,'[1]Sum table'!$A:$G,7,FALSE),0)</f>
        <v>0</v>
      </c>
      <c r="K358" s="721"/>
      <c r="Q358" s="698">
        <f t="shared" si="24"/>
        <v>1</v>
      </c>
    </row>
    <row r="359" spans="1:17" hidden="1" x14ac:dyDescent="0.25">
      <c r="A359" s="722" t="s">
        <v>169</v>
      </c>
      <c r="B359" s="715" t="str">
        <f>+Venue_Logistics!B30</f>
        <v>ZK107.K258.C042</v>
      </c>
      <c r="C359" s="716" t="s">
        <v>170</v>
      </c>
      <c r="D359" s="716"/>
      <c r="E359" s="723">
        <f>SUM(E360:E370)</f>
        <v>0</v>
      </c>
      <c r="F359" s="723">
        <f>SUM(F360:F370)</f>
        <v>0</v>
      </c>
      <c r="G359" s="723">
        <f>SUM(G360:G370)</f>
        <v>0</v>
      </c>
      <c r="H359" s="723">
        <f>SUM(H360:H370)</f>
        <v>0</v>
      </c>
      <c r="I359" s="723">
        <f>+E359-F359-G359</f>
        <v>0</v>
      </c>
      <c r="J359" s="723">
        <f>SUM(J360:J370)</f>
        <v>0</v>
      </c>
      <c r="K359" s="719">
        <f>+I359-J359</f>
        <v>0</v>
      </c>
      <c r="Q359" s="698">
        <f t="shared" si="24"/>
        <v>1</v>
      </c>
    </row>
    <row r="360" spans="1:17" hidden="1" x14ac:dyDescent="0.25">
      <c r="A360" s="699"/>
      <c r="B360" s="700"/>
      <c r="C360" s="724">
        <f>+Venue_Logistics!C31</f>
        <v>0</v>
      </c>
      <c r="D360" s="724">
        <f>+Venue_Logistics!D31</f>
        <v>0</v>
      </c>
      <c r="E360" s="726">
        <f>+Venue_Logistics!G31</f>
        <v>0</v>
      </c>
      <c r="F360" s="701"/>
      <c r="G360" s="701"/>
      <c r="H360" s="701"/>
      <c r="I360" s="701"/>
      <c r="J360" s="701"/>
      <c r="K360" s="706">
        <f t="shared" ref="K360:K369" si="25">+E360-F360-G360-J360</f>
        <v>0</v>
      </c>
      <c r="Q360" s="698">
        <f t="shared" si="24"/>
        <v>1</v>
      </c>
    </row>
    <row r="361" spans="1:17" hidden="1" x14ac:dyDescent="0.25">
      <c r="A361" s="699"/>
      <c r="B361" s="700"/>
      <c r="C361" s="724">
        <f>+Venue_Logistics!C32</f>
        <v>0</v>
      </c>
      <c r="D361" s="724">
        <f>+Venue_Logistics!D32</f>
        <v>0</v>
      </c>
      <c r="E361" s="738">
        <f>+Venue_Logistics!G32</f>
        <v>0</v>
      </c>
      <c r="F361" s="727"/>
      <c r="G361" s="727"/>
      <c r="H361" s="727"/>
      <c r="I361" s="727"/>
      <c r="J361" s="727"/>
      <c r="K361" s="728">
        <f t="shared" si="25"/>
        <v>0</v>
      </c>
      <c r="Q361" s="698">
        <f t="shared" si="24"/>
        <v>1</v>
      </c>
    </row>
    <row r="362" spans="1:17" hidden="1" x14ac:dyDescent="0.25">
      <c r="A362" s="699"/>
      <c r="B362" s="700"/>
      <c r="C362" s="724">
        <f>+Venue_Logistics!C33</f>
        <v>0</v>
      </c>
      <c r="D362" s="724">
        <f>+Venue_Logistics!D33</f>
        <v>0</v>
      </c>
      <c r="E362" s="738">
        <f>+Venue_Logistics!G33</f>
        <v>0</v>
      </c>
      <c r="F362" s="727"/>
      <c r="G362" s="727"/>
      <c r="H362" s="727"/>
      <c r="I362" s="727"/>
      <c r="J362" s="727"/>
      <c r="K362" s="728">
        <f t="shared" si="25"/>
        <v>0</v>
      </c>
      <c r="Q362" s="698">
        <f t="shared" si="24"/>
        <v>1</v>
      </c>
    </row>
    <row r="363" spans="1:17" hidden="1" x14ac:dyDescent="0.25">
      <c r="A363" s="699"/>
      <c r="B363" s="700"/>
      <c r="C363" s="724">
        <f>+Venue_Logistics!C34</f>
        <v>0</v>
      </c>
      <c r="D363" s="724">
        <f>+Venue_Logistics!D34</f>
        <v>0</v>
      </c>
      <c r="E363" s="738">
        <f>+Venue_Logistics!G34</f>
        <v>0</v>
      </c>
      <c r="F363" s="727"/>
      <c r="G363" s="727"/>
      <c r="H363" s="727"/>
      <c r="I363" s="727"/>
      <c r="J363" s="727"/>
      <c r="K363" s="728">
        <f t="shared" si="25"/>
        <v>0</v>
      </c>
      <c r="Q363" s="698">
        <f t="shared" si="24"/>
        <v>1</v>
      </c>
    </row>
    <row r="364" spans="1:17" hidden="1" x14ac:dyDescent="0.25">
      <c r="A364" s="699"/>
      <c r="B364" s="700"/>
      <c r="C364" s="724">
        <f>+Venue_Logistics!C35</f>
        <v>0</v>
      </c>
      <c r="D364" s="724">
        <f>+Venue_Logistics!D35</f>
        <v>0</v>
      </c>
      <c r="E364" s="738">
        <f>+Venue_Logistics!G35</f>
        <v>0</v>
      </c>
      <c r="F364" s="727"/>
      <c r="G364" s="727"/>
      <c r="H364" s="727"/>
      <c r="I364" s="727"/>
      <c r="J364" s="727"/>
      <c r="K364" s="728">
        <f t="shared" si="25"/>
        <v>0</v>
      </c>
      <c r="Q364" s="698">
        <f t="shared" si="24"/>
        <v>1</v>
      </c>
    </row>
    <row r="365" spans="1:17" hidden="1" x14ac:dyDescent="0.25">
      <c r="A365" s="699"/>
      <c r="B365" s="700"/>
      <c r="C365" s="724">
        <f>+Venue_Logistics!C36</f>
        <v>0</v>
      </c>
      <c r="D365" s="724">
        <f>+Venue_Logistics!D36</f>
        <v>0</v>
      </c>
      <c r="E365" s="738">
        <f>+Venue_Logistics!G36</f>
        <v>0</v>
      </c>
      <c r="F365" s="727"/>
      <c r="G365" s="727"/>
      <c r="H365" s="727"/>
      <c r="I365" s="727"/>
      <c r="J365" s="727"/>
      <c r="K365" s="728">
        <f t="shared" si="25"/>
        <v>0</v>
      </c>
      <c r="Q365" s="698">
        <f t="shared" si="24"/>
        <v>1</v>
      </c>
    </row>
    <row r="366" spans="1:17" hidden="1" x14ac:dyDescent="0.25">
      <c r="A366" s="699"/>
      <c r="B366" s="700"/>
      <c r="C366" s="724">
        <f>+Venue_Logistics!C37</f>
        <v>0</v>
      </c>
      <c r="D366" s="724">
        <f>+Venue_Logistics!D37</f>
        <v>0</v>
      </c>
      <c r="E366" s="738">
        <f>+Venue_Logistics!G37</f>
        <v>0</v>
      </c>
      <c r="F366" s="727"/>
      <c r="G366" s="727"/>
      <c r="H366" s="727"/>
      <c r="I366" s="727"/>
      <c r="J366" s="727"/>
      <c r="K366" s="728">
        <f t="shared" si="25"/>
        <v>0</v>
      </c>
      <c r="Q366" s="698">
        <f t="shared" si="24"/>
        <v>1</v>
      </c>
    </row>
    <row r="367" spans="1:17" hidden="1" x14ac:dyDescent="0.25">
      <c r="A367" s="699"/>
      <c r="B367" s="715" t="s">
        <v>295</v>
      </c>
      <c r="C367" s="724">
        <f>+Venue_Logistics!C38</f>
        <v>0</v>
      </c>
      <c r="D367" s="724">
        <f>+Venue_Logistics!D38</f>
        <v>0</v>
      </c>
      <c r="E367" s="738">
        <f>+Venue_Logistics!G38</f>
        <v>0</v>
      </c>
      <c r="F367" s="727"/>
      <c r="G367" s="727"/>
      <c r="H367" s="727"/>
      <c r="I367" s="727"/>
      <c r="J367" s="727"/>
      <c r="K367" s="728">
        <f t="shared" si="25"/>
        <v>0</v>
      </c>
      <c r="Q367" s="698">
        <f t="shared" si="24"/>
        <v>1</v>
      </c>
    </row>
    <row r="368" spans="1:17" hidden="1" x14ac:dyDescent="0.25">
      <c r="A368" s="699"/>
      <c r="B368" s="700"/>
      <c r="C368" s="724">
        <f>+Venue_Logistics!C39</f>
        <v>0</v>
      </c>
      <c r="D368" s="724">
        <f>+Venue_Logistics!D39</f>
        <v>0</v>
      </c>
      <c r="E368" s="738">
        <f>+Venue_Logistics!G39</f>
        <v>0</v>
      </c>
      <c r="F368" s="720"/>
      <c r="G368" s="720"/>
      <c r="H368" s="720"/>
      <c r="I368" s="720"/>
      <c r="J368" s="720"/>
      <c r="K368" s="728">
        <f t="shared" si="25"/>
        <v>0</v>
      </c>
      <c r="Q368" s="698">
        <f t="shared" si="24"/>
        <v>1</v>
      </c>
    </row>
    <row r="369" spans="1:17" hidden="1" x14ac:dyDescent="0.25">
      <c r="A369" s="699"/>
      <c r="B369" s="700" t="str">
        <f>+B359</f>
        <v>ZK107.K258.C042</v>
      </c>
      <c r="C369" s="724">
        <f>+Venue_Logistics!C40</f>
        <v>0</v>
      </c>
      <c r="D369" s="724">
        <f>+Venue_Logistics!D40</f>
        <v>0</v>
      </c>
      <c r="E369" s="738">
        <f>+Venue_Logistics!G40</f>
        <v>0</v>
      </c>
      <c r="F369" s="727"/>
      <c r="G369" s="727"/>
      <c r="H369" s="727"/>
      <c r="I369" s="727"/>
      <c r="J369" s="727"/>
      <c r="K369" s="728">
        <f t="shared" si="25"/>
        <v>0</v>
      </c>
      <c r="Q369" s="698">
        <f t="shared" si="24"/>
        <v>1</v>
      </c>
    </row>
    <row r="370" spans="1:17" hidden="1" x14ac:dyDescent="0.25">
      <c r="A370" s="739"/>
      <c r="B370" s="740"/>
      <c r="C370" s="743" t="s">
        <v>301</v>
      </c>
      <c r="D370" s="743"/>
      <c r="E370" s="738"/>
      <c r="F370" s="720">
        <v>0</v>
      </c>
      <c r="G370" s="720">
        <v>0</v>
      </c>
      <c r="H370" s="720">
        <f>+IFERROR(VLOOKUP($B369,'[1]Sum table'!$A:$F,6,FALSE),0)</f>
        <v>0</v>
      </c>
      <c r="I370" s="720"/>
      <c r="J370" s="720">
        <f>+IFERROR(VLOOKUP($B369,'[1]Sum table'!$A:$G,7,FALSE),0)</f>
        <v>0</v>
      </c>
      <c r="K370" s="721"/>
      <c r="Q370" s="698">
        <f t="shared" si="24"/>
        <v>1</v>
      </c>
    </row>
    <row r="371" spans="1:17" hidden="1" x14ac:dyDescent="0.25">
      <c r="A371" s="722" t="s">
        <v>171</v>
      </c>
      <c r="B371" s="715" t="str">
        <f>+Venue_Logistics!B42</f>
        <v>ZK107.K259.C042</v>
      </c>
      <c r="C371" s="716" t="s">
        <v>172</v>
      </c>
      <c r="D371" s="716"/>
      <c r="E371" s="717">
        <f>SUM(E372:E375)</f>
        <v>0</v>
      </c>
      <c r="F371" s="718">
        <f>SUM(F372:F375)</f>
        <v>0</v>
      </c>
      <c r="G371" s="718">
        <f>SUM(G372:G375)</f>
        <v>0</v>
      </c>
      <c r="H371" s="718">
        <f>SUM(H372:H375)</f>
        <v>0</v>
      </c>
      <c r="I371" s="718">
        <f>+E371-F371-G371</f>
        <v>0</v>
      </c>
      <c r="J371" s="718">
        <f>SUM(J372:J375)</f>
        <v>0</v>
      </c>
      <c r="K371" s="719">
        <f>+I371-J371</f>
        <v>0</v>
      </c>
      <c r="Q371" s="698">
        <f t="shared" si="24"/>
        <v>1</v>
      </c>
    </row>
    <row r="372" spans="1:17" hidden="1" x14ac:dyDescent="0.25">
      <c r="A372" s="703"/>
      <c r="B372" s="704"/>
      <c r="C372" s="724">
        <f>+Venue_Logistics!C43</f>
        <v>0</v>
      </c>
      <c r="D372" s="724">
        <f>+Venue_Logistics!D43</f>
        <v>0</v>
      </c>
      <c r="E372" s="738">
        <f>+Venue_Logistics!G43</f>
        <v>0</v>
      </c>
      <c r="F372" s="720"/>
      <c r="G372" s="720"/>
      <c r="H372" s="720"/>
      <c r="I372" s="720"/>
      <c r="J372" s="720"/>
      <c r="K372" s="728">
        <f>+E372-F372-G372-J372</f>
        <v>0</v>
      </c>
      <c r="Q372" s="698">
        <f t="shared" si="24"/>
        <v>1</v>
      </c>
    </row>
    <row r="373" spans="1:17" hidden="1" x14ac:dyDescent="0.25">
      <c r="A373" s="699"/>
      <c r="B373" s="704"/>
      <c r="C373" s="724">
        <f>+Venue_Logistics!C44</f>
        <v>0</v>
      </c>
      <c r="D373" s="724">
        <f>+Venue_Logistics!D44</f>
        <v>0</v>
      </c>
      <c r="E373" s="738">
        <f>+Venue_Logistics!G44</f>
        <v>0</v>
      </c>
      <c r="F373" s="727"/>
      <c r="G373" s="727"/>
      <c r="H373" s="727"/>
      <c r="I373" s="727"/>
      <c r="J373" s="727"/>
      <c r="K373" s="728">
        <f>+E373-F373-G373-J373</f>
        <v>0</v>
      </c>
      <c r="Q373" s="698">
        <f t="shared" si="24"/>
        <v>1</v>
      </c>
    </row>
    <row r="374" spans="1:17" hidden="1" x14ac:dyDescent="0.25">
      <c r="A374" s="703"/>
      <c r="B374" s="704" t="str">
        <f>+B371</f>
        <v>ZK107.K259.C042</v>
      </c>
      <c r="C374" s="724">
        <f>+Venue_Logistics!C45</f>
        <v>0</v>
      </c>
      <c r="D374" s="724">
        <f>+Venue_Logistics!D45</f>
        <v>0</v>
      </c>
      <c r="E374" s="738">
        <f>+Venue_Logistics!G45</f>
        <v>0</v>
      </c>
      <c r="F374" s="720"/>
      <c r="G374" s="720"/>
      <c r="H374" s="720"/>
      <c r="I374" s="720"/>
      <c r="J374" s="720"/>
      <c r="K374" s="728">
        <f>+E374-F374-G374-J374</f>
        <v>0</v>
      </c>
      <c r="Q374" s="698">
        <f t="shared" si="24"/>
        <v>1</v>
      </c>
    </row>
    <row r="375" spans="1:17" hidden="1" x14ac:dyDescent="0.25">
      <c r="A375" s="699"/>
      <c r="B375" s="700"/>
      <c r="C375" s="743" t="s">
        <v>301</v>
      </c>
      <c r="D375" s="743"/>
      <c r="E375" s="738"/>
      <c r="F375" s="720">
        <v>0</v>
      </c>
      <c r="G375" s="720">
        <v>0</v>
      </c>
      <c r="H375" s="720">
        <f>+IFERROR(VLOOKUP($B374,'[1]Sum table'!$A:$F,6,FALSE),0)</f>
        <v>0</v>
      </c>
      <c r="I375" s="720"/>
      <c r="J375" s="720">
        <f>+IFERROR(VLOOKUP($B374,'[1]Sum table'!$A:$G,7,FALSE),0)</f>
        <v>0</v>
      </c>
      <c r="K375" s="721"/>
      <c r="Q375" s="698">
        <f t="shared" si="24"/>
        <v>1</v>
      </c>
    </row>
    <row r="376" spans="1:17" hidden="1" x14ac:dyDescent="0.25">
      <c r="A376" s="722" t="s">
        <v>173</v>
      </c>
      <c r="B376" s="715" t="str">
        <f>+Venue_Logistics!B47</f>
        <v>ZK107.K260.C042</v>
      </c>
      <c r="C376" s="716" t="s">
        <v>174</v>
      </c>
      <c r="D376" s="716"/>
      <c r="E376" s="717">
        <f>SUM(E377:E382)</f>
        <v>0</v>
      </c>
      <c r="F376" s="718"/>
      <c r="G376" s="718"/>
      <c r="H376" s="718"/>
      <c r="I376" s="718">
        <f>+E376-F376-G376</f>
        <v>0</v>
      </c>
      <c r="J376" s="718"/>
      <c r="K376" s="719">
        <f>+I376-J376</f>
        <v>0</v>
      </c>
      <c r="Q376" s="698">
        <f t="shared" si="24"/>
        <v>1</v>
      </c>
    </row>
    <row r="377" spans="1:17" hidden="1" x14ac:dyDescent="0.25">
      <c r="A377" s="703"/>
      <c r="B377" s="704"/>
      <c r="C377" s="724">
        <f>+Venue_Logistics!C48</f>
        <v>0</v>
      </c>
      <c r="D377" s="724">
        <f>+Venue_Logistics!D48</f>
        <v>0</v>
      </c>
      <c r="E377" s="738">
        <f>+Venue_Logistics!G48</f>
        <v>0</v>
      </c>
      <c r="F377" s="720"/>
      <c r="G377" s="720"/>
      <c r="H377" s="720"/>
      <c r="I377" s="720"/>
      <c r="J377" s="720"/>
      <c r="K377" s="728">
        <f>+E377-F377-G377-J377</f>
        <v>0</v>
      </c>
      <c r="Q377" s="698">
        <f t="shared" si="24"/>
        <v>1</v>
      </c>
    </row>
    <row r="378" spans="1:17" hidden="1" x14ac:dyDescent="0.25">
      <c r="A378" s="703"/>
      <c r="B378" s="704"/>
      <c r="C378" s="724">
        <f>+Venue_Logistics!C49</f>
        <v>0</v>
      </c>
      <c r="D378" s="724">
        <f>+Venue_Logistics!D49</f>
        <v>0</v>
      </c>
      <c r="E378" s="738">
        <f>+Venue_Logistics!G49</f>
        <v>0</v>
      </c>
      <c r="F378" s="727"/>
      <c r="G378" s="727"/>
      <c r="H378" s="727"/>
      <c r="I378" s="727"/>
      <c r="J378" s="727"/>
      <c r="K378" s="728">
        <f>+E378-F378-G378-J378</f>
        <v>0</v>
      </c>
      <c r="Q378" s="698">
        <f t="shared" si="24"/>
        <v>1</v>
      </c>
    </row>
    <row r="379" spans="1:17" hidden="1" x14ac:dyDescent="0.25">
      <c r="A379" s="703"/>
      <c r="B379" s="704"/>
      <c r="C379" s="724">
        <f>+Venue_Logistics!C50</f>
        <v>0</v>
      </c>
      <c r="D379" s="724">
        <f>+Venue_Logistics!D50</f>
        <v>0</v>
      </c>
      <c r="E379" s="738">
        <f>+Venue_Logistics!G50</f>
        <v>0</v>
      </c>
      <c r="F379" s="727"/>
      <c r="G379" s="727"/>
      <c r="H379" s="727"/>
      <c r="I379" s="727"/>
      <c r="J379" s="727"/>
      <c r="K379" s="728">
        <f>+E379-F379-G379-J379</f>
        <v>0</v>
      </c>
      <c r="Q379" s="698">
        <f t="shared" si="24"/>
        <v>1</v>
      </c>
    </row>
    <row r="380" spans="1:17" hidden="1" x14ac:dyDescent="0.25">
      <c r="A380" s="699"/>
      <c r="B380" s="700"/>
      <c r="C380" s="724">
        <f>+Venue_Logistics!C51</f>
        <v>0</v>
      </c>
      <c r="D380" s="724">
        <f>+Venue_Logistics!D51</f>
        <v>0</v>
      </c>
      <c r="E380" s="738">
        <f>+Venue_Logistics!G51</f>
        <v>0</v>
      </c>
      <c r="F380" s="727"/>
      <c r="G380" s="727"/>
      <c r="H380" s="727"/>
      <c r="I380" s="727"/>
      <c r="J380" s="727"/>
      <c r="K380" s="728">
        <f>+E380-F380-G380-J380</f>
        <v>0</v>
      </c>
      <c r="Q380" s="698">
        <f t="shared" si="24"/>
        <v>1</v>
      </c>
    </row>
    <row r="381" spans="1:17" hidden="1" x14ac:dyDescent="0.25">
      <c r="A381" s="703"/>
      <c r="B381" s="704" t="str">
        <f>+B376</f>
        <v>ZK107.K260.C042</v>
      </c>
      <c r="C381" s="724">
        <f>+Venue_Logistics!C52</f>
        <v>0</v>
      </c>
      <c r="D381" s="724">
        <f>+Venue_Logistics!D52</f>
        <v>0</v>
      </c>
      <c r="E381" s="738">
        <f>+Venue_Logistics!G52</f>
        <v>0</v>
      </c>
      <c r="F381" s="720"/>
      <c r="G381" s="720"/>
      <c r="H381" s="720"/>
      <c r="I381" s="720"/>
      <c r="J381" s="720"/>
      <c r="K381" s="728">
        <f>+E381-F381-G381-J381</f>
        <v>0</v>
      </c>
      <c r="Q381" s="698">
        <f t="shared" si="24"/>
        <v>1</v>
      </c>
    </row>
    <row r="382" spans="1:17" hidden="1" x14ac:dyDescent="0.25">
      <c r="A382" s="703"/>
      <c r="B382" s="704"/>
      <c r="C382" s="724" t="s">
        <v>301</v>
      </c>
      <c r="D382" s="724"/>
      <c r="E382" s="738"/>
      <c r="F382" s="720">
        <v>0</v>
      </c>
      <c r="G382" s="720">
        <v>0</v>
      </c>
      <c r="H382" s="720">
        <f>+IFERROR(VLOOKUP($B381,'[1]Sum table'!$A:$F,6,FALSE),0)</f>
        <v>0</v>
      </c>
      <c r="I382" s="720"/>
      <c r="J382" s="720">
        <f>+IFERROR(VLOOKUP($B381,'[1]Sum table'!$A:$G,7,FALSE),0)</f>
        <v>0</v>
      </c>
      <c r="K382" s="721"/>
      <c r="Q382" s="698">
        <f t="shared" si="24"/>
        <v>1</v>
      </c>
    </row>
    <row r="383" spans="1:17" x14ac:dyDescent="0.25">
      <c r="A383" s="722" t="s">
        <v>175</v>
      </c>
      <c r="B383" s="715" t="str">
        <f>+Venue_Logistics!B54</f>
        <v>ZK107.K261.C042</v>
      </c>
      <c r="C383" s="716" t="s">
        <v>176</v>
      </c>
      <c r="D383" s="716"/>
      <c r="E383" s="717">
        <f>SUM(E384:E392)</f>
        <v>12000</v>
      </c>
      <c r="F383" s="718"/>
      <c r="G383" s="718"/>
      <c r="H383" s="718"/>
      <c r="I383" s="718">
        <f>+E383-F383-G383</f>
        <v>12000</v>
      </c>
      <c r="J383" s="718"/>
      <c r="K383" s="719">
        <f>+I383-J383</f>
        <v>12000</v>
      </c>
      <c r="Q383" s="698">
        <f t="shared" si="24"/>
        <v>0</v>
      </c>
    </row>
    <row r="384" spans="1:17" x14ac:dyDescent="0.25">
      <c r="A384" s="699"/>
      <c r="B384" s="700"/>
      <c r="C384" s="724" t="str">
        <f>+Venue_Logistics!C55</f>
        <v>Security</v>
      </c>
      <c r="D384" s="724">
        <f>+Venue_Logistics!D55</f>
        <v>0</v>
      </c>
      <c r="E384" s="738">
        <f>+Venue_Logistics!G55</f>
        <v>12000</v>
      </c>
      <c r="F384" s="720"/>
      <c r="G384" s="720"/>
      <c r="H384" s="720"/>
      <c r="I384" s="720"/>
      <c r="J384" s="720"/>
      <c r="K384" s="728">
        <f t="shared" ref="K384:K391" si="26">+E384-F384-G384-J384</f>
        <v>12000</v>
      </c>
      <c r="Q384" s="698">
        <f t="shared" si="24"/>
        <v>0</v>
      </c>
    </row>
    <row r="385" spans="1:17" hidden="1" x14ac:dyDescent="0.25">
      <c r="A385" s="699"/>
      <c r="B385" s="700"/>
      <c r="C385" s="724">
        <f>+Venue_Logistics!C56</f>
        <v>0</v>
      </c>
      <c r="D385" s="724">
        <f>+Venue_Logistics!D56</f>
        <v>0</v>
      </c>
      <c r="E385" s="738">
        <f>+Venue_Logistics!G56</f>
        <v>0</v>
      </c>
      <c r="F385" s="727"/>
      <c r="G385" s="727"/>
      <c r="H385" s="727"/>
      <c r="I385" s="727"/>
      <c r="J385" s="727"/>
      <c r="K385" s="728">
        <f t="shared" si="26"/>
        <v>0</v>
      </c>
      <c r="Q385" s="698">
        <f t="shared" si="24"/>
        <v>1</v>
      </c>
    </row>
    <row r="386" spans="1:17" hidden="1" x14ac:dyDescent="0.25">
      <c r="A386" s="699"/>
      <c r="B386" s="700"/>
      <c r="C386" s="724">
        <f>+Venue_Logistics!C57</f>
        <v>0</v>
      </c>
      <c r="D386" s="724">
        <f>+Venue_Logistics!D57</f>
        <v>0</v>
      </c>
      <c r="E386" s="738">
        <f>+Venue_Logistics!G57</f>
        <v>0</v>
      </c>
      <c r="F386" s="727"/>
      <c r="G386" s="727"/>
      <c r="H386" s="727"/>
      <c r="I386" s="727"/>
      <c r="J386" s="727"/>
      <c r="K386" s="728">
        <f t="shared" si="26"/>
        <v>0</v>
      </c>
      <c r="Q386" s="698">
        <f t="shared" si="24"/>
        <v>1</v>
      </c>
    </row>
    <row r="387" spans="1:17" hidden="1" x14ac:dyDescent="0.25">
      <c r="A387" s="699"/>
      <c r="B387" s="700"/>
      <c r="C387" s="724">
        <f>+Venue_Logistics!C58</f>
        <v>0</v>
      </c>
      <c r="D387" s="724">
        <f>+Venue_Logistics!D58</f>
        <v>0</v>
      </c>
      <c r="E387" s="738">
        <f>+Venue_Logistics!G58</f>
        <v>0</v>
      </c>
      <c r="F387" s="727"/>
      <c r="G387" s="727"/>
      <c r="H387" s="727"/>
      <c r="I387" s="727"/>
      <c r="J387" s="727"/>
      <c r="K387" s="728">
        <f t="shared" si="26"/>
        <v>0</v>
      </c>
      <c r="Q387" s="698">
        <f t="shared" si="24"/>
        <v>1</v>
      </c>
    </row>
    <row r="388" spans="1:17" hidden="1" x14ac:dyDescent="0.25">
      <c r="A388" s="699"/>
      <c r="B388" s="700"/>
      <c r="C388" s="724">
        <f>+Venue_Logistics!C59</f>
        <v>0</v>
      </c>
      <c r="D388" s="724">
        <f>+Venue_Logistics!D59</f>
        <v>0</v>
      </c>
      <c r="E388" s="738">
        <f>+Venue_Logistics!G59</f>
        <v>0</v>
      </c>
      <c r="F388" s="727"/>
      <c r="G388" s="727"/>
      <c r="H388" s="727"/>
      <c r="I388" s="727"/>
      <c r="J388" s="727"/>
      <c r="K388" s="728">
        <f t="shared" si="26"/>
        <v>0</v>
      </c>
      <c r="Q388" s="698">
        <f t="shared" si="24"/>
        <v>1</v>
      </c>
    </row>
    <row r="389" spans="1:17" hidden="1" x14ac:dyDescent="0.25">
      <c r="A389" s="699"/>
      <c r="B389" s="700"/>
      <c r="C389" s="724">
        <f>+Venue_Logistics!C60</f>
        <v>0</v>
      </c>
      <c r="D389" s="724">
        <f>+Venue_Logistics!D60</f>
        <v>0</v>
      </c>
      <c r="E389" s="738">
        <f>+Venue_Logistics!G60</f>
        <v>0</v>
      </c>
      <c r="F389" s="727"/>
      <c r="G389" s="727"/>
      <c r="H389" s="727"/>
      <c r="I389" s="727"/>
      <c r="J389" s="727"/>
      <c r="K389" s="728">
        <f t="shared" si="26"/>
        <v>0</v>
      </c>
      <c r="Q389" s="698">
        <f t="shared" si="24"/>
        <v>1</v>
      </c>
    </row>
    <row r="390" spans="1:17" hidden="1" x14ac:dyDescent="0.25">
      <c r="A390" s="699"/>
      <c r="B390" s="700"/>
      <c r="C390" s="724">
        <f>+Venue_Logistics!C61</f>
        <v>0</v>
      </c>
      <c r="D390" s="724">
        <f>+Venue_Logistics!D61</f>
        <v>0</v>
      </c>
      <c r="E390" s="738">
        <f>+Venue_Logistics!G61</f>
        <v>0</v>
      </c>
      <c r="F390" s="727"/>
      <c r="G390" s="727"/>
      <c r="H390" s="727"/>
      <c r="I390" s="727"/>
      <c r="J390" s="727"/>
      <c r="K390" s="728">
        <f t="shared" si="26"/>
        <v>0</v>
      </c>
      <c r="Q390" s="698">
        <f t="shared" si="24"/>
        <v>1</v>
      </c>
    </row>
    <row r="391" spans="1:17" hidden="1" x14ac:dyDescent="0.25">
      <c r="A391" s="699"/>
      <c r="B391" s="700" t="str">
        <f>+B383</f>
        <v>ZK107.K261.C042</v>
      </c>
      <c r="C391" s="724">
        <f>+Venue_Logistics!C62</f>
        <v>0</v>
      </c>
      <c r="D391" s="724">
        <f>+Venue_Logistics!D62</f>
        <v>0</v>
      </c>
      <c r="E391" s="738">
        <f>+Venue_Logistics!G62</f>
        <v>0</v>
      </c>
      <c r="F391" s="727"/>
      <c r="G391" s="727"/>
      <c r="H391" s="727"/>
      <c r="I391" s="727"/>
      <c r="J391" s="727"/>
      <c r="K391" s="728">
        <f t="shared" si="26"/>
        <v>0</v>
      </c>
      <c r="Q391" s="698">
        <f t="shared" si="24"/>
        <v>1</v>
      </c>
    </row>
    <row r="392" spans="1:17" hidden="1" x14ac:dyDescent="0.25">
      <c r="A392" s="699"/>
      <c r="B392" s="700"/>
      <c r="C392" s="743" t="s">
        <v>301</v>
      </c>
      <c r="D392" s="743"/>
      <c r="E392" s="738"/>
      <c r="F392" s="720">
        <v>0</v>
      </c>
      <c r="G392" s="720">
        <v>0</v>
      </c>
      <c r="H392" s="720">
        <f>+IFERROR(VLOOKUP($B391,'[1]Sum table'!$A:$F,6,FALSE),0)</f>
        <v>0</v>
      </c>
      <c r="I392" s="720"/>
      <c r="J392" s="720">
        <f>+IFERROR(VLOOKUP($B391,'[1]Sum table'!$A:$G,7,FALSE),0)</f>
        <v>0</v>
      </c>
      <c r="K392" s="721"/>
      <c r="Q392" s="698">
        <f t="shared" si="24"/>
        <v>1</v>
      </c>
    </row>
    <row r="393" spans="1:17" hidden="1" x14ac:dyDescent="0.25">
      <c r="A393" s="722" t="s">
        <v>178</v>
      </c>
      <c r="B393" s="715" t="str">
        <f>+Venue_Logistics!B64</f>
        <v>ZK107.K145.C042</v>
      </c>
      <c r="C393" s="716" t="s">
        <v>179</v>
      </c>
      <c r="D393" s="716"/>
      <c r="E393" s="717">
        <f>SUM(E394:E398)</f>
        <v>0</v>
      </c>
      <c r="F393" s="718">
        <f>SUM(F394:F398)</f>
        <v>0</v>
      </c>
      <c r="G393" s="718">
        <f>SUM(G394:G398)</f>
        <v>0</v>
      </c>
      <c r="H393" s="718">
        <f>SUM(H394:H398)</f>
        <v>0</v>
      </c>
      <c r="I393" s="718">
        <f>+E393-F393-G393</f>
        <v>0</v>
      </c>
      <c r="J393" s="718">
        <f>SUM(J394:J398)</f>
        <v>0</v>
      </c>
      <c r="K393" s="719">
        <f>+I393-J393</f>
        <v>0</v>
      </c>
      <c r="Q393" s="698">
        <f t="shared" si="24"/>
        <v>1</v>
      </c>
    </row>
    <row r="394" spans="1:17" hidden="1" x14ac:dyDescent="0.25">
      <c r="A394" s="699"/>
      <c r="B394" s="700"/>
      <c r="C394" s="724">
        <f>+Venue_Logistics!C65</f>
        <v>0</v>
      </c>
      <c r="D394" s="724">
        <f>+Venue_Logistics!D65</f>
        <v>0</v>
      </c>
      <c r="E394" s="738">
        <f>+Venue_Logistics!G65</f>
        <v>0</v>
      </c>
      <c r="F394" s="720"/>
      <c r="G394" s="720"/>
      <c r="H394" s="720"/>
      <c r="I394" s="720"/>
      <c r="J394" s="720"/>
      <c r="K394" s="728">
        <f>+E394-F394-G394-J394</f>
        <v>0</v>
      </c>
      <c r="Q394" s="698">
        <f t="shared" si="24"/>
        <v>1</v>
      </c>
    </row>
    <row r="395" spans="1:17" hidden="1" x14ac:dyDescent="0.25">
      <c r="A395" s="699"/>
      <c r="B395" s="700"/>
      <c r="C395" s="724">
        <f>+Venue_Logistics!C66</f>
        <v>0</v>
      </c>
      <c r="D395" s="724">
        <f>+Venue_Logistics!D66</f>
        <v>0</v>
      </c>
      <c r="E395" s="738">
        <f>+Venue_Logistics!G66</f>
        <v>0</v>
      </c>
      <c r="F395" s="727"/>
      <c r="G395" s="727"/>
      <c r="H395" s="727"/>
      <c r="I395" s="727"/>
      <c r="J395" s="727"/>
      <c r="K395" s="728">
        <f>+E395-F395-G395-J395</f>
        <v>0</v>
      </c>
      <c r="Q395" s="698">
        <f t="shared" si="24"/>
        <v>1</v>
      </c>
    </row>
    <row r="396" spans="1:17" hidden="1" x14ac:dyDescent="0.25">
      <c r="A396" s="699"/>
      <c r="B396" s="700"/>
      <c r="C396" s="724">
        <f>+Venue_Logistics!C67</f>
        <v>0</v>
      </c>
      <c r="D396" s="724">
        <f>+Venue_Logistics!D67</f>
        <v>0</v>
      </c>
      <c r="E396" s="738">
        <f>+Venue_Logistics!G67</f>
        <v>0</v>
      </c>
      <c r="F396" s="727"/>
      <c r="G396" s="727"/>
      <c r="H396" s="727"/>
      <c r="I396" s="727"/>
      <c r="J396" s="727"/>
      <c r="K396" s="728">
        <f>+E396-F396-G396-J396</f>
        <v>0</v>
      </c>
      <c r="Q396" s="698">
        <f t="shared" si="24"/>
        <v>1</v>
      </c>
    </row>
    <row r="397" spans="1:17" hidden="1" x14ac:dyDescent="0.25">
      <c r="A397" s="699"/>
      <c r="B397" s="700" t="str">
        <f>+B393</f>
        <v>ZK107.K145.C042</v>
      </c>
      <c r="C397" s="724">
        <f>+Venue_Logistics!C68</f>
        <v>0</v>
      </c>
      <c r="D397" s="724">
        <f>+Venue_Logistics!D68</f>
        <v>0</v>
      </c>
      <c r="E397" s="738">
        <f>+Venue_Logistics!G68</f>
        <v>0</v>
      </c>
      <c r="F397" s="727"/>
      <c r="G397" s="727"/>
      <c r="H397" s="727"/>
      <c r="I397" s="727"/>
      <c r="J397" s="727"/>
      <c r="K397" s="728">
        <f>+E397-F397-G397-J397</f>
        <v>0</v>
      </c>
      <c r="Q397" s="698">
        <f t="shared" si="24"/>
        <v>1</v>
      </c>
    </row>
    <row r="398" spans="1:17" hidden="1" x14ac:dyDescent="0.25">
      <c r="A398" s="699"/>
      <c r="B398" s="700"/>
      <c r="C398" s="743" t="s">
        <v>301</v>
      </c>
      <c r="D398" s="743"/>
      <c r="E398" s="738"/>
      <c r="F398" s="720">
        <v>0</v>
      </c>
      <c r="G398" s="720">
        <v>0</v>
      </c>
      <c r="H398" s="720">
        <f>+IFERROR(VLOOKUP($B397,'[1]Sum table'!$A:$F,6,FALSE),0)</f>
        <v>0</v>
      </c>
      <c r="I398" s="720"/>
      <c r="J398" s="720">
        <f>+IFERROR(VLOOKUP($B397,'[1]Sum table'!$A:$G,7,FALSE),0)</f>
        <v>0</v>
      </c>
      <c r="K398" s="721"/>
      <c r="Q398" s="698">
        <f t="shared" si="24"/>
        <v>1</v>
      </c>
    </row>
    <row r="399" spans="1:17" hidden="1" x14ac:dyDescent="0.25">
      <c r="A399" s="722" t="s">
        <v>180</v>
      </c>
      <c r="B399" s="715" t="str">
        <f>+Venue_Logistics!B70</f>
        <v>ZK107.K137.C042</v>
      </c>
      <c r="C399" s="716" t="s">
        <v>181</v>
      </c>
      <c r="D399" s="716"/>
      <c r="E399" s="717">
        <f>SUM(E400:E401)</f>
        <v>0</v>
      </c>
      <c r="F399" s="718">
        <f>SUM(F400:F401)</f>
        <v>0</v>
      </c>
      <c r="G399" s="718">
        <f>SUM(G400:G401)</f>
        <v>0</v>
      </c>
      <c r="H399" s="718">
        <f>SUM(H400:H401)</f>
        <v>0</v>
      </c>
      <c r="I399" s="718"/>
      <c r="J399" s="718">
        <f>SUM(J400:J401)</f>
        <v>0</v>
      </c>
      <c r="K399" s="719">
        <f>+I399-J399</f>
        <v>0</v>
      </c>
      <c r="Q399" s="698">
        <f t="shared" si="24"/>
        <v>1</v>
      </c>
    </row>
    <row r="400" spans="1:17" hidden="1" x14ac:dyDescent="0.25">
      <c r="A400" s="699"/>
      <c r="B400" s="700" t="str">
        <f>+B399</f>
        <v>ZK107.K137.C042</v>
      </c>
      <c r="C400" s="724">
        <f>+Venue_Logistics!C71</f>
        <v>0</v>
      </c>
      <c r="D400" s="724">
        <f>+Venue_Logistics!D71</f>
        <v>0</v>
      </c>
      <c r="E400" s="738">
        <f>+Venue_Logistics!G71</f>
        <v>0</v>
      </c>
      <c r="F400" s="720"/>
      <c r="G400" s="720"/>
      <c r="H400" s="720"/>
      <c r="I400" s="720"/>
      <c r="J400" s="720"/>
      <c r="K400" s="728">
        <f>+E400-F400-G400-J400</f>
        <v>0</v>
      </c>
      <c r="Q400" s="698">
        <f t="shared" si="24"/>
        <v>1</v>
      </c>
    </row>
    <row r="401" spans="1:17" hidden="1" x14ac:dyDescent="0.25">
      <c r="A401" s="699"/>
      <c r="B401" s="700"/>
      <c r="C401" s="743" t="s">
        <v>301</v>
      </c>
      <c r="D401" s="743"/>
      <c r="E401" s="738"/>
      <c r="F401" s="720">
        <v>0</v>
      </c>
      <c r="G401" s="720">
        <v>0</v>
      </c>
      <c r="H401" s="720">
        <f>+IFERROR(VLOOKUP($B400,'[1]Sum table'!$A:$F,6,FALSE),0)</f>
        <v>0</v>
      </c>
      <c r="I401" s="720"/>
      <c r="J401" s="720">
        <f>+IFERROR(VLOOKUP($B400,'[1]Sum table'!$A:$G,7,FALSE),0)</f>
        <v>0</v>
      </c>
      <c r="K401" s="721"/>
      <c r="Q401" s="698">
        <f t="shared" si="24"/>
        <v>1</v>
      </c>
    </row>
    <row r="402" spans="1:17" hidden="1" x14ac:dyDescent="0.25">
      <c r="A402" s="722" t="s">
        <v>182</v>
      </c>
      <c r="B402" s="715" t="str">
        <f>+Venue_Logistics!B73</f>
        <v>ZK107.K265.C042</v>
      </c>
      <c r="C402" s="716" t="s">
        <v>183</v>
      </c>
      <c r="D402" s="716"/>
      <c r="E402" s="717">
        <f>SUM(E403:E408)</f>
        <v>0</v>
      </c>
      <c r="F402" s="718">
        <f>SUM(F403:F408)</f>
        <v>0</v>
      </c>
      <c r="G402" s="718">
        <f>SUM(G403:G408)</f>
        <v>0</v>
      </c>
      <c r="H402" s="718">
        <f>SUM(H403:H408)</f>
        <v>0</v>
      </c>
      <c r="I402" s="718">
        <f>+E402-F402-G402</f>
        <v>0</v>
      </c>
      <c r="J402" s="718">
        <f>SUM(J403:J408)</f>
        <v>0</v>
      </c>
      <c r="K402" s="719">
        <f>+I402-J402</f>
        <v>0</v>
      </c>
      <c r="Q402" s="698">
        <f t="shared" si="24"/>
        <v>1</v>
      </c>
    </row>
    <row r="403" spans="1:17" hidden="1" x14ac:dyDescent="0.25">
      <c r="A403" s="699"/>
      <c r="B403" s="700"/>
      <c r="C403" s="724">
        <f>+Venue_Logistics!C74</f>
        <v>0</v>
      </c>
      <c r="D403" s="724">
        <f>+Venue_Logistics!D74</f>
        <v>0</v>
      </c>
      <c r="E403" s="738">
        <f>+Venue_Logistics!G74</f>
        <v>0</v>
      </c>
      <c r="F403" s="720"/>
      <c r="G403" s="720"/>
      <c r="H403" s="720"/>
      <c r="I403" s="720"/>
      <c r="J403" s="720"/>
      <c r="K403" s="728">
        <f>+E403-F403-G403-J403</f>
        <v>0</v>
      </c>
      <c r="Q403" s="698">
        <f t="shared" si="24"/>
        <v>1</v>
      </c>
    </row>
    <row r="404" spans="1:17" hidden="1" x14ac:dyDescent="0.25">
      <c r="A404" s="699"/>
      <c r="B404" s="700"/>
      <c r="C404" s="724">
        <f>+Venue_Logistics!C75</f>
        <v>0</v>
      </c>
      <c r="D404" s="724">
        <f>+Venue_Logistics!D75</f>
        <v>0</v>
      </c>
      <c r="E404" s="738">
        <f>+Venue_Logistics!G75</f>
        <v>0</v>
      </c>
      <c r="F404" s="727"/>
      <c r="G404" s="727"/>
      <c r="H404" s="727"/>
      <c r="I404" s="727"/>
      <c r="J404" s="727"/>
      <c r="K404" s="728">
        <f>+E404-F404-G404-J404</f>
        <v>0</v>
      </c>
      <c r="Q404" s="698">
        <f t="shared" si="24"/>
        <v>1</v>
      </c>
    </row>
    <row r="405" spans="1:17" hidden="1" x14ac:dyDescent="0.25">
      <c r="A405" s="699"/>
      <c r="B405" s="700"/>
      <c r="C405" s="724">
        <f>+Venue_Logistics!C76</f>
        <v>0</v>
      </c>
      <c r="D405" s="724">
        <f>+Venue_Logistics!D76</f>
        <v>0</v>
      </c>
      <c r="E405" s="738">
        <f>+Venue_Logistics!G76</f>
        <v>0</v>
      </c>
      <c r="F405" s="720"/>
      <c r="G405" s="720"/>
      <c r="H405" s="720"/>
      <c r="I405" s="720"/>
      <c r="J405" s="720"/>
      <c r="K405" s="728">
        <f>+E405-F405-G405-J405</f>
        <v>0</v>
      </c>
      <c r="Q405" s="698">
        <f t="shared" si="24"/>
        <v>1</v>
      </c>
    </row>
    <row r="406" spans="1:17" hidden="1" x14ac:dyDescent="0.25">
      <c r="A406" s="699"/>
      <c r="B406" s="700"/>
      <c r="C406" s="724">
        <f>+Venue_Logistics!C77</f>
        <v>0</v>
      </c>
      <c r="D406" s="724">
        <f>+Venue_Logistics!D77</f>
        <v>0</v>
      </c>
      <c r="E406" s="738">
        <f>+Venue_Logistics!G77</f>
        <v>0</v>
      </c>
      <c r="F406" s="727"/>
      <c r="G406" s="727"/>
      <c r="H406" s="727"/>
      <c r="I406" s="727"/>
      <c r="J406" s="727"/>
      <c r="K406" s="728">
        <f>+E406-F406-G406-J406</f>
        <v>0</v>
      </c>
      <c r="Q406" s="698">
        <f t="shared" si="24"/>
        <v>1</v>
      </c>
    </row>
    <row r="407" spans="1:17" hidden="1" x14ac:dyDescent="0.25">
      <c r="A407" s="699"/>
      <c r="B407" s="700" t="str">
        <f>+B402</f>
        <v>ZK107.K265.C042</v>
      </c>
      <c r="C407" s="724">
        <f>+Venue_Logistics!C78</f>
        <v>0</v>
      </c>
      <c r="D407" s="724">
        <f>+Venue_Logistics!D78</f>
        <v>0</v>
      </c>
      <c r="E407" s="738">
        <f>+Venue_Logistics!G78</f>
        <v>0</v>
      </c>
      <c r="F407" s="727"/>
      <c r="G407" s="727"/>
      <c r="H407" s="727"/>
      <c r="I407" s="727"/>
      <c r="J407" s="727"/>
      <c r="K407" s="728">
        <f>+E407-F407-G407-J407</f>
        <v>0</v>
      </c>
      <c r="Q407" s="698">
        <f t="shared" si="24"/>
        <v>1</v>
      </c>
    </row>
    <row r="408" spans="1:17" hidden="1" x14ac:dyDescent="0.25">
      <c r="A408" s="699"/>
      <c r="B408" s="700"/>
      <c r="C408" s="724" t="s">
        <v>301</v>
      </c>
      <c r="D408" s="724"/>
      <c r="E408" s="738"/>
      <c r="F408" s="720">
        <v>0</v>
      </c>
      <c r="G408" s="720">
        <v>0</v>
      </c>
      <c r="H408" s="720">
        <f>+IFERROR(VLOOKUP($B407,'[1]Sum table'!$A:$F,6,FALSE),0)</f>
        <v>0</v>
      </c>
      <c r="I408" s="720"/>
      <c r="J408" s="720">
        <f>+IFERROR(VLOOKUP($B407,'[1]Sum table'!$A:$G,7,FALSE),0)</f>
        <v>0</v>
      </c>
      <c r="K408" s="721"/>
      <c r="Q408" s="698">
        <f t="shared" si="24"/>
        <v>1</v>
      </c>
    </row>
    <row r="409" spans="1:17" hidden="1" x14ac:dyDescent="0.25">
      <c r="A409" s="722" t="s">
        <v>184</v>
      </c>
      <c r="B409" s="715" t="str">
        <f>+'Legal &amp; Documentation'!B8</f>
        <v>ZK108.K162.C042</v>
      </c>
      <c r="C409" s="729" t="s">
        <v>185</v>
      </c>
      <c r="D409" s="729"/>
      <c r="E409" s="723">
        <f>SUM(E410:E423)</f>
        <v>0</v>
      </c>
      <c r="F409" s="723">
        <f>SUM(F410:F423)</f>
        <v>0</v>
      </c>
      <c r="G409" s="723">
        <f>SUM(G410:G423)</f>
        <v>0</v>
      </c>
      <c r="H409" s="723">
        <f>SUM(H410:H423)</f>
        <v>0</v>
      </c>
      <c r="I409" s="723">
        <f>+E409-F409-G409</f>
        <v>0</v>
      </c>
      <c r="J409" s="723">
        <f>SUM(J410:J423)</f>
        <v>0</v>
      </c>
      <c r="K409" s="719">
        <f>+I409-J409</f>
        <v>0</v>
      </c>
      <c r="Q409" s="698">
        <f t="shared" si="24"/>
        <v>1</v>
      </c>
    </row>
    <row r="410" spans="1:17" hidden="1" x14ac:dyDescent="0.25">
      <c r="A410" s="699"/>
      <c r="B410" s="700"/>
      <c r="C410" s="730">
        <f>+'Legal &amp; Documentation'!C9</f>
        <v>0</v>
      </c>
      <c r="D410" s="730">
        <f>+'Legal &amp; Documentation'!D9</f>
        <v>0</v>
      </c>
      <c r="E410" s="726">
        <f>+'Legal &amp; Documentation'!G9</f>
        <v>0</v>
      </c>
      <c r="F410" s="701"/>
      <c r="G410" s="701"/>
      <c r="H410" s="701"/>
      <c r="I410" s="701"/>
      <c r="J410" s="701"/>
      <c r="K410" s="706">
        <f t="shared" ref="K410:K422" si="27">+E410-F410-G410-J410</f>
        <v>0</v>
      </c>
      <c r="Q410" s="698">
        <f t="shared" si="24"/>
        <v>1</v>
      </c>
    </row>
    <row r="411" spans="1:17" hidden="1" x14ac:dyDescent="0.25">
      <c r="A411" s="699"/>
      <c r="B411" s="700"/>
      <c r="C411" s="730">
        <f>+'Legal &amp; Documentation'!C10</f>
        <v>0</v>
      </c>
      <c r="D411" s="730">
        <f>+'Legal &amp; Documentation'!D10</f>
        <v>0</v>
      </c>
      <c r="E411" s="726">
        <f>+'Legal &amp; Documentation'!G10</f>
        <v>0</v>
      </c>
      <c r="F411" s="701"/>
      <c r="G411" s="701"/>
      <c r="H411" s="701"/>
      <c r="I411" s="701"/>
      <c r="J411" s="701"/>
      <c r="K411" s="706">
        <f t="shared" si="27"/>
        <v>0</v>
      </c>
      <c r="Q411" s="698">
        <f t="shared" si="24"/>
        <v>1</v>
      </c>
    </row>
    <row r="412" spans="1:17" hidden="1" x14ac:dyDescent="0.25">
      <c r="A412" s="699"/>
      <c r="B412" s="700"/>
      <c r="C412" s="730">
        <f>+'Legal &amp; Documentation'!C11</f>
        <v>0</v>
      </c>
      <c r="D412" s="730">
        <f>+'Legal &amp; Documentation'!D11</f>
        <v>0</v>
      </c>
      <c r="E412" s="738">
        <f>+'Legal &amp; Documentation'!G11</f>
        <v>0</v>
      </c>
      <c r="F412" s="720"/>
      <c r="G412" s="720"/>
      <c r="H412" s="720"/>
      <c r="I412" s="720"/>
      <c r="J412" s="720"/>
      <c r="K412" s="728">
        <f t="shared" si="27"/>
        <v>0</v>
      </c>
      <c r="Q412" s="698">
        <f t="shared" si="24"/>
        <v>1</v>
      </c>
    </row>
    <row r="413" spans="1:17" hidden="1" x14ac:dyDescent="0.25">
      <c r="A413" s="699"/>
      <c r="B413" s="700"/>
      <c r="C413" s="730">
        <f>+'Legal &amp; Documentation'!C12</f>
        <v>0</v>
      </c>
      <c r="D413" s="730">
        <f>+'Legal &amp; Documentation'!D12</f>
        <v>0</v>
      </c>
      <c r="E413" s="738">
        <f>+'Legal &amp; Documentation'!G12</f>
        <v>0</v>
      </c>
      <c r="F413" s="720"/>
      <c r="G413" s="720"/>
      <c r="H413" s="720"/>
      <c r="I413" s="720"/>
      <c r="J413" s="720"/>
      <c r="K413" s="728">
        <f t="shared" si="27"/>
        <v>0</v>
      </c>
      <c r="Q413" s="698">
        <f t="shared" ref="Q413:Q476" si="28">+IF(SUM(E413:J413)=0,1,0)</f>
        <v>1</v>
      </c>
    </row>
    <row r="414" spans="1:17" hidden="1" x14ac:dyDescent="0.25">
      <c r="A414" s="699"/>
      <c r="B414" s="700"/>
      <c r="C414" s="730">
        <f>+'Legal &amp; Documentation'!C13</f>
        <v>0</v>
      </c>
      <c r="D414" s="730">
        <f>+'Legal &amp; Documentation'!D13</f>
        <v>0</v>
      </c>
      <c r="E414" s="738">
        <f>+'Legal &amp; Documentation'!G13</f>
        <v>0</v>
      </c>
      <c r="F414" s="720"/>
      <c r="G414" s="720"/>
      <c r="H414" s="720"/>
      <c r="I414" s="720"/>
      <c r="J414" s="720"/>
      <c r="K414" s="728">
        <f t="shared" si="27"/>
        <v>0</v>
      </c>
      <c r="Q414" s="698">
        <f t="shared" si="28"/>
        <v>1</v>
      </c>
    </row>
    <row r="415" spans="1:17" hidden="1" x14ac:dyDescent="0.25">
      <c r="A415" s="699"/>
      <c r="B415" s="700"/>
      <c r="C415" s="730">
        <f>+'Legal &amp; Documentation'!C14</f>
        <v>0</v>
      </c>
      <c r="D415" s="730">
        <f>+'Legal &amp; Documentation'!D14</f>
        <v>0</v>
      </c>
      <c r="E415" s="738">
        <f>+'Legal &amp; Documentation'!G14</f>
        <v>0</v>
      </c>
      <c r="F415" s="720"/>
      <c r="G415" s="720"/>
      <c r="H415" s="720"/>
      <c r="I415" s="720"/>
      <c r="J415" s="720"/>
      <c r="K415" s="728">
        <f t="shared" si="27"/>
        <v>0</v>
      </c>
      <c r="Q415" s="698">
        <f t="shared" si="28"/>
        <v>1</v>
      </c>
    </row>
    <row r="416" spans="1:17" hidden="1" x14ac:dyDescent="0.25">
      <c r="A416" s="699"/>
      <c r="B416" s="700"/>
      <c r="C416" s="730">
        <f>+'Legal &amp; Documentation'!C15</f>
        <v>0</v>
      </c>
      <c r="D416" s="730">
        <f>+'Legal &amp; Documentation'!D15</f>
        <v>0</v>
      </c>
      <c r="E416" s="738">
        <f>+'Legal &amp; Documentation'!G15</f>
        <v>0</v>
      </c>
      <c r="F416" s="720"/>
      <c r="G416" s="720"/>
      <c r="H416" s="720"/>
      <c r="I416" s="720"/>
      <c r="J416" s="720"/>
      <c r="K416" s="728">
        <f t="shared" si="27"/>
        <v>0</v>
      </c>
      <c r="Q416" s="698">
        <f t="shared" si="28"/>
        <v>1</v>
      </c>
    </row>
    <row r="417" spans="1:17" hidden="1" x14ac:dyDescent="0.25">
      <c r="A417" s="699"/>
      <c r="B417" s="700"/>
      <c r="C417" s="730">
        <f>+'Legal &amp; Documentation'!C16</f>
        <v>0</v>
      </c>
      <c r="D417" s="730">
        <f>+'Legal &amp; Documentation'!D16</f>
        <v>0</v>
      </c>
      <c r="E417" s="738">
        <f>+'Legal &amp; Documentation'!G16</f>
        <v>0</v>
      </c>
      <c r="F417" s="720"/>
      <c r="G417" s="720"/>
      <c r="H417" s="720"/>
      <c r="I417" s="720"/>
      <c r="J417" s="720"/>
      <c r="K417" s="728">
        <f t="shared" si="27"/>
        <v>0</v>
      </c>
      <c r="Q417" s="698">
        <f t="shared" si="28"/>
        <v>1</v>
      </c>
    </row>
    <row r="418" spans="1:17" hidden="1" x14ac:dyDescent="0.25">
      <c r="A418" s="699"/>
      <c r="B418" s="700"/>
      <c r="C418" s="730">
        <f>+'Legal &amp; Documentation'!C17</f>
        <v>0</v>
      </c>
      <c r="D418" s="730">
        <f>+'Legal &amp; Documentation'!D17</f>
        <v>0</v>
      </c>
      <c r="E418" s="738">
        <f>+'Legal &amp; Documentation'!G17</f>
        <v>0</v>
      </c>
      <c r="F418" s="720"/>
      <c r="G418" s="720"/>
      <c r="H418" s="720"/>
      <c r="I418" s="720"/>
      <c r="J418" s="720"/>
      <c r="K418" s="728">
        <f t="shared" si="27"/>
        <v>0</v>
      </c>
      <c r="Q418" s="698">
        <f t="shared" si="28"/>
        <v>1</v>
      </c>
    </row>
    <row r="419" spans="1:17" hidden="1" x14ac:dyDescent="0.25">
      <c r="A419" s="699"/>
      <c r="B419" s="700"/>
      <c r="C419" s="730">
        <f>+'Legal &amp; Documentation'!C18</f>
        <v>0</v>
      </c>
      <c r="D419" s="730">
        <f>+'Legal &amp; Documentation'!D18</f>
        <v>0</v>
      </c>
      <c r="E419" s="738">
        <f>+'Legal &amp; Documentation'!G18</f>
        <v>0</v>
      </c>
      <c r="F419" s="720"/>
      <c r="G419" s="720"/>
      <c r="H419" s="720"/>
      <c r="I419" s="720"/>
      <c r="J419" s="720"/>
      <c r="K419" s="728">
        <f t="shared" si="27"/>
        <v>0</v>
      </c>
      <c r="Q419" s="698">
        <f t="shared" si="28"/>
        <v>1</v>
      </c>
    </row>
    <row r="420" spans="1:17" hidden="1" x14ac:dyDescent="0.25">
      <c r="A420" s="699"/>
      <c r="B420" s="700"/>
      <c r="C420" s="730">
        <f>+'Legal &amp; Documentation'!C19</f>
        <v>0</v>
      </c>
      <c r="D420" s="730">
        <f>+'Legal &amp; Documentation'!D19</f>
        <v>0</v>
      </c>
      <c r="E420" s="738">
        <f>+'Legal &amp; Documentation'!G19</f>
        <v>0</v>
      </c>
      <c r="F420" s="720"/>
      <c r="G420" s="720"/>
      <c r="H420" s="720"/>
      <c r="I420" s="720"/>
      <c r="J420" s="720"/>
      <c r="K420" s="728">
        <f t="shared" si="27"/>
        <v>0</v>
      </c>
      <c r="Q420" s="698">
        <f t="shared" si="28"/>
        <v>1</v>
      </c>
    </row>
    <row r="421" spans="1:17" hidden="1" x14ac:dyDescent="0.25">
      <c r="A421" s="699"/>
      <c r="B421" s="700"/>
      <c r="C421" s="730">
        <f>+'Legal &amp; Documentation'!C20</f>
        <v>0</v>
      </c>
      <c r="D421" s="730">
        <f>+'Legal &amp; Documentation'!D20</f>
        <v>0</v>
      </c>
      <c r="E421" s="738">
        <f>+'Legal &amp; Documentation'!G20</f>
        <v>0</v>
      </c>
      <c r="F421" s="720"/>
      <c r="G421" s="720"/>
      <c r="H421" s="720"/>
      <c r="I421" s="720"/>
      <c r="J421" s="720"/>
      <c r="K421" s="728">
        <f t="shared" si="27"/>
        <v>0</v>
      </c>
      <c r="Q421" s="698">
        <f t="shared" si="28"/>
        <v>1</v>
      </c>
    </row>
    <row r="422" spans="1:17" hidden="1" x14ac:dyDescent="0.25">
      <c r="A422" s="699"/>
      <c r="B422" s="700" t="str">
        <f>+B409</f>
        <v>ZK108.K162.C042</v>
      </c>
      <c r="C422" s="730">
        <f>+'Legal &amp; Documentation'!C21</f>
        <v>0</v>
      </c>
      <c r="D422" s="730">
        <f>+'Legal &amp; Documentation'!D21</f>
        <v>0</v>
      </c>
      <c r="E422" s="738">
        <f>+'Legal &amp; Documentation'!G21</f>
        <v>0</v>
      </c>
      <c r="F422" s="720"/>
      <c r="G422" s="720"/>
      <c r="H422" s="720"/>
      <c r="I422" s="720"/>
      <c r="J422" s="720"/>
      <c r="K422" s="728">
        <f t="shared" si="27"/>
        <v>0</v>
      </c>
      <c r="Q422" s="698">
        <f t="shared" si="28"/>
        <v>1</v>
      </c>
    </row>
    <row r="423" spans="1:17" hidden="1" x14ac:dyDescent="0.25">
      <c r="A423" s="739"/>
      <c r="B423" s="740"/>
      <c r="C423" s="741" t="s">
        <v>301</v>
      </c>
      <c r="D423" s="741"/>
      <c r="E423" s="742"/>
      <c r="F423" s="720">
        <v>0</v>
      </c>
      <c r="G423" s="720">
        <v>0</v>
      </c>
      <c r="H423" s="720">
        <f>+IFERROR(VLOOKUP($B422,'[1]Sum table'!$A:$F,6,FALSE),0)</f>
        <v>0</v>
      </c>
      <c r="I423" s="720"/>
      <c r="J423" s="720">
        <f>+IFERROR(VLOOKUP($B422,'[1]Sum table'!$A:$G,7,FALSE),0)</f>
        <v>0</v>
      </c>
      <c r="K423" s="721"/>
      <c r="Q423" s="698">
        <f t="shared" si="28"/>
        <v>1</v>
      </c>
    </row>
    <row r="424" spans="1:17" hidden="1" x14ac:dyDescent="0.25">
      <c r="A424" s="722" t="s">
        <v>186</v>
      </c>
      <c r="B424" s="715" t="str">
        <f>+'Legal &amp; Documentation'!B23</f>
        <v>ZK108.K266.C042</v>
      </c>
      <c r="C424" s="729" t="s">
        <v>187</v>
      </c>
      <c r="D424" s="729"/>
      <c r="E424" s="717">
        <f>SUM(E425:E430)</f>
        <v>0</v>
      </c>
      <c r="F424" s="718">
        <f>SUM(F425:F430)</f>
        <v>0</v>
      </c>
      <c r="G424" s="718">
        <f>SUM(G425:G430)</f>
        <v>0</v>
      </c>
      <c r="H424" s="718">
        <f>SUM(H425:H430)</f>
        <v>0</v>
      </c>
      <c r="I424" s="718">
        <f>+E424-F424-G424</f>
        <v>0</v>
      </c>
      <c r="J424" s="718">
        <f>SUM(J425:J430)</f>
        <v>0</v>
      </c>
      <c r="K424" s="719">
        <f>+I424-J424</f>
        <v>0</v>
      </c>
      <c r="Q424" s="698">
        <f t="shared" si="28"/>
        <v>1</v>
      </c>
    </row>
    <row r="425" spans="1:17" hidden="1" x14ac:dyDescent="0.25">
      <c r="A425" s="699"/>
      <c r="B425" s="700"/>
      <c r="C425" s="730">
        <f>+'Legal &amp; Documentation'!C24</f>
        <v>0</v>
      </c>
      <c r="D425" s="730">
        <f>+'Legal &amp; Documentation'!D24</f>
        <v>0</v>
      </c>
      <c r="E425" s="738">
        <f>+'Legal &amp; Documentation'!G24</f>
        <v>0</v>
      </c>
      <c r="F425" s="720"/>
      <c r="G425" s="727"/>
      <c r="H425" s="727"/>
      <c r="I425" s="727"/>
      <c r="J425" s="727"/>
      <c r="K425" s="728">
        <f>+E425-F425-G425-J425</f>
        <v>0</v>
      </c>
      <c r="Q425" s="698">
        <f t="shared" si="28"/>
        <v>1</v>
      </c>
    </row>
    <row r="426" spans="1:17" hidden="1"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f>+IFERROR(VLOOKUP(#REF!,#REF!,3,FALSE)+VLOOKUP(#REF!,#REF!,6,FALSE),0)</f>
        <v>0</v>
      </c>
      <c r="I426" s="720"/>
      <c r="J426" s="720">
        <f>+IFERROR(VLOOKUP(#REF!,#REF!,3,FALSE)+VLOOKUP(#REF!,#REF!,6,FALSE),0)</f>
        <v>0</v>
      </c>
      <c r="K426" s="728">
        <f>+E426-F426-G426-J426</f>
        <v>0</v>
      </c>
      <c r="Q426" s="698">
        <f t="shared" si="28"/>
        <v>1</v>
      </c>
    </row>
    <row r="427" spans="1:17" hidden="1" x14ac:dyDescent="0.25">
      <c r="A427" s="699"/>
      <c r="B427" s="700"/>
      <c r="C427" s="730">
        <f>+'Legal &amp; Documentation'!C26</f>
        <v>0</v>
      </c>
      <c r="D427" s="730">
        <f>+'Legal &amp; Documentation'!D26</f>
        <v>0</v>
      </c>
      <c r="E427" s="738">
        <f>+'Legal &amp; Documentation'!G26</f>
        <v>0</v>
      </c>
      <c r="F427" s="727"/>
      <c r="G427" s="727"/>
      <c r="H427" s="727"/>
      <c r="I427" s="727"/>
      <c r="J427" s="727"/>
      <c r="K427" s="728">
        <f>+E427-F427-G427-J427</f>
        <v>0</v>
      </c>
      <c r="Q427" s="698">
        <f t="shared" si="28"/>
        <v>1</v>
      </c>
    </row>
    <row r="428" spans="1:17" hidden="1" x14ac:dyDescent="0.25">
      <c r="A428" s="699"/>
      <c r="B428" s="700"/>
      <c r="C428" s="730">
        <f>+'Legal &amp; Documentation'!C27</f>
        <v>0</v>
      </c>
      <c r="D428" s="730">
        <f>+'Legal &amp; Documentation'!D27</f>
        <v>0</v>
      </c>
      <c r="E428" s="738">
        <f>+'Legal &amp; Documentation'!G27</f>
        <v>0</v>
      </c>
      <c r="F428" s="727"/>
      <c r="G428" s="720"/>
      <c r="H428" s="720"/>
      <c r="I428" s="720"/>
      <c r="J428" s="720"/>
      <c r="K428" s="728">
        <f>+E428-F428-G428-J428</f>
        <v>0</v>
      </c>
      <c r="Q428" s="698">
        <f t="shared" si="28"/>
        <v>1</v>
      </c>
    </row>
    <row r="429" spans="1:17" hidden="1" x14ac:dyDescent="0.25">
      <c r="A429" s="699"/>
      <c r="B429" s="700" t="str">
        <f>+B424</f>
        <v>ZK108.K266.C042</v>
      </c>
      <c r="C429" s="730">
        <f>+'Legal &amp; Documentation'!C28</f>
        <v>0</v>
      </c>
      <c r="D429" s="730">
        <f>+'Legal &amp; Documentation'!D28</f>
        <v>0</v>
      </c>
      <c r="E429" s="738">
        <f>+'Legal &amp; Documentation'!G28</f>
        <v>0</v>
      </c>
      <c r="F429" s="727"/>
      <c r="G429" s="727"/>
      <c r="H429" s="727"/>
      <c r="I429" s="727"/>
      <c r="J429" s="727"/>
      <c r="K429" s="728">
        <f>+E429-F429-G429-J429</f>
        <v>0</v>
      </c>
      <c r="Q429" s="698">
        <f t="shared" si="28"/>
        <v>1</v>
      </c>
    </row>
    <row r="430" spans="1:17" hidden="1" x14ac:dyDescent="0.25">
      <c r="A430" s="739"/>
      <c r="B430" s="740"/>
      <c r="C430" s="743" t="s">
        <v>301</v>
      </c>
      <c r="D430" s="743"/>
      <c r="E430" s="738"/>
      <c r="F430" s="720">
        <v>0</v>
      </c>
      <c r="G430" s="720">
        <v>0</v>
      </c>
      <c r="H430" s="720">
        <f>+IFERROR(VLOOKUP($B429,'[1]Sum table'!$A:$F,6,FALSE),0)</f>
        <v>0</v>
      </c>
      <c r="I430" s="720"/>
      <c r="J430" s="720">
        <f>+IFERROR(VLOOKUP($B429,'[1]Sum table'!$A:$G,7,FALSE),0)</f>
        <v>0</v>
      </c>
      <c r="K430" s="721"/>
      <c r="Q430" s="698">
        <f t="shared" si="28"/>
        <v>1</v>
      </c>
    </row>
    <row r="431" spans="1:17" x14ac:dyDescent="0.25">
      <c r="A431" s="722" t="s">
        <v>188</v>
      </c>
      <c r="B431" s="715" t="str">
        <f>+'Marketing Digital Comms'!B8</f>
        <v>ZK109.K270.C042</v>
      </c>
      <c r="C431" s="716" t="s">
        <v>189</v>
      </c>
      <c r="D431" s="716"/>
      <c r="E431" s="723">
        <f>SUM(E432:E442)</f>
        <v>1500</v>
      </c>
      <c r="F431" s="723">
        <f>SUM(F432:F442)</f>
        <v>0</v>
      </c>
      <c r="G431" s="723">
        <f>SUM(G432:G442)</f>
        <v>0</v>
      </c>
      <c r="H431" s="723">
        <f>SUM(H432:H442)</f>
        <v>0</v>
      </c>
      <c r="I431" s="723">
        <f>+E431-F431-G431</f>
        <v>1500</v>
      </c>
      <c r="J431" s="723">
        <f>SUM(J432:J442)</f>
        <v>0</v>
      </c>
      <c r="K431" s="719">
        <f>+I431-J431</f>
        <v>1500</v>
      </c>
      <c r="Q431" s="698">
        <f t="shared" si="28"/>
        <v>0</v>
      </c>
    </row>
    <row r="432" spans="1:17" x14ac:dyDescent="0.25">
      <c r="A432" s="699"/>
      <c r="B432" s="700"/>
      <c r="C432" s="724">
        <f>+'Marketing Digital Comms'!C9</f>
        <v>0</v>
      </c>
      <c r="D432" s="724" t="str">
        <f>+'Marketing Digital Comms'!D9</f>
        <v>Marketing budget</v>
      </c>
      <c r="E432" s="726">
        <f>+'Marketing Digital Comms'!G9</f>
        <v>1500</v>
      </c>
      <c r="F432" s="701"/>
      <c r="G432" s="701"/>
      <c r="H432" s="701"/>
      <c r="I432" s="701"/>
      <c r="J432" s="701"/>
      <c r="K432" s="706">
        <f t="shared" ref="K432:K441" si="29">+E432-F432-G432-J432</f>
        <v>1500</v>
      </c>
      <c r="Q432" s="698">
        <f t="shared" si="28"/>
        <v>0</v>
      </c>
    </row>
    <row r="433" spans="1:17" hidden="1" x14ac:dyDescent="0.25">
      <c r="A433" s="699"/>
      <c r="B433" s="700"/>
      <c r="C433" s="724">
        <f>+'Marketing Digital Comms'!C10</f>
        <v>0</v>
      </c>
      <c r="D433" s="724">
        <f>+'Marketing Digital Comms'!D10</f>
        <v>0</v>
      </c>
      <c r="E433" s="738">
        <f>+'Marketing Digital Comms'!G10</f>
        <v>0</v>
      </c>
      <c r="F433" s="720"/>
      <c r="G433" s="720"/>
      <c r="H433" s="720"/>
      <c r="I433" s="720"/>
      <c r="J433" s="720"/>
      <c r="K433" s="728">
        <f t="shared" si="29"/>
        <v>0</v>
      </c>
      <c r="Q433" s="698">
        <f t="shared" si="28"/>
        <v>1</v>
      </c>
    </row>
    <row r="434" spans="1:17" hidden="1" x14ac:dyDescent="0.25">
      <c r="A434" s="699"/>
      <c r="B434" s="700"/>
      <c r="C434" s="724">
        <f>+'Marketing Digital Comms'!C11</f>
        <v>0</v>
      </c>
      <c r="D434" s="724">
        <f>+'Marketing Digital Comms'!D11</f>
        <v>0</v>
      </c>
      <c r="E434" s="738">
        <f>+'Marketing Digital Comms'!G11</f>
        <v>0</v>
      </c>
      <c r="F434" s="720"/>
      <c r="G434" s="720"/>
      <c r="H434" s="720"/>
      <c r="I434" s="720"/>
      <c r="J434" s="720"/>
      <c r="K434" s="728">
        <f t="shared" si="29"/>
        <v>0</v>
      </c>
      <c r="Q434" s="698">
        <f t="shared" si="28"/>
        <v>1</v>
      </c>
    </row>
    <row r="435" spans="1:17" hidden="1" x14ac:dyDescent="0.25">
      <c r="A435" s="699"/>
      <c r="B435" s="700"/>
      <c r="C435" s="724">
        <f>+'Marketing Digital Comms'!C12</f>
        <v>0</v>
      </c>
      <c r="D435" s="724">
        <f>+'Marketing Digital Comms'!D12</f>
        <v>0</v>
      </c>
      <c r="E435" s="738">
        <f>+'Marketing Digital Comms'!G12</f>
        <v>0</v>
      </c>
      <c r="F435" s="720"/>
      <c r="G435" s="720"/>
      <c r="H435" s="720"/>
      <c r="I435" s="720"/>
      <c r="J435" s="720"/>
      <c r="K435" s="728">
        <f t="shared" si="29"/>
        <v>0</v>
      </c>
      <c r="Q435" s="698">
        <f t="shared" si="28"/>
        <v>1</v>
      </c>
    </row>
    <row r="436" spans="1:17" hidden="1" x14ac:dyDescent="0.25">
      <c r="A436" s="699"/>
      <c r="B436" s="700"/>
      <c r="C436" s="724">
        <f>+'Marketing Digital Comms'!C13</f>
        <v>0</v>
      </c>
      <c r="D436" s="724">
        <f>+'Marketing Digital Comms'!D13</f>
        <v>0</v>
      </c>
      <c r="E436" s="738">
        <f>+'Marketing Digital Comms'!G13</f>
        <v>0</v>
      </c>
      <c r="F436" s="720"/>
      <c r="G436" s="720"/>
      <c r="H436" s="720"/>
      <c r="I436" s="720"/>
      <c r="J436" s="720"/>
      <c r="K436" s="728">
        <f t="shared" si="29"/>
        <v>0</v>
      </c>
      <c r="Q436" s="698">
        <f t="shared" si="28"/>
        <v>1</v>
      </c>
    </row>
    <row r="437" spans="1:17" hidden="1" x14ac:dyDescent="0.25">
      <c r="A437" s="699"/>
      <c r="B437" s="700"/>
      <c r="C437" s="724">
        <f>+'Marketing Digital Comms'!C14</f>
        <v>0</v>
      </c>
      <c r="D437" s="724">
        <f>+'Marketing Digital Comms'!D14</f>
        <v>0</v>
      </c>
      <c r="E437" s="738">
        <f>+'Marketing Digital Comms'!G14</f>
        <v>0</v>
      </c>
      <c r="F437" s="720"/>
      <c r="G437" s="720"/>
      <c r="H437" s="720"/>
      <c r="I437" s="720"/>
      <c r="J437" s="720"/>
      <c r="K437" s="728">
        <f t="shared" si="29"/>
        <v>0</v>
      </c>
      <c r="Q437" s="698">
        <f t="shared" si="28"/>
        <v>1</v>
      </c>
    </row>
    <row r="438" spans="1:17" hidden="1" x14ac:dyDescent="0.25">
      <c r="A438" s="699"/>
      <c r="B438" s="700"/>
      <c r="C438" s="724">
        <f>+'Marketing Digital Comms'!C15</f>
        <v>0</v>
      </c>
      <c r="D438" s="724">
        <f>+'Marketing Digital Comms'!D15</f>
        <v>0</v>
      </c>
      <c r="E438" s="738">
        <f>+'Marketing Digital Comms'!G15</f>
        <v>0</v>
      </c>
      <c r="F438" s="720"/>
      <c r="G438" s="720"/>
      <c r="H438" s="720"/>
      <c r="I438" s="720"/>
      <c r="J438" s="720"/>
      <c r="K438" s="728">
        <f t="shared" si="29"/>
        <v>0</v>
      </c>
      <c r="Q438" s="698">
        <f t="shared" si="28"/>
        <v>1</v>
      </c>
    </row>
    <row r="439" spans="1:17" hidden="1" x14ac:dyDescent="0.25">
      <c r="A439" s="699"/>
      <c r="B439" s="700"/>
      <c r="C439" s="724">
        <f>+'Marketing Digital Comms'!C16</f>
        <v>0</v>
      </c>
      <c r="D439" s="724">
        <f>+'Marketing Digital Comms'!D16</f>
        <v>0</v>
      </c>
      <c r="E439" s="738">
        <f>+'Marketing Digital Comms'!G16</f>
        <v>0</v>
      </c>
      <c r="F439" s="720"/>
      <c r="G439" s="720"/>
      <c r="H439" s="720"/>
      <c r="I439" s="720"/>
      <c r="J439" s="720"/>
      <c r="K439" s="728">
        <f t="shared" si="29"/>
        <v>0</v>
      </c>
      <c r="Q439" s="698">
        <f t="shared" si="28"/>
        <v>1</v>
      </c>
    </row>
    <row r="440" spans="1:17" hidden="1" x14ac:dyDescent="0.25">
      <c r="A440" s="699"/>
      <c r="B440" s="700"/>
      <c r="C440" s="724">
        <f>+'Marketing Digital Comms'!C17</f>
        <v>0</v>
      </c>
      <c r="D440" s="724">
        <f>+'Marketing Digital Comms'!D17</f>
        <v>0</v>
      </c>
      <c r="E440" s="738">
        <f>+'Marketing Digital Comms'!G17</f>
        <v>0</v>
      </c>
      <c r="F440" s="720"/>
      <c r="G440" s="720"/>
      <c r="H440" s="720"/>
      <c r="I440" s="720"/>
      <c r="J440" s="720"/>
      <c r="K440" s="728">
        <f t="shared" si="29"/>
        <v>0</v>
      </c>
      <c r="Q440" s="698">
        <f t="shared" si="28"/>
        <v>1</v>
      </c>
    </row>
    <row r="441" spans="1:17" hidden="1" x14ac:dyDescent="0.25">
      <c r="A441" s="699"/>
      <c r="B441" s="700" t="str">
        <f>+B431</f>
        <v>ZK109.K270.C042</v>
      </c>
      <c r="C441" s="724">
        <f>+'Marketing Digital Comms'!C18</f>
        <v>0</v>
      </c>
      <c r="D441" s="724">
        <f>+'Marketing Digital Comms'!D18</f>
        <v>0</v>
      </c>
      <c r="E441" s="738">
        <f>+'Marketing Digital Comms'!G18</f>
        <v>0</v>
      </c>
      <c r="F441" s="720"/>
      <c r="G441" s="720"/>
      <c r="H441" s="720"/>
      <c r="I441" s="720"/>
      <c r="J441" s="720"/>
      <c r="K441" s="728">
        <f t="shared" si="29"/>
        <v>0</v>
      </c>
      <c r="Q441" s="698">
        <f t="shared" si="28"/>
        <v>1</v>
      </c>
    </row>
    <row r="442" spans="1:17" hidden="1" x14ac:dyDescent="0.25">
      <c r="A442" s="739"/>
      <c r="B442" s="740"/>
      <c r="C442" s="741" t="s">
        <v>301</v>
      </c>
      <c r="D442" s="741"/>
      <c r="E442" s="742"/>
      <c r="F442" s="720">
        <v>0</v>
      </c>
      <c r="G442" s="720">
        <v>0</v>
      </c>
      <c r="H442" s="720">
        <f>+IFERROR(VLOOKUP($B441,'[1]Sum table'!$A:$F,6,FALSE),0)</f>
        <v>0</v>
      </c>
      <c r="I442" s="720"/>
      <c r="J442" s="720">
        <f>+IFERROR(VLOOKUP($B441,'[1]Sum table'!$A:$G,7,FALSE),0)</f>
        <v>0</v>
      </c>
      <c r="K442" s="721"/>
      <c r="Q442" s="698">
        <f t="shared" si="28"/>
        <v>1</v>
      </c>
    </row>
    <row r="443" spans="1:17" hidden="1" x14ac:dyDescent="0.25">
      <c r="A443" s="722" t="s">
        <v>190</v>
      </c>
      <c r="B443" s="715" t="str">
        <f>+'Marketing Digital Comms'!B20</f>
        <v>ZK109.K271.C042</v>
      </c>
      <c r="C443" s="716" t="s">
        <v>191</v>
      </c>
      <c r="D443" s="716"/>
      <c r="E443" s="717">
        <f>SUM(E444:E449)</f>
        <v>0</v>
      </c>
      <c r="F443" s="718">
        <f>SUM(F444:F449)</f>
        <v>0</v>
      </c>
      <c r="G443" s="718">
        <f>SUM(G444:G449)</f>
        <v>0</v>
      </c>
      <c r="H443" s="718">
        <f>SUM(H444:H449)</f>
        <v>0</v>
      </c>
      <c r="I443" s="718">
        <f>+E443-F443-G443</f>
        <v>0</v>
      </c>
      <c r="J443" s="718">
        <f>SUM(J444:J449)</f>
        <v>0</v>
      </c>
      <c r="K443" s="719">
        <f>+I443-J443</f>
        <v>0</v>
      </c>
      <c r="Q443" s="698">
        <f t="shared" si="28"/>
        <v>1</v>
      </c>
    </row>
    <row r="444" spans="1:17" hidden="1" x14ac:dyDescent="0.25">
      <c r="A444" s="699"/>
      <c r="B444" s="700"/>
      <c r="C444" s="724">
        <f>+'Marketing Digital Comms'!C21</f>
        <v>0</v>
      </c>
      <c r="D444" s="724">
        <f>+'Marketing Digital Comms'!D21</f>
        <v>0</v>
      </c>
      <c r="E444" s="738">
        <f>+'Marketing Digital Comms'!G21</f>
        <v>0</v>
      </c>
      <c r="F444" s="720"/>
      <c r="G444" s="720"/>
      <c r="H444" s="720"/>
      <c r="I444" s="720"/>
      <c r="J444" s="720"/>
      <c r="K444" s="728">
        <f>+E444-F444-G444-J444</f>
        <v>0</v>
      </c>
      <c r="Q444" s="698">
        <f t="shared" si="28"/>
        <v>1</v>
      </c>
    </row>
    <row r="445" spans="1:17" hidden="1" x14ac:dyDescent="0.25">
      <c r="A445" s="699"/>
      <c r="B445" s="700"/>
      <c r="C445" s="724">
        <f>+'Marketing Digital Comms'!C22</f>
        <v>0</v>
      </c>
      <c r="D445" s="724">
        <f>+'Marketing Digital Comms'!D22</f>
        <v>0</v>
      </c>
      <c r="E445" s="738">
        <f>+'Marketing Digital Comms'!G22</f>
        <v>0</v>
      </c>
      <c r="F445" s="727"/>
      <c r="G445" s="727"/>
      <c r="H445" s="727"/>
      <c r="I445" s="727"/>
      <c r="J445" s="727"/>
      <c r="K445" s="728">
        <f>+E445-F445-G445-J445</f>
        <v>0</v>
      </c>
      <c r="Q445" s="698">
        <f t="shared" si="28"/>
        <v>1</v>
      </c>
    </row>
    <row r="446" spans="1:17" hidden="1" x14ac:dyDescent="0.25">
      <c r="A446" s="699"/>
      <c r="B446" s="700"/>
      <c r="C446" s="724">
        <f>+'Marketing Digital Comms'!C23</f>
        <v>0</v>
      </c>
      <c r="D446" s="724">
        <f>+'Marketing Digital Comms'!D23</f>
        <v>0</v>
      </c>
      <c r="E446" s="738">
        <f>+'Marketing Digital Comms'!G23</f>
        <v>0</v>
      </c>
      <c r="F446" s="727"/>
      <c r="G446" s="727"/>
      <c r="H446" s="727"/>
      <c r="I446" s="727"/>
      <c r="J446" s="727"/>
      <c r="K446" s="728">
        <f>+E446-F446-G446-J446</f>
        <v>0</v>
      </c>
      <c r="Q446" s="698">
        <f t="shared" si="28"/>
        <v>1</v>
      </c>
    </row>
    <row r="447" spans="1:17" hidden="1" x14ac:dyDescent="0.25">
      <c r="A447" s="699"/>
      <c r="B447" s="700"/>
      <c r="C447" s="724">
        <f>+'Marketing Digital Comms'!C24</f>
        <v>0</v>
      </c>
      <c r="D447" s="724">
        <f>+'Marketing Digital Comms'!D24</f>
        <v>0</v>
      </c>
      <c r="E447" s="738">
        <f>+'Marketing Digital Comms'!G24</f>
        <v>0</v>
      </c>
      <c r="F447" s="727"/>
      <c r="G447" s="727"/>
      <c r="H447" s="727"/>
      <c r="I447" s="727"/>
      <c r="J447" s="727"/>
      <c r="K447" s="728">
        <f>+E447-F447-G447-J447</f>
        <v>0</v>
      </c>
      <c r="Q447" s="698">
        <f t="shared" si="28"/>
        <v>1</v>
      </c>
    </row>
    <row r="448" spans="1:17" hidden="1" x14ac:dyDescent="0.25">
      <c r="A448" s="699"/>
      <c r="B448" s="700" t="str">
        <f>+B443</f>
        <v>ZK109.K271.C042</v>
      </c>
      <c r="C448" s="724">
        <f>+'Marketing Digital Comms'!C25</f>
        <v>0</v>
      </c>
      <c r="D448" s="724">
        <f>+'Marketing Digital Comms'!D25</f>
        <v>0</v>
      </c>
      <c r="E448" s="738">
        <f>+'Marketing Digital Comms'!G25</f>
        <v>0</v>
      </c>
      <c r="F448" s="720"/>
      <c r="G448" s="720"/>
      <c r="H448" s="720"/>
      <c r="I448" s="720"/>
      <c r="J448" s="720"/>
      <c r="K448" s="728">
        <f>+E448-F448-G448-J448</f>
        <v>0</v>
      </c>
      <c r="Q448" s="698">
        <f t="shared" si="28"/>
        <v>1</v>
      </c>
    </row>
    <row r="449" spans="1:17" hidden="1" x14ac:dyDescent="0.25">
      <c r="A449" s="739"/>
      <c r="B449" s="740"/>
      <c r="C449" s="743" t="s">
        <v>301</v>
      </c>
      <c r="D449" s="743"/>
      <c r="E449" s="738"/>
      <c r="F449" s="720">
        <v>0</v>
      </c>
      <c r="G449" s="720">
        <v>0</v>
      </c>
      <c r="H449" s="720">
        <f>+IFERROR(VLOOKUP($B448,'[1]Sum table'!$A:$F,6,FALSE),0)</f>
        <v>0</v>
      </c>
      <c r="I449" s="720"/>
      <c r="J449" s="720">
        <f>+IFERROR(VLOOKUP($B448,'[1]Sum table'!$A:$G,7,FALSE),0)</f>
        <v>0</v>
      </c>
      <c r="K449" s="721"/>
      <c r="Q449" s="698">
        <f t="shared" si="28"/>
        <v>1</v>
      </c>
    </row>
    <row r="450" spans="1:17" hidden="1" x14ac:dyDescent="0.25">
      <c r="A450" s="722" t="s">
        <v>192</v>
      </c>
      <c r="B450" s="715" t="str">
        <f>+'Marketing Digital Comms'!B27</f>
        <v>ZK109.K138.C042</v>
      </c>
      <c r="C450" s="716" t="s">
        <v>193</v>
      </c>
      <c r="D450" s="716"/>
      <c r="E450" s="717">
        <f>SUM(E451:E456)</f>
        <v>0</v>
      </c>
      <c r="F450" s="718"/>
      <c r="G450" s="718"/>
      <c r="H450" s="718"/>
      <c r="I450" s="718">
        <f>+E450-F450-G450</f>
        <v>0</v>
      </c>
      <c r="J450" s="718"/>
      <c r="K450" s="719">
        <f>+I450-J450</f>
        <v>0</v>
      </c>
      <c r="Q450" s="698">
        <f t="shared" si="28"/>
        <v>1</v>
      </c>
    </row>
    <row r="451" spans="1:17" hidden="1" x14ac:dyDescent="0.25">
      <c r="A451" s="699"/>
      <c r="B451" s="700"/>
      <c r="C451" s="724">
        <f>+'Marketing Digital Comms'!C28</f>
        <v>0</v>
      </c>
      <c r="D451" s="724">
        <f>+'Marketing Digital Comms'!D28</f>
        <v>0</v>
      </c>
      <c r="E451" s="738">
        <f>+'Marketing Digital Comms'!G28</f>
        <v>0</v>
      </c>
      <c r="F451" s="720"/>
      <c r="G451" s="720"/>
      <c r="H451" s="720"/>
      <c r="I451" s="720"/>
      <c r="J451" s="720"/>
      <c r="K451" s="728">
        <f>+E451-F451-G451-J451</f>
        <v>0</v>
      </c>
      <c r="Q451" s="698">
        <f t="shared" si="28"/>
        <v>1</v>
      </c>
    </row>
    <row r="452" spans="1:17" hidden="1" x14ac:dyDescent="0.25">
      <c r="A452" s="703"/>
      <c r="B452" s="704"/>
      <c r="C452" s="724">
        <f>+'Marketing Digital Comms'!C29</f>
        <v>0</v>
      </c>
      <c r="D452" s="724">
        <f>+'Marketing Digital Comms'!D29</f>
        <v>0</v>
      </c>
      <c r="E452" s="738">
        <f>+'Marketing Digital Comms'!G29</f>
        <v>0</v>
      </c>
      <c r="F452" s="727"/>
      <c r="G452" s="727"/>
      <c r="H452" s="727"/>
      <c r="I452" s="727"/>
      <c r="J452" s="727"/>
      <c r="K452" s="728">
        <f>+E452-F452-G452-J452</f>
        <v>0</v>
      </c>
      <c r="Q452" s="698">
        <f t="shared" si="28"/>
        <v>1</v>
      </c>
    </row>
    <row r="453" spans="1:17" hidden="1" x14ac:dyDescent="0.25">
      <c r="A453" s="703"/>
      <c r="B453" s="704"/>
      <c r="C453" s="724">
        <f>+'Marketing Digital Comms'!C30</f>
        <v>0</v>
      </c>
      <c r="D453" s="724">
        <f>+'Marketing Digital Comms'!D30</f>
        <v>0</v>
      </c>
      <c r="E453" s="738">
        <f>+'Marketing Digital Comms'!G30</f>
        <v>0</v>
      </c>
      <c r="F453" s="727"/>
      <c r="G453" s="727"/>
      <c r="H453" s="727"/>
      <c r="I453" s="727"/>
      <c r="J453" s="727"/>
      <c r="K453" s="728">
        <f>+E453-F453-G453-J453</f>
        <v>0</v>
      </c>
      <c r="Q453" s="698">
        <f t="shared" si="28"/>
        <v>1</v>
      </c>
    </row>
    <row r="454" spans="1:17" hidden="1" x14ac:dyDescent="0.25">
      <c r="A454" s="699"/>
      <c r="B454" s="700"/>
      <c r="C454" s="724">
        <f>+'Marketing Digital Comms'!C31</f>
        <v>0</v>
      </c>
      <c r="D454" s="724">
        <f>+'Marketing Digital Comms'!D31</f>
        <v>0</v>
      </c>
      <c r="E454" s="738">
        <f>+'Marketing Digital Comms'!G31</f>
        <v>0</v>
      </c>
      <c r="F454" s="727"/>
      <c r="G454" s="727"/>
      <c r="H454" s="727"/>
      <c r="I454" s="727"/>
      <c r="J454" s="727"/>
      <c r="K454" s="728">
        <f>+E454-F454-G454-J454</f>
        <v>0</v>
      </c>
      <c r="Q454" s="698">
        <f t="shared" si="28"/>
        <v>1</v>
      </c>
    </row>
    <row r="455" spans="1:17" hidden="1" x14ac:dyDescent="0.25">
      <c r="A455" s="703"/>
      <c r="B455" s="704" t="str">
        <f>+B450</f>
        <v>ZK109.K138.C042</v>
      </c>
      <c r="C455" s="724">
        <f>+'Marketing Digital Comms'!C32</f>
        <v>0</v>
      </c>
      <c r="D455" s="724">
        <f>+'Marketing Digital Comms'!D32</f>
        <v>0</v>
      </c>
      <c r="E455" s="738">
        <f>+'Marketing Digital Comms'!G32</f>
        <v>0</v>
      </c>
      <c r="F455" s="727"/>
      <c r="G455" s="727"/>
      <c r="H455" s="727"/>
      <c r="I455" s="727"/>
      <c r="J455" s="727"/>
      <c r="K455" s="728">
        <f>+E455-F455-G455-J455</f>
        <v>0</v>
      </c>
      <c r="Q455" s="698">
        <f t="shared" si="28"/>
        <v>1</v>
      </c>
    </row>
    <row r="456" spans="1:17" hidden="1" x14ac:dyDescent="0.25">
      <c r="A456" s="739"/>
      <c r="B456" s="740"/>
      <c r="C456" s="743" t="s">
        <v>301</v>
      </c>
      <c r="D456" s="743"/>
      <c r="E456" s="738"/>
      <c r="F456" s="720">
        <v>0</v>
      </c>
      <c r="G456" s="720">
        <v>0</v>
      </c>
      <c r="H456" s="720">
        <f>+IFERROR(VLOOKUP($B455,'[1]Sum table'!$A:$F,6,FALSE),0)</f>
        <v>0</v>
      </c>
      <c r="I456" s="720"/>
      <c r="J456" s="720">
        <f>+IFERROR(VLOOKUP($B455,'[1]Sum table'!$A:$G,7,FALSE),0)</f>
        <v>0</v>
      </c>
      <c r="K456" s="721"/>
      <c r="Q456" s="698">
        <f t="shared" si="28"/>
        <v>1</v>
      </c>
    </row>
    <row r="457" spans="1:17" hidden="1" x14ac:dyDescent="0.25">
      <c r="A457" s="722" t="s">
        <v>194</v>
      </c>
      <c r="B457" s="715" t="str">
        <f>+'Marketing Digital Comms'!B34</f>
        <v>ZK109.K158.C042</v>
      </c>
      <c r="C457" s="716" t="s">
        <v>196</v>
      </c>
      <c r="D457" s="716"/>
      <c r="E457" s="717">
        <f>SUM(E458:E460)</f>
        <v>0</v>
      </c>
      <c r="F457" s="718">
        <f>SUM(F458:F460)</f>
        <v>0</v>
      </c>
      <c r="G457" s="718">
        <f>SUM(G458:G460)</f>
        <v>0</v>
      </c>
      <c r="H457" s="718">
        <f>SUM(H458:H460)</f>
        <v>0</v>
      </c>
      <c r="I457" s="718">
        <f>+E457-F457-G457</f>
        <v>0</v>
      </c>
      <c r="J457" s="718">
        <f>SUM(J458:J460)</f>
        <v>0</v>
      </c>
      <c r="K457" s="719">
        <f>+I457-J457</f>
        <v>0</v>
      </c>
      <c r="Q457" s="698">
        <f t="shared" si="28"/>
        <v>1</v>
      </c>
    </row>
    <row r="458" spans="1:17" hidden="1" x14ac:dyDescent="0.25">
      <c r="A458" s="703"/>
      <c r="B458" s="704"/>
      <c r="C458" s="724">
        <f>+'Marketing Digital Comms'!C35</f>
        <v>0</v>
      </c>
      <c r="D458" s="724">
        <f>+'Marketing Digital Comms'!D35</f>
        <v>0</v>
      </c>
      <c r="E458" s="738">
        <f>+'Marketing Digital Comms'!G35</f>
        <v>0</v>
      </c>
      <c r="F458" s="720"/>
      <c r="G458" s="720"/>
      <c r="H458" s="720"/>
      <c r="I458" s="720"/>
      <c r="J458" s="720"/>
      <c r="K458" s="728">
        <f>+E458-F458-G458-J458</f>
        <v>0</v>
      </c>
      <c r="Q458" s="698">
        <f t="shared" si="28"/>
        <v>1</v>
      </c>
    </row>
    <row r="459" spans="1:17" hidden="1" x14ac:dyDescent="0.25">
      <c r="A459" s="703"/>
      <c r="B459" s="704" t="str">
        <f>+B457</f>
        <v>ZK109.K158.C042</v>
      </c>
      <c r="C459" s="724">
        <f>+'Marketing Digital Comms'!C36</f>
        <v>0</v>
      </c>
      <c r="D459" s="724">
        <f>+'Marketing Digital Comms'!D36</f>
        <v>0</v>
      </c>
      <c r="E459" s="738">
        <f>+'Marketing Digital Comms'!G36</f>
        <v>0</v>
      </c>
      <c r="F459" s="720"/>
      <c r="G459" s="720"/>
      <c r="H459" s="720"/>
      <c r="I459" s="720"/>
      <c r="J459" s="720"/>
      <c r="K459" s="728">
        <f>+E459-F459-G459-J459</f>
        <v>0</v>
      </c>
      <c r="Q459" s="698">
        <f t="shared" si="28"/>
        <v>1</v>
      </c>
    </row>
    <row r="460" spans="1:17" hidden="1" x14ac:dyDescent="0.25">
      <c r="A460" s="699"/>
      <c r="B460" s="700"/>
      <c r="C460" s="743" t="s">
        <v>301</v>
      </c>
      <c r="D460" s="743"/>
      <c r="E460" s="738"/>
      <c r="F460" s="720">
        <v>0</v>
      </c>
      <c r="G460" s="720">
        <v>0</v>
      </c>
      <c r="H460" s="720">
        <f>+IFERROR(VLOOKUP($B459,'[1]Sum table'!$A:$F,6,FALSE),0)</f>
        <v>0</v>
      </c>
      <c r="I460" s="720"/>
      <c r="J460" s="720">
        <f>+IFERROR(VLOOKUP($B459,'[1]Sum table'!$A:$G,7,FALSE),0)</f>
        <v>0</v>
      </c>
      <c r="K460" s="721"/>
      <c r="Q460" s="698">
        <f t="shared" si="28"/>
        <v>1</v>
      </c>
    </row>
    <row r="461" spans="1:17" hidden="1" x14ac:dyDescent="0.25">
      <c r="A461" s="722" t="s">
        <v>195</v>
      </c>
      <c r="B461" s="715" t="str">
        <f>+'Marketing Digital Comms'!B38</f>
        <v>ZK109.K159.C042</v>
      </c>
      <c r="C461" s="716" t="s">
        <v>197</v>
      </c>
      <c r="D461" s="716"/>
      <c r="E461" s="717">
        <f>SUM(E462:E463)</f>
        <v>0</v>
      </c>
      <c r="F461" s="718">
        <f>SUM(F462:F463)</f>
        <v>0</v>
      </c>
      <c r="G461" s="718">
        <f>SUM(G462:G463)</f>
        <v>0</v>
      </c>
      <c r="H461" s="718">
        <f>SUM(H462:H463)</f>
        <v>0</v>
      </c>
      <c r="I461" s="718">
        <f>+E461-F461-G461</f>
        <v>0</v>
      </c>
      <c r="J461" s="718">
        <f>SUM(J462:J463)</f>
        <v>0</v>
      </c>
      <c r="K461" s="719">
        <f>+I461-J461</f>
        <v>0</v>
      </c>
      <c r="Q461" s="698">
        <f t="shared" si="28"/>
        <v>1</v>
      </c>
    </row>
    <row r="462" spans="1:17" hidden="1" x14ac:dyDescent="0.25">
      <c r="A462" s="699"/>
      <c r="B462" s="700" t="str">
        <f>+B461</f>
        <v>ZK109.K159.C042</v>
      </c>
      <c r="C462" s="724">
        <f>+'Marketing Digital Comms'!C39</f>
        <v>0</v>
      </c>
      <c r="D462" s="724">
        <f>+'Marketing Digital Comms'!D39</f>
        <v>0</v>
      </c>
      <c r="E462" s="738">
        <f>+'Marketing Digital Comms'!G39</f>
        <v>0</v>
      </c>
      <c r="F462" s="720"/>
      <c r="G462" s="720"/>
      <c r="H462" s="720"/>
      <c r="I462" s="720"/>
      <c r="J462" s="720"/>
      <c r="K462" s="728">
        <f>+E462-F462-G462-J462</f>
        <v>0</v>
      </c>
      <c r="Q462" s="698">
        <f t="shared" si="28"/>
        <v>1</v>
      </c>
    </row>
    <row r="463" spans="1:17" hidden="1" x14ac:dyDescent="0.25">
      <c r="A463" s="699"/>
      <c r="B463" s="700"/>
      <c r="C463" s="743" t="s">
        <v>301</v>
      </c>
      <c r="D463" s="743"/>
      <c r="E463" s="738"/>
      <c r="F463" s="720">
        <v>0</v>
      </c>
      <c r="G463" s="720">
        <v>0</v>
      </c>
      <c r="H463" s="720">
        <f>+IFERROR(VLOOKUP($B462,'[1]Sum table'!$A:$F,6,FALSE),0)</f>
        <v>0</v>
      </c>
      <c r="I463" s="720"/>
      <c r="J463" s="720">
        <f>+IFERROR(VLOOKUP($B462,'[1]Sum table'!$A:$G,7,FALSE),0)</f>
        <v>0</v>
      </c>
      <c r="K463" s="721"/>
      <c r="Q463" s="698">
        <f t="shared" si="28"/>
        <v>1</v>
      </c>
    </row>
    <row r="464" spans="1:17" hidden="1" x14ac:dyDescent="0.25">
      <c r="A464" s="722" t="s">
        <v>198</v>
      </c>
      <c r="B464" s="715" t="str">
        <f>+'Marketing Digital Comms'!B41</f>
        <v>ZK109.K272.C042</v>
      </c>
      <c r="C464" s="716" t="s">
        <v>199</v>
      </c>
      <c r="D464" s="716"/>
      <c r="E464" s="717">
        <f>SUM(E465:E466)</f>
        <v>0</v>
      </c>
      <c r="F464" s="718">
        <f>SUM(F465:F466)</f>
        <v>0</v>
      </c>
      <c r="G464" s="718">
        <f>SUM(G465:G466)</f>
        <v>0</v>
      </c>
      <c r="H464" s="718">
        <f>SUM(H465:H466)</f>
        <v>0</v>
      </c>
      <c r="I464" s="718">
        <f>+E464-F464-G464</f>
        <v>0</v>
      </c>
      <c r="J464" s="718">
        <f>SUM(J465:J466)</f>
        <v>0</v>
      </c>
      <c r="K464" s="719">
        <f>+I464-J464</f>
        <v>0</v>
      </c>
      <c r="Q464" s="698">
        <f t="shared" si="28"/>
        <v>1</v>
      </c>
    </row>
    <row r="465" spans="1:17" hidden="1" x14ac:dyDescent="0.25">
      <c r="A465" s="703"/>
      <c r="B465" s="704" t="str">
        <f>+B464</f>
        <v>ZK109.K272.C042</v>
      </c>
      <c r="C465" s="724">
        <f>+'Marketing Digital Comms'!C42</f>
        <v>0</v>
      </c>
      <c r="D465" s="724">
        <f>+'Marketing Digital Comms'!D42</f>
        <v>0</v>
      </c>
      <c r="E465" s="738">
        <f>+'Marketing Digital Comms'!G42</f>
        <v>0</v>
      </c>
      <c r="F465" s="720"/>
      <c r="G465" s="720"/>
      <c r="H465" s="720"/>
      <c r="I465" s="720"/>
      <c r="J465" s="720"/>
      <c r="K465" s="728">
        <f>+E465-F465-G465-J465</f>
        <v>0</v>
      </c>
      <c r="Q465" s="698">
        <f t="shared" si="28"/>
        <v>1</v>
      </c>
    </row>
    <row r="466" spans="1:17" hidden="1" x14ac:dyDescent="0.25">
      <c r="A466" s="699"/>
      <c r="B466" s="700"/>
      <c r="C466" s="743" t="s">
        <v>301</v>
      </c>
      <c r="D466" s="743"/>
      <c r="E466" s="738"/>
      <c r="F466" s="720">
        <v>0</v>
      </c>
      <c r="G466" s="720">
        <v>0</v>
      </c>
      <c r="H466" s="720">
        <f>+IFERROR(VLOOKUP($B465,'[1]Sum table'!$A:$F,6,FALSE),0)</f>
        <v>0</v>
      </c>
      <c r="I466" s="720"/>
      <c r="J466" s="720">
        <f>+IFERROR(VLOOKUP($B465,'[1]Sum table'!$A:$G,7,FALSE),0)</f>
        <v>0</v>
      </c>
      <c r="K466" s="721"/>
      <c r="Q466" s="698">
        <f t="shared" si="28"/>
        <v>1</v>
      </c>
    </row>
    <row r="467" spans="1:17" hidden="1" x14ac:dyDescent="0.25">
      <c r="A467" s="722" t="s">
        <v>200</v>
      </c>
      <c r="B467" s="715" t="str">
        <f>+'Marketing Digital Comms'!B44</f>
        <v>ZK109.K273.C042</v>
      </c>
      <c r="C467" s="716" t="s">
        <v>201</v>
      </c>
      <c r="D467" s="716"/>
      <c r="E467" s="717">
        <f>SUM(E468:E469)</f>
        <v>0</v>
      </c>
      <c r="F467" s="718">
        <f>SUM(F468:F469)</f>
        <v>0</v>
      </c>
      <c r="G467" s="718">
        <f>SUM(G468:G469)</f>
        <v>0</v>
      </c>
      <c r="H467" s="718">
        <f>SUM(H468:H469)</f>
        <v>0</v>
      </c>
      <c r="I467" s="718">
        <f>+E467-F467-G467</f>
        <v>0</v>
      </c>
      <c r="J467" s="718">
        <f>SUM(J468:J469)</f>
        <v>0</v>
      </c>
      <c r="K467" s="719">
        <f>+I467-J467</f>
        <v>0</v>
      </c>
      <c r="Q467" s="698">
        <f t="shared" si="28"/>
        <v>1</v>
      </c>
    </row>
    <row r="468" spans="1:17" hidden="1" x14ac:dyDescent="0.25">
      <c r="A468" s="703"/>
      <c r="B468" s="704" t="str">
        <f>+B467</f>
        <v>ZK109.K273.C042</v>
      </c>
      <c r="C468" s="724">
        <f>+'Marketing Digital Comms'!C45</f>
        <v>0</v>
      </c>
      <c r="D468" s="724">
        <f>+'Marketing Digital Comms'!D45</f>
        <v>0</v>
      </c>
      <c r="E468" s="738">
        <f>+'Marketing Digital Comms'!G45</f>
        <v>0</v>
      </c>
      <c r="F468" s="720"/>
      <c r="G468" s="720"/>
      <c r="H468" s="720"/>
      <c r="I468" s="720"/>
      <c r="J468" s="720"/>
      <c r="K468" s="728">
        <f>+E468-F468-G468-J468</f>
        <v>0</v>
      </c>
      <c r="Q468" s="698">
        <f t="shared" si="28"/>
        <v>1</v>
      </c>
    </row>
    <row r="469" spans="1:17" hidden="1" x14ac:dyDescent="0.25">
      <c r="A469" s="699"/>
      <c r="B469" s="700"/>
      <c r="C469" s="743" t="s">
        <v>301</v>
      </c>
      <c r="D469" s="743"/>
      <c r="E469" s="738"/>
      <c r="F469" s="720">
        <v>0</v>
      </c>
      <c r="G469" s="720">
        <v>0</v>
      </c>
      <c r="H469" s="720">
        <f>+IFERROR(VLOOKUP($B468,'[1]Sum table'!$A:$F,6,FALSE),0)</f>
        <v>0</v>
      </c>
      <c r="I469" s="720"/>
      <c r="J469" s="720">
        <f>+IFERROR(VLOOKUP($B468,'[1]Sum table'!$A:$G,7,FALSE),0)</f>
        <v>0</v>
      </c>
      <c r="K469" s="721"/>
      <c r="Q469" s="698">
        <f t="shared" si="28"/>
        <v>1</v>
      </c>
    </row>
    <row r="470" spans="1:17" hidden="1" x14ac:dyDescent="0.25">
      <c r="A470" s="722" t="s">
        <v>202</v>
      </c>
      <c r="B470" s="715" t="str">
        <f>+'Marketing Digital Comms'!B47</f>
        <v>ZK109.K274.C042</v>
      </c>
      <c r="C470" s="716" t="s">
        <v>203</v>
      </c>
      <c r="D470" s="716"/>
      <c r="E470" s="717">
        <f>SUM(E471:E472)</f>
        <v>0</v>
      </c>
      <c r="F470" s="718">
        <f>SUM(F471:F472)</f>
        <v>0</v>
      </c>
      <c r="G470" s="718">
        <f>SUM(G471:G472)</f>
        <v>0</v>
      </c>
      <c r="H470" s="718">
        <f>SUM(H471:H472)</f>
        <v>0</v>
      </c>
      <c r="I470" s="718">
        <f>+E470-F470-G470</f>
        <v>0</v>
      </c>
      <c r="J470" s="718">
        <f>SUM(J471:J472)</f>
        <v>0</v>
      </c>
      <c r="K470" s="719">
        <f>+I470-J470</f>
        <v>0</v>
      </c>
      <c r="Q470" s="698">
        <f t="shared" si="28"/>
        <v>1</v>
      </c>
    </row>
    <row r="471" spans="1:17" hidden="1" x14ac:dyDescent="0.25">
      <c r="A471" s="703"/>
      <c r="B471" s="704" t="str">
        <f>+B470</f>
        <v>ZK109.K274.C042</v>
      </c>
      <c r="C471" s="724">
        <f>+'Marketing Digital Comms'!C48</f>
        <v>0</v>
      </c>
      <c r="D471" s="724">
        <f>+'Marketing Digital Comms'!D48</f>
        <v>0</v>
      </c>
      <c r="E471" s="738">
        <f>+'Marketing Digital Comms'!G48</f>
        <v>0</v>
      </c>
      <c r="F471" s="720"/>
      <c r="G471" s="720"/>
      <c r="H471" s="720"/>
      <c r="I471" s="720"/>
      <c r="J471" s="720"/>
      <c r="K471" s="728">
        <f>+E471-F471-G471-J471</f>
        <v>0</v>
      </c>
      <c r="Q471" s="698">
        <f t="shared" si="28"/>
        <v>1</v>
      </c>
    </row>
    <row r="472" spans="1:17" hidden="1" x14ac:dyDescent="0.25">
      <c r="A472" s="699"/>
      <c r="B472" s="700"/>
      <c r="C472" s="743" t="s">
        <v>301</v>
      </c>
      <c r="D472" s="743"/>
      <c r="E472" s="738"/>
      <c r="F472" s="720">
        <v>0</v>
      </c>
      <c r="G472" s="720">
        <v>0</v>
      </c>
      <c r="H472" s="720">
        <f>+IFERROR(VLOOKUP($B471,'[1]Sum table'!$A:$F,6,FALSE),0)</f>
        <v>0</v>
      </c>
      <c r="I472" s="720"/>
      <c r="J472" s="720">
        <f>+IFERROR(VLOOKUP($B471,'[1]Sum table'!$A:$G,7,FALSE),0)</f>
        <v>0</v>
      </c>
      <c r="K472" s="721"/>
      <c r="Q472" s="698">
        <f t="shared" si="28"/>
        <v>1</v>
      </c>
    </row>
    <row r="473" spans="1:17" hidden="1" x14ac:dyDescent="0.25">
      <c r="A473" s="722" t="s">
        <v>204</v>
      </c>
      <c r="B473" s="715" t="str">
        <f>+'Education &amp; Community'!B8</f>
        <v>ZK110.K278.C042</v>
      </c>
      <c r="C473" s="716" t="s">
        <v>205</v>
      </c>
      <c r="D473" s="716"/>
      <c r="E473" s="717">
        <f>SUM(E474:E485)</f>
        <v>0</v>
      </c>
      <c r="F473" s="718">
        <f>SUM(F474:F485)</f>
        <v>0</v>
      </c>
      <c r="G473" s="718">
        <f>SUM(G474:G485)</f>
        <v>0</v>
      </c>
      <c r="H473" s="718">
        <f>SUM(H474:H485)</f>
        <v>0</v>
      </c>
      <c r="I473" s="718">
        <f>+E473-F473-G473</f>
        <v>0</v>
      </c>
      <c r="J473" s="718">
        <f>SUM(J474:J485)</f>
        <v>0</v>
      </c>
      <c r="K473" s="719">
        <f>+I473-J473</f>
        <v>0</v>
      </c>
      <c r="Q473" s="698">
        <f t="shared" si="28"/>
        <v>1</v>
      </c>
    </row>
    <row r="474" spans="1:17" hidden="1" x14ac:dyDescent="0.25">
      <c r="A474" s="699"/>
      <c r="B474" s="700"/>
      <c r="C474" s="724">
        <f>+'Education &amp; Community'!C9</f>
        <v>0</v>
      </c>
      <c r="D474" s="724">
        <f>+'Education &amp; Community'!D9</f>
        <v>0</v>
      </c>
      <c r="E474" s="738">
        <f>+'Education &amp; Community'!G9</f>
        <v>0</v>
      </c>
      <c r="F474" s="720"/>
      <c r="G474" s="720"/>
      <c r="H474" s="720"/>
      <c r="I474" s="720"/>
      <c r="J474" s="720"/>
      <c r="K474" s="728">
        <f t="shared" ref="K474:K484" si="30">+E474-F474-G474-J474</f>
        <v>0</v>
      </c>
      <c r="Q474" s="698">
        <f t="shared" si="28"/>
        <v>1</v>
      </c>
    </row>
    <row r="475" spans="1:17" hidden="1" x14ac:dyDescent="0.25">
      <c r="A475" s="699"/>
      <c r="B475" s="700"/>
      <c r="C475" s="724">
        <f>+'Education &amp; Community'!C10</f>
        <v>0</v>
      </c>
      <c r="D475" s="724">
        <f>+'Education &amp; Community'!D10</f>
        <v>0</v>
      </c>
      <c r="E475" s="738">
        <f>+'Education &amp; Community'!G10</f>
        <v>0</v>
      </c>
      <c r="F475" s="720"/>
      <c r="G475" s="720"/>
      <c r="H475" s="720"/>
      <c r="I475" s="720"/>
      <c r="J475" s="720"/>
      <c r="K475" s="728">
        <f t="shared" si="30"/>
        <v>0</v>
      </c>
      <c r="Q475" s="698">
        <f t="shared" si="28"/>
        <v>1</v>
      </c>
    </row>
    <row r="476" spans="1:17" hidden="1" x14ac:dyDescent="0.25">
      <c r="A476" s="699"/>
      <c r="B476" s="700"/>
      <c r="C476" s="724">
        <f>+'Education &amp; Community'!C11</f>
        <v>0</v>
      </c>
      <c r="D476" s="724">
        <f>+'Education &amp; Community'!D11</f>
        <v>0</v>
      </c>
      <c r="E476" s="738">
        <f>+'Education &amp; Community'!G11</f>
        <v>0</v>
      </c>
      <c r="F476" s="720"/>
      <c r="G476" s="720"/>
      <c r="H476" s="720"/>
      <c r="I476" s="720"/>
      <c r="J476" s="720"/>
      <c r="K476" s="728">
        <f t="shared" si="30"/>
        <v>0</v>
      </c>
      <c r="Q476" s="698">
        <f t="shared" si="28"/>
        <v>1</v>
      </c>
    </row>
    <row r="477" spans="1:17" hidden="1" x14ac:dyDescent="0.25">
      <c r="A477" s="699"/>
      <c r="B477" s="700"/>
      <c r="C477" s="724">
        <f>+'Education &amp; Community'!C12</f>
        <v>0</v>
      </c>
      <c r="D477" s="724">
        <f>+'Education &amp; Community'!D12</f>
        <v>0</v>
      </c>
      <c r="E477" s="738">
        <f>+'Education &amp; Community'!G12</f>
        <v>0</v>
      </c>
      <c r="F477" s="720"/>
      <c r="G477" s="720"/>
      <c r="H477" s="720"/>
      <c r="I477" s="720"/>
      <c r="J477" s="720"/>
      <c r="K477" s="728">
        <f t="shared" si="30"/>
        <v>0</v>
      </c>
      <c r="Q477" s="698">
        <f t="shared" ref="Q477:Q540" si="31">+IF(SUM(E477:J477)=0,1,0)</f>
        <v>1</v>
      </c>
    </row>
    <row r="478" spans="1:17" hidden="1" x14ac:dyDescent="0.25">
      <c r="A478" s="699"/>
      <c r="B478" s="700"/>
      <c r="C478" s="724">
        <f>+'Education &amp; Community'!C13</f>
        <v>0</v>
      </c>
      <c r="D478" s="724">
        <f>+'Education &amp; Community'!D13</f>
        <v>0</v>
      </c>
      <c r="E478" s="738">
        <f>+'Education &amp; Community'!G13</f>
        <v>0</v>
      </c>
      <c r="F478" s="720"/>
      <c r="G478" s="720"/>
      <c r="H478" s="720"/>
      <c r="I478" s="720"/>
      <c r="J478" s="720"/>
      <c r="K478" s="728">
        <f t="shared" si="30"/>
        <v>0</v>
      </c>
      <c r="Q478" s="698">
        <f t="shared" si="31"/>
        <v>1</v>
      </c>
    </row>
    <row r="479" spans="1:17" hidden="1" x14ac:dyDescent="0.25">
      <c r="A479" s="699"/>
      <c r="B479" s="700"/>
      <c r="C479" s="724">
        <f>+'Education &amp; Community'!C14</f>
        <v>0</v>
      </c>
      <c r="D479" s="724">
        <f>+'Education &amp; Community'!D14</f>
        <v>0</v>
      </c>
      <c r="E479" s="738">
        <f>+'Education &amp; Community'!G14</f>
        <v>0</v>
      </c>
      <c r="F479" s="720"/>
      <c r="G479" s="720"/>
      <c r="H479" s="720"/>
      <c r="I479" s="720"/>
      <c r="J479" s="720"/>
      <c r="K479" s="728">
        <f t="shared" si="30"/>
        <v>0</v>
      </c>
      <c r="Q479" s="698">
        <f t="shared" si="31"/>
        <v>1</v>
      </c>
    </row>
    <row r="480" spans="1:17" hidden="1" x14ac:dyDescent="0.25">
      <c r="A480" s="699"/>
      <c r="B480" s="700"/>
      <c r="C480" s="724">
        <f>+'Education &amp; Community'!C15</f>
        <v>0</v>
      </c>
      <c r="D480" s="724">
        <f>+'Education &amp; Community'!D15</f>
        <v>0</v>
      </c>
      <c r="E480" s="738">
        <f>+'Education &amp; Community'!G15</f>
        <v>0</v>
      </c>
      <c r="F480" s="720"/>
      <c r="G480" s="720"/>
      <c r="H480" s="720"/>
      <c r="I480" s="720"/>
      <c r="J480" s="720"/>
      <c r="K480" s="728">
        <f t="shared" si="30"/>
        <v>0</v>
      </c>
      <c r="Q480" s="698">
        <f t="shared" si="31"/>
        <v>1</v>
      </c>
    </row>
    <row r="481" spans="1:17" hidden="1" x14ac:dyDescent="0.25">
      <c r="A481" s="699"/>
      <c r="B481" s="700"/>
      <c r="C481" s="724">
        <f>+'Education &amp; Community'!C16</f>
        <v>0</v>
      </c>
      <c r="D481" s="724">
        <f>+'Education &amp; Community'!D16</f>
        <v>0</v>
      </c>
      <c r="E481" s="738">
        <f>+'Education &amp; Community'!G16</f>
        <v>0</v>
      </c>
      <c r="F481" s="720"/>
      <c r="G481" s="720"/>
      <c r="H481" s="720"/>
      <c r="I481" s="720"/>
      <c r="J481" s="720"/>
      <c r="K481" s="728">
        <f t="shared" si="30"/>
        <v>0</v>
      </c>
      <c r="Q481" s="698">
        <f t="shared" si="31"/>
        <v>1</v>
      </c>
    </row>
    <row r="482" spans="1:17" hidden="1" x14ac:dyDescent="0.25">
      <c r="A482" s="699"/>
      <c r="B482" s="700"/>
      <c r="C482" s="724">
        <f>+'Education &amp; Community'!C17</f>
        <v>0</v>
      </c>
      <c r="D482" s="724">
        <f>+'Education &amp; Community'!D17</f>
        <v>0</v>
      </c>
      <c r="E482" s="738">
        <f>+'Education &amp; Community'!G17</f>
        <v>0</v>
      </c>
      <c r="F482" s="720"/>
      <c r="G482" s="720"/>
      <c r="H482" s="720"/>
      <c r="I482" s="720"/>
      <c r="J482" s="720"/>
      <c r="K482" s="728">
        <f t="shared" si="30"/>
        <v>0</v>
      </c>
      <c r="Q482" s="698">
        <f t="shared" si="31"/>
        <v>1</v>
      </c>
    </row>
    <row r="483" spans="1:17" hidden="1" x14ac:dyDescent="0.25">
      <c r="A483" s="699"/>
      <c r="B483" s="700"/>
      <c r="C483" s="724">
        <f>+'Education &amp; Community'!C18</f>
        <v>0</v>
      </c>
      <c r="D483" s="724">
        <f>+'Education &amp; Community'!D18</f>
        <v>0</v>
      </c>
      <c r="E483" s="738">
        <f>+'Education &amp; Community'!G18</f>
        <v>0</v>
      </c>
      <c r="F483" s="720"/>
      <c r="G483" s="720"/>
      <c r="H483" s="720"/>
      <c r="I483" s="720"/>
      <c r="J483" s="720"/>
      <c r="K483" s="728">
        <f t="shared" si="30"/>
        <v>0</v>
      </c>
      <c r="Q483" s="698">
        <f t="shared" si="31"/>
        <v>1</v>
      </c>
    </row>
    <row r="484" spans="1:17" hidden="1" x14ac:dyDescent="0.25">
      <c r="A484" s="699"/>
      <c r="B484" s="700" t="str">
        <f>+B473</f>
        <v>ZK110.K278.C042</v>
      </c>
      <c r="C484" s="724">
        <f>+'Education &amp; Community'!C19</f>
        <v>0</v>
      </c>
      <c r="D484" s="724">
        <f>+'Education &amp; Community'!D19</f>
        <v>0</v>
      </c>
      <c r="E484" s="738">
        <f>+'Education &amp; Community'!G19</f>
        <v>0</v>
      </c>
      <c r="F484" s="720"/>
      <c r="G484" s="720"/>
      <c r="H484" s="720"/>
      <c r="I484" s="720"/>
      <c r="J484" s="720"/>
      <c r="K484" s="728">
        <f t="shared" si="30"/>
        <v>0</v>
      </c>
      <c r="Q484" s="698">
        <f t="shared" si="31"/>
        <v>1</v>
      </c>
    </row>
    <row r="485" spans="1:17" hidden="1" x14ac:dyDescent="0.25">
      <c r="A485" s="739"/>
      <c r="B485" s="740"/>
      <c r="C485" s="741" t="s">
        <v>301</v>
      </c>
      <c r="D485" s="741"/>
      <c r="E485" s="742"/>
      <c r="F485" s="720">
        <v>0</v>
      </c>
      <c r="G485" s="720">
        <v>0</v>
      </c>
      <c r="H485" s="720">
        <f>+IFERROR(VLOOKUP($B484,'[1]Sum table'!$A:$F,6,FALSE),0)</f>
        <v>0</v>
      </c>
      <c r="I485" s="720"/>
      <c r="J485" s="720">
        <f>+IFERROR(VLOOKUP($B484,'[1]Sum table'!$A:$G,7,FALSE),0)</f>
        <v>0</v>
      </c>
      <c r="K485" s="721"/>
      <c r="Q485" s="698">
        <f t="shared" si="31"/>
        <v>1</v>
      </c>
    </row>
    <row r="486" spans="1:17" hidden="1" x14ac:dyDescent="0.25">
      <c r="A486" s="722" t="s">
        <v>206</v>
      </c>
      <c r="B486" s="715" t="str">
        <f>+'Education &amp; Community'!B21</f>
        <v>ZK110.K279.C042</v>
      </c>
      <c r="C486" s="716" t="s">
        <v>207</v>
      </c>
      <c r="D486" s="716"/>
      <c r="E486" s="717">
        <f>SUM(E487:E490)</f>
        <v>0</v>
      </c>
      <c r="F486" s="718">
        <f>SUM(F487:F490)</f>
        <v>0</v>
      </c>
      <c r="G486" s="718">
        <f>SUM(G487:G490)</f>
        <v>0</v>
      </c>
      <c r="H486" s="718">
        <f>SUM(H487:H490)</f>
        <v>0</v>
      </c>
      <c r="I486" s="718">
        <f>+E486-F486-G486</f>
        <v>0</v>
      </c>
      <c r="J486" s="718">
        <f>SUM(J487:J490)</f>
        <v>0</v>
      </c>
      <c r="K486" s="719">
        <f>+I486-J486</f>
        <v>0</v>
      </c>
      <c r="Q486" s="698">
        <f t="shared" si="31"/>
        <v>1</v>
      </c>
    </row>
    <row r="487" spans="1:17" hidden="1"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7"/>
      <c r="K487" s="728">
        <f>+E487-F487-G487-J487</f>
        <v>0</v>
      </c>
      <c r="Q487" s="698">
        <f t="shared" si="31"/>
        <v>1</v>
      </c>
    </row>
    <row r="488" spans="1:17" hidden="1" x14ac:dyDescent="0.25">
      <c r="A488" s="699"/>
      <c r="B488" s="700"/>
      <c r="C488" s="724">
        <f>+'Education &amp; Community'!C23</f>
        <v>0</v>
      </c>
      <c r="D488" s="724">
        <f>+'Education &amp; Community'!D23</f>
        <v>0</v>
      </c>
      <c r="E488" s="738">
        <f>+'Education &amp; Community'!G23</f>
        <v>0</v>
      </c>
      <c r="F488" s="727"/>
      <c r="G488" s="727"/>
      <c r="H488" s="727"/>
      <c r="I488" s="727"/>
      <c r="J488" s="727"/>
      <c r="K488" s="728">
        <f>+E488-F488-G488-J488</f>
        <v>0</v>
      </c>
      <c r="Q488" s="698">
        <f t="shared" si="31"/>
        <v>1</v>
      </c>
    </row>
    <row r="489" spans="1:17" hidden="1" x14ac:dyDescent="0.25">
      <c r="A489" s="699"/>
      <c r="B489" s="700" t="str">
        <f>+B486</f>
        <v>ZK110.K279.C042</v>
      </c>
      <c r="C489" s="724">
        <f>+'Education &amp; Community'!C24</f>
        <v>0</v>
      </c>
      <c r="D489" s="724">
        <f>+'Education &amp; Community'!D24</f>
        <v>0</v>
      </c>
      <c r="E489" s="738">
        <f>+'Education &amp; Community'!G24</f>
        <v>0</v>
      </c>
      <c r="F489" s="727"/>
      <c r="G489" s="727"/>
      <c r="H489" s="727"/>
      <c r="I489" s="727"/>
      <c r="J489" s="727"/>
      <c r="K489" s="728">
        <f>+E489-F489-G489-J489</f>
        <v>0</v>
      </c>
      <c r="Q489" s="698">
        <f t="shared" si="31"/>
        <v>1</v>
      </c>
    </row>
    <row r="490" spans="1:17" hidden="1" x14ac:dyDescent="0.25">
      <c r="A490" s="739"/>
      <c r="B490" s="740"/>
      <c r="C490" s="743" t="s">
        <v>301</v>
      </c>
      <c r="D490" s="743"/>
      <c r="E490" s="738"/>
      <c r="F490" s="720">
        <v>0</v>
      </c>
      <c r="G490" s="720">
        <v>0</v>
      </c>
      <c r="H490" s="720">
        <f>+IFERROR(VLOOKUP($B489,'[1]Sum table'!$A:$F,6,FALSE),0)</f>
        <v>0</v>
      </c>
      <c r="I490" s="720"/>
      <c r="J490" s="720">
        <f>+IFERROR(VLOOKUP($B489,'[1]Sum table'!$A:$G,7,FALSE),0)</f>
        <v>0</v>
      </c>
      <c r="K490" s="721"/>
      <c r="Q490" s="698">
        <f t="shared" si="31"/>
        <v>1</v>
      </c>
    </row>
    <row r="491" spans="1:17" hidden="1" x14ac:dyDescent="0.25">
      <c r="A491" s="722" t="s">
        <v>208</v>
      </c>
      <c r="B491" s="715" t="str">
        <f>+'Education &amp; Community'!B26</f>
        <v>ZK110.K280.C042</v>
      </c>
      <c r="C491" s="716" t="s">
        <v>209</v>
      </c>
      <c r="D491" s="716"/>
      <c r="E491" s="717">
        <f>SUM(E492:E496)</f>
        <v>0</v>
      </c>
      <c r="F491" s="718">
        <f>SUM(F492:F496)</f>
        <v>0</v>
      </c>
      <c r="G491" s="718">
        <f>SUM(G492:G496)</f>
        <v>0</v>
      </c>
      <c r="H491" s="718">
        <f>SUM(H492:H496)</f>
        <v>0</v>
      </c>
      <c r="I491" s="718">
        <f>+E491-F491-G491</f>
        <v>0</v>
      </c>
      <c r="J491" s="718">
        <f>SUM(J492:J496)</f>
        <v>0</v>
      </c>
      <c r="K491" s="719">
        <f>+I491-J491</f>
        <v>0</v>
      </c>
      <c r="Q491" s="698">
        <f t="shared" si="31"/>
        <v>1</v>
      </c>
    </row>
    <row r="492" spans="1:17" hidden="1" x14ac:dyDescent="0.25">
      <c r="A492" s="699"/>
      <c r="B492" s="700"/>
      <c r="C492" s="724">
        <f>+'Education &amp; Community'!C27</f>
        <v>0</v>
      </c>
      <c r="D492" s="724">
        <f>+'Education &amp; Community'!D27</f>
        <v>0</v>
      </c>
      <c r="E492" s="738">
        <f>+'Education &amp; Community'!G27</f>
        <v>0</v>
      </c>
      <c r="F492" s="720"/>
      <c r="G492" s="720"/>
      <c r="H492" s="720"/>
      <c r="I492" s="720"/>
      <c r="J492" s="720"/>
      <c r="K492" s="728">
        <f>+E492-F492-G492-J492</f>
        <v>0</v>
      </c>
      <c r="Q492" s="698">
        <f t="shared" si="31"/>
        <v>1</v>
      </c>
    </row>
    <row r="493" spans="1:17" hidden="1" x14ac:dyDescent="0.25">
      <c r="A493" s="699"/>
      <c r="B493" s="700"/>
      <c r="C493" s="724">
        <f>+'Education &amp; Community'!C28</f>
        <v>0</v>
      </c>
      <c r="D493" s="724">
        <f>+'Education &amp; Community'!D28</f>
        <v>0</v>
      </c>
      <c r="E493" s="738">
        <f>+'Education &amp; Community'!G28</f>
        <v>0</v>
      </c>
      <c r="F493" s="727"/>
      <c r="G493" s="727"/>
      <c r="H493" s="727"/>
      <c r="I493" s="727"/>
      <c r="J493" s="727"/>
      <c r="K493" s="728">
        <f>+E493-F493-G493-J493</f>
        <v>0</v>
      </c>
      <c r="Q493" s="698">
        <f t="shared" si="31"/>
        <v>1</v>
      </c>
    </row>
    <row r="494" spans="1:17" hidden="1" x14ac:dyDescent="0.25">
      <c r="A494" s="699"/>
      <c r="B494" s="700"/>
      <c r="C494" s="724">
        <f>+'Education &amp; Community'!C29</f>
        <v>0</v>
      </c>
      <c r="D494" s="724">
        <f>+'Education &amp; Community'!D29</f>
        <v>0</v>
      </c>
      <c r="E494" s="738">
        <f>+'Education &amp; Community'!G29</f>
        <v>0</v>
      </c>
      <c r="F494" s="727"/>
      <c r="G494" s="727"/>
      <c r="H494" s="727"/>
      <c r="I494" s="727"/>
      <c r="J494" s="727"/>
      <c r="K494" s="728">
        <f>+E494-F494-G494-J494</f>
        <v>0</v>
      </c>
      <c r="Q494" s="698">
        <f t="shared" si="31"/>
        <v>1</v>
      </c>
    </row>
    <row r="495" spans="1:17" hidden="1" x14ac:dyDescent="0.25">
      <c r="A495" s="699"/>
      <c r="B495" s="700" t="str">
        <f>+B491</f>
        <v>ZK110.K280.C042</v>
      </c>
      <c r="C495" s="724">
        <f>+'Education &amp; Community'!C30</f>
        <v>0</v>
      </c>
      <c r="D495" s="724">
        <f>+'Education &amp; Community'!D30</f>
        <v>0</v>
      </c>
      <c r="E495" s="738">
        <f>+'Education &amp; Community'!G30</f>
        <v>0</v>
      </c>
      <c r="F495" s="727"/>
      <c r="G495" s="727"/>
      <c r="H495" s="727"/>
      <c r="I495" s="727"/>
      <c r="J495" s="727"/>
      <c r="K495" s="728">
        <f>+E495-F495-G495-J495</f>
        <v>0</v>
      </c>
      <c r="Q495" s="698">
        <f t="shared" si="31"/>
        <v>1</v>
      </c>
    </row>
    <row r="496" spans="1:17" hidden="1" x14ac:dyDescent="0.25">
      <c r="A496" s="739"/>
      <c r="B496" s="740"/>
      <c r="C496" s="743" t="s">
        <v>301</v>
      </c>
      <c r="D496" s="743"/>
      <c r="E496" s="738"/>
      <c r="F496" s="720">
        <v>0</v>
      </c>
      <c r="G496" s="720">
        <v>0</v>
      </c>
      <c r="H496" s="720">
        <f>+IFERROR(VLOOKUP($B495,'[1]Sum table'!$A:$F,6,FALSE),0)</f>
        <v>0</v>
      </c>
      <c r="I496" s="720"/>
      <c r="J496" s="720">
        <f>+IFERROR(VLOOKUP($B495,'[1]Sum table'!$A:$G,7,FALSE),0)</f>
        <v>0</v>
      </c>
      <c r="K496" s="721"/>
      <c r="Q496" s="698">
        <f t="shared" si="31"/>
        <v>1</v>
      </c>
    </row>
    <row r="497" spans="1:17" hidden="1" x14ac:dyDescent="0.25">
      <c r="A497" s="722" t="s">
        <v>210</v>
      </c>
      <c r="B497" s="715" t="str">
        <f>+'Education &amp; Community'!B32</f>
        <v>ZK110.K281.C042</v>
      </c>
      <c r="C497" s="716" t="s">
        <v>211</v>
      </c>
      <c r="D497" s="716"/>
      <c r="E497" s="723">
        <f>SUM(E498:E503)</f>
        <v>0</v>
      </c>
      <c r="F497" s="723">
        <f>SUM(F498:F503)</f>
        <v>0</v>
      </c>
      <c r="G497" s="723">
        <f>SUM(G498:G503)</f>
        <v>0</v>
      </c>
      <c r="H497" s="723">
        <f>SUM(H498:H503)</f>
        <v>0</v>
      </c>
      <c r="I497" s="723">
        <f>+E497-F497-G497</f>
        <v>0</v>
      </c>
      <c r="J497" s="723">
        <f>SUM(J498:J503)</f>
        <v>0</v>
      </c>
      <c r="K497" s="719">
        <f>+I497-J497</f>
        <v>0</v>
      </c>
      <c r="Q497" s="698">
        <f t="shared" si="31"/>
        <v>1</v>
      </c>
    </row>
    <row r="498" spans="1:17" hidden="1"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5"/>
      <c r="K498" s="706">
        <f>+E498-F498-G498-J498</f>
        <v>0</v>
      </c>
      <c r="Q498" s="698">
        <f t="shared" si="31"/>
        <v>1</v>
      </c>
    </row>
    <row r="499" spans="1:17" hidden="1" x14ac:dyDescent="0.25">
      <c r="A499" s="703"/>
      <c r="B499" s="704"/>
      <c r="C499" s="724">
        <f>+'Education &amp; Community'!C34</f>
        <v>0</v>
      </c>
      <c r="D499" s="724">
        <f>+'Education &amp; Community'!D34</f>
        <v>0</v>
      </c>
      <c r="E499" s="738">
        <f>+'Education &amp; Community'!G34</f>
        <v>0</v>
      </c>
      <c r="F499" s="727"/>
      <c r="G499" s="727"/>
      <c r="H499" s="727"/>
      <c r="I499" s="727"/>
      <c r="J499" s="727"/>
      <c r="K499" s="728">
        <f>+E499-F499-G499-J499</f>
        <v>0</v>
      </c>
      <c r="Q499" s="698">
        <f t="shared" si="31"/>
        <v>1</v>
      </c>
    </row>
    <row r="500" spans="1:17" hidden="1" x14ac:dyDescent="0.25">
      <c r="A500" s="703"/>
      <c r="B500" s="704"/>
      <c r="C500" s="724">
        <f>+'Education &amp; Community'!C35</f>
        <v>0</v>
      </c>
      <c r="D500" s="724">
        <f>+'Education &amp; Community'!D35</f>
        <v>0</v>
      </c>
      <c r="E500" s="738">
        <f>+'Education &amp; Community'!G35</f>
        <v>0</v>
      </c>
      <c r="F500" s="727"/>
      <c r="G500" s="727"/>
      <c r="H500" s="727"/>
      <c r="I500" s="727"/>
      <c r="J500" s="727"/>
      <c r="K500" s="728">
        <f>+E500-F500-G500-J500</f>
        <v>0</v>
      </c>
      <c r="Q500" s="698">
        <f t="shared" si="31"/>
        <v>1</v>
      </c>
    </row>
    <row r="501" spans="1:17" hidden="1" x14ac:dyDescent="0.25">
      <c r="A501" s="703"/>
      <c r="B501" s="704"/>
      <c r="C501" s="724">
        <f>+'Education &amp; Community'!C36</f>
        <v>0</v>
      </c>
      <c r="D501" s="724">
        <f>+'Education &amp; Community'!D36</f>
        <v>0</v>
      </c>
      <c r="E501" s="738">
        <f>+'Education &amp; Community'!G36</f>
        <v>0</v>
      </c>
      <c r="F501" s="727"/>
      <c r="G501" s="727"/>
      <c r="H501" s="727"/>
      <c r="I501" s="727"/>
      <c r="J501" s="727"/>
      <c r="K501" s="728">
        <f>+E501-F501-G501-J501</f>
        <v>0</v>
      </c>
      <c r="Q501" s="698">
        <f t="shared" si="31"/>
        <v>1</v>
      </c>
    </row>
    <row r="502" spans="1:17" hidden="1" x14ac:dyDescent="0.25">
      <c r="A502" s="703"/>
      <c r="B502" s="704" t="str">
        <f>+B497</f>
        <v>ZK110.K281.C042</v>
      </c>
      <c r="C502" s="724">
        <f>+'Education &amp; Community'!C37</f>
        <v>0</v>
      </c>
      <c r="D502" s="724">
        <f>+'Education &amp; Community'!D37</f>
        <v>0</v>
      </c>
      <c r="E502" s="738">
        <f>+'Education &amp; Community'!G37</f>
        <v>0</v>
      </c>
      <c r="F502" s="727"/>
      <c r="G502" s="727"/>
      <c r="H502" s="727"/>
      <c r="I502" s="727"/>
      <c r="J502" s="727"/>
      <c r="K502" s="728">
        <f>+E502-F502-G502-J502</f>
        <v>0</v>
      </c>
      <c r="Q502" s="698">
        <f t="shared" si="31"/>
        <v>1</v>
      </c>
    </row>
    <row r="503" spans="1:17" hidden="1" x14ac:dyDescent="0.25">
      <c r="A503" s="699"/>
      <c r="B503" s="715"/>
      <c r="C503" s="743" t="s">
        <v>301</v>
      </c>
      <c r="D503" s="743"/>
      <c r="E503" s="738"/>
      <c r="F503" s="720">
        <v>0</v>
      </c>
      <c r="G503" s="720">
        <v>0</v>
      </c>
      <c r="H503" s="720">
        <f>+IFERROR(VLOOKUP($B502,'[1]Sum table'!$A:$F,6,FALSE),0)</f>
        <v>0</v>
      </c>
      <c r="I503" s="720"/>
      <c r="J503" s="720">
        <f>+IFERROR(VLOOKUP($B502,'[1]Sum table'!$A:$G,7,FALSE),0)</f>
        <v>0</v>
      </c>
      <c r="K503" s="721"/>
      <c r="Q503" s="698">
        <f t="shared" si="31"/>
        <v>1</v>
      </c>
    </row>
    <row r="504" spans="1:17" hidden="1" x14ac:dyDescent="0.25">
      <c r="A504" s="722" t="s">
        <v>212</v>
      </c>
      <c r="B504" s="715" t="str">
        <f>+'Education &amp; Community'!B39</f>
        <v>ZK110.K282.C042</v>
      </c>
      <c r="C504" s="716" t="s">
        <v>213</v>
      </c>
      <c r="D504" s="716"/>
      <c r="E504" s="717">
        <f>SUM(E505:E508)</f>
        <v>0</v>
      </c>
      <c r="F504" s="720">
        <f>+IFERROR(VLOOKUP(#REF!,#REF!,4,FALSE),0)</f>
        <v>0</v>
      </c>
      <c r="G504" s="720">
        <f>+IFERROR(VLOOKUP(#REF!,#REF!,5,FALSE)+VLOOKUP(#REF!,#REF!,5,FALSE),0)</f>
        <v>0</v>
      </c>
      <c r="H504" s="720">
        <f>+IFERROR(VLOOKUP(#REF!,#REF!,3,FALSE)+VLOOKUP(#REF!,#REF!,6,FALSE),0)</f>
        <v>0</v>
      </c>
      <c r="I504" s="720">
        <f>+E504-F504-G504</f>
        <v>0</v>
      </c>
      <c r="J504" s="720">
        <f>+IFERROR(VLOOKUP(#REF!,#REF!,3,FALSE)+VLOOKUP(#REF!,#REF!,6,FALSE),0)</f>
        <v>0</v>
      </c>
      <c r="K504" s="719">
        <f>+I504-J504</f>
        <v>0</v>
      </c>
      <c r="Q504" s="698">
        <f t="shared" si="31"/>
        <v>1</v>
      </c>
    </row>
    <row r="505" spans="1:17" hidden="1"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7"/>
      <c r="K505" s="728">
        <f>+E505-F505-G505-J505</f>
        <v>0</v>
      </c>
      <c r="Q505" s="698">
        <f t="shared" si="31"/>
        <v>1</v>
      </c>
    </row>
    <row r="506" spans="1:17" hidden="1" x14ac:dyDescent="0.25">
      <c r="A506" s="699"/>
      <c r="B506" s="700"/>
      <c r="C506" s="724">
        <f>+'Education &amp; Community'!C41</f>
        <v>0</v>
      </c>
      <c r="D506" s="724">
        <f>+'Education &amp; Community'!D41</f>
        <v>0</v>
      </c>
      <c r="E506" s="738">
        <f>+'Education &amp; Community'!G41</f>
        <v>0</v>
      </c>
      <c r="F506" s="727"/>
      <c r="G506" s="720"/>
      <c r="H506" s="720"/>
      <c r="I506" s="720"/>
      <c r="J506" s="720"/>
      <c r="K506" s="728">
        <f>+E506-F506-G506-J506</f>
        <v>0</v>
      </c>
      <c r="Q506" s="698">
        <f t="shared" si="31"/>
        <v>1</v>
      </c>
    </row>
    <row r="507" spans="1:17" hidden="1" x14ac:dyDescent="0.25">
      <c r="A507" s="703"/>
      <c r="B507" s="704" t="str">
        <f>+B504</f>
        <v>ZK110.K282.C042</v>
      </c>
      <c r="C507" s="724">
        <f>+'Education &amp; Community'!C42</f>
        <v>0</v>
      </c>
      <c r="D507" s="724">
        <f>+'Education &amp; Community'!D42</f>
        <v>0</v>
      </c>
      <c r="E507" s="738">
        <f>+'Education &amp; Community'!G42</f>
        <v>0</v>
      </c>
      <c r="F507" s="727"/>
      <c r="G507" s="727"/>
      <c r="H507" s="727"/>
      <c r="I507" s="727"/>
      <c r="J507" s="727"/>
      <c r="K507" s="728">
        <f>+E507-F507-G507-J507</f>
        <v>0</v>
      </c>
      <c r="Q507" s="698">
        <f t="shared" si="31"/>
        <v>1</v>
      </c>
    </row>
    <row r="508" spans="1:17" hidden="1" x14ac:dyDescent="0.25">
      <c r="A508" s="699"/>
      <c r="B508" s="700"/>
      <c r="C508" s="743" t="s">
        <v>301</v>
      </c>
      <c r="D508" s="743"/>
      <c r="E508" s="738"/>
      <c r="F508" s="720">
        <v>0</v>
      </c>
      <c r="G508" s="720">
        <v>0</v>
      </c>
      <c r="H508" s="720">
        <f>+IFERROR(VLOOKUP($B507,'[1]Sum table'!$A:$F,6,FALSE),0)</f>
        <v>0</v>
      </c>
      <c r="I508" s="720"/>
      <c r="J508" s="720">
        <f>+IFERROR(VLOOKUP($B507,'[1]Sum table'!$A:$G,7,FALSE),0)</f>
        <v>0</v>
      </c>
      <c r="K508" s="721"/>
      <c r="Q508" s="698">
        <f t="shared" si="31"/>
        <v>1</v>
      </c>
    </row>
    <row r="509" spans="1:17" hidden="1" x14ac:dyDescent="0.25">
      <c r="A509" s="722" t="s">
        <v>214</v>
      </c>
      <c r="B509" s="715" t="str">
        <f>+Volunteering!B8</f>
        <v>ZK111.K129.C042</v>
      </c>
      <c r="C509" s="716" t="s">
        <v>177</v>
      </c>
      <c r="D509" s="716"/>
      <c r="E509" s="717">
        <f>SUM(E510:E520)</f>
        <v>0</v>
      </c>
      <c r="F509" s="718">
        <f>SUM(F510:F520)</f>
        <v>0</v>
      </c>
      <c r="G509" s="718">
        <f>SUM(G510:G520)</f>
        <v>0</v>
      </c>
      <c r="H509" s="718">
        <f>SUM(H510:H520)</f>
        <v>0</v>
      </c>
      <c r="I509" s="718">
        <f>+E509-F509-G509</f>
        <v>0</v>
      </c>
      <c r="J509" s="718">
        <f>SUM(J510:J520)</f>
        <v>0</v>
      </c>
      <c r="K509" s="719">
        <f>+I509-J509</f>
        <v>0</v>
      </c>
      <c r="Q509" s="698">
        <f t="shared" si="31"/>
        <v>1</v>
      </c>
    </row>
    <row r="510" spans="1:17" hidden="1" x14ac:dyDescent="0.25">
      <c r="A510" s="699"/>
      <c r="B510" s="700"/>
      <c r="C510" s="745">
        <f>+Volunteering!C9</f>
        <v>0</v>
      </c>
      <c r="D510" s="745">
        <f>+Volunteering!D9</f>
        <v>0</v>
      </c>
      <c r="E510" s="738">
        <f>+Volunteering!G9</f>
        <v>0</v>
      </c>
      <c r="F510" s="720"/>
      <c r="G510" s="720"/>
      <c r="H510" s="720"/>
      <c r="I510" s="720"/>
      <c r="J510" s="720"/>
      <c r="K510" s="728">
        <f t="shared" ref="K510:K519" si="32">+E510-F510-G510-J510</f>
        <v>0</v>
      </c>
      <c r="Q510" s="698">
        <f t="shared" si="31"/>
        <v>1</v>
      </c>
    </row>
    <row r="511" spans="1:17" hidden="1" x14ac:dyDescent="0.25">
      <c r="A511" s="699"/>
      <c r="B511" s="700"/>
      <c r="C511" s="745">
        <f>+Volunteering!C10</f>
        <v>0</v>
      </c>
      <c r="D511" s="745">
        <f>+Volunteering!D10</f>
        <v>0</v>
      </c>
      <c r="E511" s="738">
        <f>+Volunteering!G10</f>
        <v>0</v>
      </c>
      <c r="F511" s="720"/>
      <c r="G511" s="720"/>
      <c r="H511" s="720"/>
      <c r="I511" s="720"/>
      <c r="J511" s="720"/>
      <c r="K511" s="728">
        <f t="shared" si="32"/>
        <v>0</v>
      </c>
      <c r="Q511" s="698">
        <f t="shared" si="31"/>
        <v>1</v>
      </c>
    </row>
    <row r="512" spans="1:17" hidden="1" x14ac:dyDescent="0.25">
      <c r="A512" s="699"/>
      <c r="B512" s="700"/>
      <c r="C512" s="745">
        <f>+Volunteering!C11</f>
        <v>0</v>
      </c>
      <c r="D512" s="745">
        <f>+Volunteering!D11</f>
        <v>0</v>
      </c>
      <c r="E512" s="738">
        <f>+Volunteering!G11</f>
        <v>0</v>
      </c>
      <c r="F512" s="720"/>
      <c r="G512" s="720"/>
      <c r="H512" s="720"/>
      <c r="I512" s="720"/>
      <c r="J512" s="720"/>
      <c r="K512" s="728">
        <f t="shared" si="32"/>
        <v>0</v>
      </c>
      <c r="Q512" s="698">
        <f t="shared" si="31"/>
        <v>1</v>
      </c>
    </row>
    <row r="513" spans="1:17" hidden="1" x14ac:dyDescent="0.25">
      <c r="A513" s="699"/>
      <c r="B513" s="700"/>
      <c r="C513" s="745">
        <f>+Volunteering!C12</f>
        <v>0</v>
      </c>
      <c r="D513" s="745">
        <f>+Volunteering!D12</f>
        <v>0</v>
      </c>
      <c r="E513" s="738">
        <f>+Volunteering!G12</f>
        <v>0</v>
      </c>
      <c r="F513" s="720"/>
      <c r="G513" s="720"/>
      <c r="H513" s="720"/>
      <c r="I513" s="720"/>
      <c r="J513" s="720"/>
      <c r="K513" s="728">
        <f t="shared" si="32"/>
        <v>0</v>
      </c>
      <c r="Q513" s="698">
        <f t="shared" si="31"/>
        <v>1</v>
      </c>
    </row>
    <row r="514" spans="1:17" hidden="1" x14ac:dyDescent="0.25">
      <c r="A514" s="699"/>
      <c r="B514" s="700"/>
      <c r="C514" s="745">
        <f>+Volunteering!C13</f>
        <v>0</v>
      </c>
      <c r="D514" s="745">
        <f>+Volunteering!D13</f>
        <v>0</v>
      </c>
      <c r="E514" s="738">
        <f>+Volunteering!G13</f>
        <v>0</v>
      </c>
      <c r="F514" s="720"/>
      <c r="G514" s="720"/>
      <c r="H514" s="720"/>
      <c r="I514" s="720"/>
      <c r="J514" s="720"/>
      <c r="K514" s="728">
        <f t="shared" si="32"/>
        <v>0</v>
      </c>
      <c r="Q514" s="698">
        <f t="shared" si="31"/>
        <v>1</v>
      </c>
    </row>
    <row r="515" spans="1:17" hidden="1" x14ac:dyDescent="0.25">
      <c r="A515" s="699"/>
      <c r="B515" s="700"/>
      <c r="C515" s="745">
        <f>+Volunteering!C14</f>
        <v>0</v>
      </c>
      <c r="D515" s="745">
        <f>+Volunteering!D14</f>
        <v>0</v>
      </c>
      <c r="E515" s="738">
        <f>+Volunteering!G14</f>
        <v>0</v>
      </c>
      <c r="F515" s="720"/>
      <c r="G515" s="720"/>
      <c r="H515" s="720"/>
      <c r="I515" s="720"/>
      <c r="J515" s="720"/>
      <c r="K515" s="728">
        <f t="shared" si="32"/>
        <v>0</v>
      </c>
      <c r="Q515" s="698">
        <f t="shared" si="31"/>
        <v>1</v>
      </c>
    </row>
    <row r="516" spans="1:17" hidden="1" x14ac:dyDescent="0.25">
      <c r="A516" s="699"/>
      <c r="B516" s="700"/>
      <c r="C516" s="745">
        <f>+Volunteering!C15</f>
        <v>0</v>
      </c>
      <c r="D516" s="745">
        <f>+Volunteering!D15</f>
        <v>0</v>
      </c>
      <c r="E516" s="738">
        <f>+Volunteering!G15</f>
        <v>0</v>
      </c>
      <c r="F516" s="720"/>
      <c r="G516" s="720"/>
      <c r="H516" s="720"/>
      <c r="I516" s="720"/>
      <c r="J516" s="720"/>
      <c r="K516" s="728">
        <f t="shared" si="32"/>
        <v>0</v>
      </c>
      <c r="Q516" s="698">
        <f t="shared" si="31"/>
        <v>1</v>
      </c>
    </row>
    <row r="517" spans="1:17" hidden="1" x14ac:dyDescent="0.25">
      <c r="A517" s="699"/>
      <c r="B517" s="700"/>
      <c r="C517" s="745">
        <f>+Volunteering!C16</f>
        <v>0</v>
      </c>
      <c r="D517" s="745">
        <f>+Volunteering!D16</f>
        <v>0</v>
      </c>
      <c r="E517" s="738">
        <f>+Volunteering!G16</f>
        <v>0</v>
      </c>
      <c r="F517" s="720"/>
      <c r="G517" s="720"/>
      <c r="H517" s="720"/>
      <c r="I517" s="720"/>
      <c r="J517" s="720"/>
      <c r="K517" s="728">
        <f t="shared" si="32"/>
        <v>0</v>
      </c>
      <c r="Q517" s="698">
        <f t="shared" si="31"/>
        <v>1</v>
      </c>
    </row>
    <row r="518" spans="1:17" hidden="1" x14ac:dyDescent="0.25">
      <c r="A518" s="699"/>
      <c r="B518" s="700"/>
      <c r="C518" s="745">
        <f>+Volunteering!C17</f>
        <v>0</v>
      </c>
      <c r="D518" s="745">
        <f>+Volunteering!D17</f>
        <v>0</v>
      </c>
      <c r="E518" s="738">
        <f>+Volunteering!G17</f>
        <v>0</v>
      </c>
      <c r="F518" s="720"/>
      <c r="G518" s="720"/>
      <c r="H518" s="720"/>
      <c r="I518" s="720"/>
      <c r="J518" s="720"/>
      <c r="K518" s="728">
        <f t="shared" si="32"/>
        <v>0</v>
      </c>
      <c r="Q518" s="698">
        <f t="shared" si="31"/>
        <v>1</v>
      </c>
    </row>
    <row r="519" spans="1:17" hidden="1" x14ac:dyDescent="0.25">
      <c r="A519" s="699"/>
      <c r="B519" s="700" t="str">
        <f>+B509</f>
        <v>ZK111.K129.C042</v>
      </c>
      <c r="C519" s="745">
        <f>+Volunteering!C18</f>
        <v>0</v>
      </c>
      <c r="D519" s="745">
        <f>+Volunteering!D18</f>
        <v>0</v>
      </c>
      <c r="E519" s="738">
        <f>+Volunteering!G18</f>
        <v>0</v>
      </c>
      <c r="F519" s="720"/>
      <c r="G519" s="720"/>
      <c r="H519" s="720"/>
      <c r="I519" s="720"/>
      <c r="J519" s="720"/>
      <c r="K519" s="728">
        <f t="shared" si="32"/>
        <v>0</v>
      </c>
      <c r="Q519" s="698">
        <f t="shared" si="31"/>
        <v>1</v>
      </c>
    </row>
    <row r="520" spans="1:17" hidden="1" x14ac:dyDescent="0.25">
      <c r="A520" s="739"/>
      <c r="B520" s="740"/>
      <c r="C520" s="741" t="s">
        <v>301</v>
      </c>
      <c r="D520" s="741"/>
      <c r="E520" s="742"/>
      <c r="F520" s="720">
        <v>0</v>
      </c>
      <c r="G520" s="720">
        <v>0</v>
      </c>
      <c r="H520" s="720">
        <f>+IFERROR(VLOOKUP($B519,'[1]Sum table'!$A:$F,6,FALSE),0)</f>
        <v>0</v>
      </c>
      <c r="I520" s="720"/>
      <c r="J520" s="720">
        <f>+IFERROR(VLOOKUP($B519,'[1]Sum table'!$A:$G,7,FALSE),0)</f>
        <v>0</v>
      </c>
      <c r="K520" s="721"/>
      <c r="Q520" s="698">
        <f t="shared" si="31"/>
        <v>1</v>
      </c>
    </row>
    <row r="521" spans="1:17" hidden="1" x14ac:dyDescent="0.25">
      <c r="A521" s="722" t="s">
        <v>148</v>
      </c>
      <c r="B521" s="715" t="str">
        <f>+Volunteering!B20</f>
        <v>ZK111.K246.C042</v>
      </c>
      <c r="C521" s="716" t="s">
        <v>149</v>
      </c>
      <c r="D521" s="716"/>
      <c r="E521" s="717">
        <f>SUM(E522:E523)</f>
        <v>0</v>
      </c>
      <c r="F521" s="718">
        <f>SUM(F522:F523)</f>
        <v>0</v>
      </c>
      <c r="G521" s="718">
        <f>SUM(G522:G523)</f>
        <v>0</v>
      </c>
      <c r="H521" s="718">
        <f>SUM(H522:H523)</f>
        <v>0</v>
      </c>
      <c r="I521" s="718">
        <f>+E521-F521-G521</f>
        <v>0</v>
      </c>
      <c r="J521" s="718">
        <f>SUM(J522:J523)</f>
        <v>0</v>
      </c>
      <c r="K521" s="719">
        <f>+I521-J521</f>
        <v>0</v>
      </c>
      <c r="Q521" s="698">
        <f t="shared" si="31"/>
        <v>1</v>
      </c>
    </row>
    <row r="522" spans="1:17" hidden="1" x14ac:dyDescent="0.25">
      <c r="A522" s="699"/>
      <c r="B522" s="700" t="str">
        <f>+B521</f>
        <v>ZK111.K246.C042</v>
      </c>
      <c r="C522" s="745">
        <f>+Volunteering!C21</f>
        <v>0</v>
      </c>
      <c r="D522" s="745">
        <f>+Volunteering!D21</f>
        <v>0</v>
      </c>
      <c r="E522" s="738">
        <f>+Volunteering!G21</f>
        <v>0</v>
      </c>
      <c r="F522" s="720"/>
      <c r="G522" s="720"/>
      <c r="H522" s="720"/>
      <c r="I522" s="720"/>
      <c r="J522" s="720"/>
      <c r="K522" s="728">
        <f>+E522-F522-G522-J522</f>
        <v>0</v>
      </c>
      <c r="Q522" s="698">
        <f t="shared" si="31"/>
        <v>1</v>
      </c>
    </row>
    <row r="523" spans="1:17" hidden="1" x14ac:dyDescent="0.25">
      <c r="A523" s="739"/>
      <c r="B523" s="740"/>
      <c r="C523" s="743" t="s">
        <v>301</v>
      </c>
      <c r="D523" s="743"/>
      <c r="E523" s="738"/>
      <c r="F523" s="720">
        <v>0</v>
      </c>
      <c r="G523" s="720">
        <v>0</v>
      </c>
      <c r="H523" s="720">
        <f>+IFERROR(VLOOKUP($B522,'[1]Sum table'!$A:$F,6,FALSE),0)</f>
        <v>0</v>
      </c>
      <c r="I523" s="720"/>
      <c r="J523" s="720">
        <f>+IFERROR(VLOOKUP($B522,'[1]Sum table'!$A:$G,7,FALSE),0)</f>
        <v>0</v>
      </c>
      <c r="K523" s="721"/>
      <c r="Q523" s="698">
        <f t="shared" si="31"/>
        <v>1</v>
      </c>
    </row>
    <row r="524" spans="1:17" hidden="1" x14ac:dyDescent="0.25">
      <c r="A524" s="722" t="s">
        <v>215</v>
      </c>
      <c r="B524" s="715" t="str">
        <f>+Volunteering!B23</f>
        <v>ZK111.K106.C042</v>
      </c>
      <c r="C524" s="716" t="s">
        <v>216</v>
      </c>
      <c r="D524" s="716"/>
      <c r="E524" s="717">
        <f>SUM(E525:E526)</f>
        <v>0</v>
      </c>
      <c r="F524" s="718">
        <f>SUM(F525:F526)</f>
        <v>0</v>
      </c>
      <c r="G524" s="718">
        <f>SUM(G525:G526)</f>
        <v>0</v>
      </c>
      <c r="H524" s="718">
        <f>SUM(H525:H526)</f>
        <v>0</v>
      </c>
      <c r="I524" s="718">
        <f>+E524-F524-G524</f>
        <v>0</v>
      </c>
      <c r="J524" s="718">
        <f>SUM(J525:J526)</f>
        <v>0</v>
      </c>
      <c r="K524" s="719">
        <f>+I524-J524</f>
        <v>0</v>
      </c>
      <c r="Q524" s="698">
        <f t="shared" si="31"/>
        <v>1</v>
      </c>
    </row>
    <row r="525" spans="1:17" hidden="1" x14ac:dyDescent="0.25">
      <c r="A525" s="699"/>
      <c r="B525" s="700" t="str">
        <f>+B524</f>
        <v>ZK111.K106.C042</v>
      </c>
      <c r="C525" s="745">
        <f>+Volunteering!C24</f>
        <v>0</v>
      </c>
      <c r="D525" s="745">
        <f>+Volunteering!D24</f>
        <v>0</v>
      </c>
      <c r="E525" s="738">
        <f>+Volunteering!G24</f>
        <v>0</v>
      </c>
      <c r="F525" s="720"/>
      <c r="G525" s="720"/>
      <c r="H525" s="720"/>
      <c r="I525" s="720"/>
      <c r="J525" s="720"/>
      <c r="K525" s="728">
        <f>+E525-F525-G525-J525</f>
        <v>0</v>
      </c>
      <c r="Q525" s="698">
        <f t="shared" si="31"/>
        <v>1</v>
      </c>
    </row>
    <row r="526" spans="1:17" hidden="1" x14ac:dyDescent="0.25">
      <c r="A526" s="739"/>
      <c r="B526" s="740"/>
      <c r="C526" s="743" t="s">
        <v>301</v>
      </c>
      <c r="D526" s="743"/>
      <c r="E526" s="738"/>
      <c r="F526" s="720">
        <v>0</v>
      </c>
      <c r="G526" s="720">
        <v>0</v>
      </c>
      <c r="H526" s="720">
        <f>+IFERROR(VLOOKUP($B525,'[1]Sum table'!$A:$F,6,FALSE),0)</f>
        <v>0</v>
      </c>
      <c r="I526" s="720"/>
      <c r="J526" s="720">
        <f>+IFERROR(VLOOKUP($B525,'[1]Sum table'!$A:$G,7,FALSE),0)</f>
        <v>0</v>
      </c>
      <c r="K526" s="721"/>
      <c r="Q526" s="698">
        <f t="shared" si="31"/>
        <v>1</v>
      </c>
    </row>
    <row r="527" spans="1:17" hidden="1" x14ac:dyDescent="0.25">
      <c r="A527" s="722" t="s">
        <v>217</v>
      </c>
      <c r="B527" s="715" t="str">
        <f>+Volunteering!B26</f>
        <v>ZK111.K283.C042</v>
      </c>
      <c r="C527" s="716" t="s">
        <v>218</v>
      </c>
      <c r="D527" s="716"/>
      <c r="E527" s="717">
        <f>SUM(E528:E529)</f>
        <v>0</v>
      </c>
      <c r="F527" s="718">
        <f>SUM(F528:F529)</f>
        <v>0</v>
      </c>
      <c r="G527" s="718">
        <f>SUM(G528:G529)</f>
        <v>0</v>
      </c>
      <c r="H527" s="718">
        <f>SUM(H528:H529)</f>
        <v>0</v>
      </c>
      <c r="I527" s="718">
        <f>+E527-F527-G527</f>
        <v>0</v>
      </c>
      <c r="J527" s="718">
        <f>SUM(J528:J529)</f>
        <v>0</v>
      </c>
      <c r="K527" s="719">
        <f>+I527-J527</f>
        <v>0</v>
      </c>
      <c r="Q527" s="698">
        <f t="shared" si="31"/>
        <v>1</v>
      </c>
    </row>
    <row r="528" spans="1:17" hidden="1" x14ac:dyDescent="0.25">
      <c r="A528" s="699"/>
      <c r="B528" s="700" t="str">
        <f>+B527</f>
        <v>ZK111.K283.C042</v>
      </c>
      <c r="C528" s="745">
        <f>+Volunteering!C27</f>
        <v>0</v>
      </c>
      <c r="D528" s="745">
        <f>+Volunteering!D27</f>
        <v>0</v>
      </c>
      <c r="E528" s="738">
        <f>+Volunteering!G27</f>
        <v>0</v>
      </c>
      <c r="F528" s="720"/>
      <c r="G528" s="720"/>
      <c r="H528" s="720"/>
      <c r="I528" s="720"/>
      <c r="J528" s="720"/>
      <c r="K528" s="728">
        <f>+E528-F528-G528-J528</f>
        <v>0</v>
      </c>
      <c r="Q528" s="698">
        <f t="shared" si="31"/>
        <v>1</v>
      </c>
    </row>
    <row r="529" spans="1:17" hidden="1" x14ac:dyDescent="0.25">
      <c r="A529" s="699"/>
      <c r="B529" s="700"/>
      <c r="C529" s="743" t="s">
        <v>301</v>
      </c>
      <c r="D529" s="743"/>
      <c r="E529" s="738"/>
      <c r="F529" s="720">
        <v>0</v>
      </c>
      <c r="G529" s="720">
        <v>0</v>
      </c>
      <c r="H529" s="720">
        <f>+IFERROR(VLOOKUP($B528,'[1]Sum table'!$A:$F,6,FALSE),0)</f>
        <v>0</v>
      </c>
      <c r="I529" s="720"/>
      <c r="J529" s="720">
        <f>+IFERROR(VLOOKUP($B528,'[1]Sum table'!$A:$G,7,FALSE),0)</f>
        <v>0</v>
      </c>
      <c r="K529" s="721"/>
      <c r="Q529" s="698">
        <f t="shared" si="31"/>
        <v>1</v>
      </c>
    </row>
    <row r="530" spans="1:17" hidden="1" x14ac:dyDescent="0.25">
      <c r="A530" s="722" t="s">
        <v>219</v>
      </c>
      <c r="B530" s="715" t="str">
        <f>+Volunteering!B29</f>
        <v>ZK111.K105.C042</v>
      </c>
      <c r="C530" s="716" t="s">
        <v>220</v>
      </c>
      <c r="D530" s="716"/>
      <c r="E530" s="717">
        <f>SUM(E531:E532)</f>
        <v>0</v>
      </c>
      <c r="F530" s="718">
        <f>SUM(F531:F532)</f>
        <v>0</v>
      </c>
      <c r="G530" s="718">
        <f>SUM(G531:G532)</f>
        <v>0</v>
      </c>
      <c r="H530" s="718">
        <f>SUM(H531:H532)</f>
        <v>0</v>
      </c>
      <c r="I530" s="718">
        <f>+E530-F530-G530</f>
        <v>0</v>
      </c>
      <c r="J530" s="718">
        <f>SUM(J531:J532)</f>
        <v>0</v>
      </c>
      <c r="K530" s="719">
        <f>+I530-J530</f>
        <v>0</v>
      </c>
      <c r="Q530" s="698">
        <f t="shared" si="31"/>
        <v>1</v>
      </c>
    </row>
    <row r="531" spans="1:17" hidden="1" x14ac:dyDescent="0.25">
      <c r="A531" s="699"/>
      <c r="B531" s="700" t="str">
        <f>+B530</f>
        <v>ZK111.K105.C042</v>
      </c>
      <c r="C531" s="745">
        <f>+Volunteering!C30</f>
        <v>0</v>
      </c>
      <c r="D531" s="745">
        <f>+Volunteering!D30</f>
        <v>0</v>
      </c>
      <c r="E531" s="738">
        <f>+Volunteering!G30</f>
        <v>0</v>
      </c>
      <c r="F531" s="720"/>
      <c r="G531" s="720"/>
      <c r="H531" s="720"/>
      <c r="I531" s="720"/>
      <c r="J531" s="720"/>
      <c r="K531" s="728">
        <f>+E531-F531-G531-J531</f>
        <v>0</v>
      </c>
      <c r="Q531" s="698">
        <f t="shared" si="31"/>
        <v>1</v>
      </c>
    </row>
    <row r="532" spans="1:17" hidden="1" x14ac:dyDescent="0.25">
      <c r="A532" s="699"/>
      <c r="B532" s="700"/>
      <c r="C532" s="743" t="s">
        <v>301</v>
      </c>
      <c r="D532" s="743"/>
      <c r="E532" s="738"/>
      <c r="F532" s="720">
        <v>0</v>
      </c>
      <c r="G532" s="720">
        <v>0</v>
      </c>
      <c r="H532" s="720">
        <f>+IFERROR(VLOOKUP($B531,'[1]Sum table'!$A:$F,6,FALSE),0)</f>
        <v>0</v>
      </c>
      <c r="I532" s="720"/>
      <c r="J532" s="720">
        <f>+IFERROR(VLOOKUP($B531,'[1]Sum table'!$A:$G,7,FALSE),0)</f>
        <v>0</v>
      </c>
      <c r="K532" s="721"/>
      <c r="Q532" s="698">
        <f t="shared" si="31"/>
        <v>1</v>
      </c>
    </row>
    <row r="533" spans="1:17" hidden="1" x14ac:dyDescent="0.25">
      <c r="A533" s="731" t="s">
        <v>221</v>
      </c>
      <c r="B533" s="715" t="str">
        <f>+'Artist &amp; Guest Liaison'!B8</f>
        <v>ZK112.K170.C042</v>
      </c>
      <c r="C533" s="716" t="s">
        <v>222</v>
      </c>
      <c r="D533" s="716"/>
      <c r="E533" s="723">
        <f>SUM(E534:E547)</f>
        <v>0</v>
      </c>
      <c r="F533" s="723">
        <f>SUM(F534:F547)</f>
        <v>0</v>
      </c>
      <c r="G533" s="723">
        <f>SUM(G534:G547)</f>
        <v>0</v>
      </c>
      <c r="H533" s="723">
        <f>SUM(H534:H547)</f>
        <v>0</v>
      </c>
      <c r="I533" s="723">
        <f>+E533-F533-G533</f>
        <v>0</v>
      </c>
      <c r="J533" s="723">
        <f>SUM(J534:J547)</f>
        <v>0</v>
      </c>
      <c r="K533" s="719">
        <f>+I533-J533</f>
        <v>0</v>
      </c>
      <c r="Q533" s="698">
        <f t="shared" si="31"/>
        <v>1</v>
      </c>
    </row>
    <row r="534" spans="1:17" hidden="1" x14ac:dyDescent="0.25">
      <c r="A534" s="732"/>
      <c r="B534" s="733"/>
      <c r="C534" s="734">
        <f>+'Artist &amp; Guest Liaison'!C9</f>
        <v>0</v>
      </c>
      <c r="D534" s="734">
        <f>+'Artist &amp; Guest Liaison'!D9</f>
        <v>0</v>
      </c>
      <c r="E534" s="726">
        <f>+'Artist &amp; Guest Liaison'!G9</f>
        <v>0</v>
      </c>
      <c r="F534" s="701"/>
      <c r="G534" s="701"/>
      <c r="H534" s="701"/>
      <c r="I534" s="701"/>
      <c r="J534" s="701"/>
      <c r="K534" s="706">
        <f t="shared" ref="K534:K546" si="33">+E534-F534-G534-J534</f>
        <v>0</v>
      </c>
      <c r="Q534" s="698">
        <f t="shared" si="31"/>
        <v>1</v>
      </c>
    </row>
    <row r="535" spans="1:17" hidden="1" x14ac:dyDescent="0.25">
      <c r="A535" s="732"/>
      <c r="B535" s="733"/>
      <c r="C535" s="734">
        <f>+'Artist &amp; Guest Liaison'!C10</f>
        <v>0</v>
      </c>
      <c r="D535" s="734">
        <f>+'Artist &amp; Guest Liaison'!D10</f>
        <v>0</v>
      </c>
      <c r="E535" s="738">
        <f>+'Artist &amp; Guest Liaison'!G10</f>
        <v>0</v>
      </c>
      <c r="F535" s="720"/>
      <c r="G535" s="720"/>
      <c r="H535" s="720"/>
      <c r="I535" s="720"/>
      <c r="J535" s="720"/>
      <c r="K535" s="728">
        <f t="shared" si="33"/>
        <v>0</v>
      </c>
      <c r="Q535" s="698">
        <f t="shared" si="31"/>
        <v>1</v>
      </c>
    </row>
    <row r="536" spans="1:17" hidden="1" x14ac:dyDescent="0.25">
      <c r="A536" s="732"/>
      <c r="B536" s="733"/>
      <c r="C536" s="734">
        <f>+'Artist &amp; Guest Liaison'!C11</f>
        <v>0</v>
      </c>
      <c r="D536" s="734">
        <f>+'Artist &amp; Guest Liaison'!D11</f>
        <v>0</v>
      </c>
      <c r="E536" s="738">
        <f>+'Artist &amp; Guest Liaison'!G11</f>
        <v>0</v>
      </c>
      <c r="F536" s="720"/>
      <c r="G536" s="720"/>
      <c r="H536" s="720"/>
      <c r="I536" s="720"/>
      <c r="J536" s="720"/>
      <c r="K536" s="728">
        <f t="shared" si="33"/>
        <v>0</v>
      </c>
      <c r="Q536" s="698">
        <f t="shared" si="31"/>
        <v>1</v>
      </c>
    </row>
    <row r="537" spans="1:17" hidden="1" x14ac:dyDescent="0.25">
      <c r="A537" s="732"/>
      <c r="B537" s="733"/>
      <c r="C537" s="734">
        <f>+'Artist &amp; Guest Liaison'!C12</f>
        <v>0</v>
      </c>
      <c r="D537" s="734">
        <f>+'Artist &amp; Guest Liaison'!D12</f>
        <v>0</v>
      </c>
      <c r="E537" s="738">
        <f>+'Artist &amp; Guest Liaison'!G12</f>
        <v>0</v>
      </c>
      <c r="F537" s="720"/>
      <c r="G537" s="720"/>
      <c r="H537" s="720"/>
      <c r="I537" s="720"/>
      <c r="J537" s="720"/>
      <c r="K537" s="728">
        <f t="shared" si="33"/>
        <v>0</v>
      </c>
      <c r="Q537" s="698">
        <f t="shared" si="31"/>
        <v>1</v>
      </c>
    </row>
    <row r="538" spans="1:17" hidden="1" x14ac:dyDescent="0.25">
      <c r="A538" s="699"/>
      <c r="B538" s="700"/>
      <c r="C538" s="734">
        <f>+'Artist &amp; Guest Liaison'!C13</f>
        <v>0</v>
      </c>
      <c r="D538" s="734">
        <f>+'Artist &amp; Guest Liaison'!D13</f>
        <v>0</v>
      </c>
      <c r="E538" s="738">
        <f>+'Artist &amp; Guest Liaison'!G13</f>
        <v>0</v>
      </c>
      <c r="F538" s="720"/>
      <c r="G538" s="720"/>
      <c r="H538" s="720"/>
      <c r="I538" s="720"/>
      <c r="J538" s="720"/>
      <c r="K538" s="728">
        <f t="shared" si="33"/>
        <v>0</v>
      </c>
      <c r="Q538" s="698">
        <f t="shared" si="31"/>
        <v>1</v>
      </c>
    </row>
    <row r="539" spans="1:17" hidden="1" x14ac:dyDescent="0.25">
      <c r="A539" s="699"/>
      <c r="B539" s="700"/>
      <c r="C539" s="734">
        <f>+'Artist &amp; Guest Liaison'!C14</f>
        <v>0</v>
      </c>
      <c r="D539" s="734">
        <f>+'Artist &amp; Guest Liaison'!D14</f>
        <v>0</v>
      </c>
      <c r="E539" s="738">
        <f>+'Artist &amp; Guest Liaison'!G14</f>
        <v>0</v>
      </c>
      <c r="F539" s="720"/>
      <c r="G539" s="720"/>
      <c r="H539" s="720"/>
      <c r="I539" s="720"/>
      <c r="J539" s="720"/>
      <c r="K539" s="728">
        <f t="shared" si="33"/>
        <v>0</v>
      </c>
      <c r="Q539" s="698">
        <f t="shared" si="31"/>
        <v>1</v>
      </c>
    </row>
    <row r="540" spans="1:17" hidden="1" x14ac:dyDescent="0.25">
      <c r="A540" s="699"/>
      <c r="B540" s="700"/>
      <c r="C540" s="734">
        <f>+'Artist &amp; Guest Liaison'!C15</f>
        <v>0</v>
      </c>
      <c r="D540" s="734">
        <f>+'Artist &amp; Guest Liaison'!D15</f>
        <v>0</v>
      </c>
      <c r="E540" s="738">
        <f>+'Artist &amp; Guest Liaison'!G15</f>
        <v>0</v>
      </c>
      <c r="F540" s="720"/>
      <c r="G540" s="720"/>
      <c r="H540" s="720"/>
      <c r="I540" s="720"/>
      <c r="J540" s="720"/>
      <c r="K540" s="728">
        <f t="shared" si="33"/>
        <v>0</v>
      </c>
      <c r="Q540" s="698">
        <f t="shared" si="31"/>
        <v>1</v>
      </c>
    </row>
    <row r="541" spans="1:17" hidden="1" x14ac:dyDescent="0.25">
      <c r="A541" s="699"/>
      <c r="B541" s="700"/>
      <c r="C541" s="734">
        <f>+'Artist &amp; Guest Liaison'!C16</f>
        <v>0</v>
      </c>
      <c r="D541" s="734">
        <f>+'Artist &amp; Guest Liaison'!D16</f>
        <v>0</v>
      </c>
      <c r="E541" s="738">
        <f>+'Artist &amp; Guest Liaison'!G16</f>
        <v>0</v>
      </c>
      <c r="F541" s="720"/>
      <c r="G541" s="720"/>
      <c r="H541" s="720"/>
      <c r="I541" s="720"/>
      <c r="J541" s="720"/>
      <c r="K541" s="728">
        <f t="shared" si="33"/>
        <v>0</v>
      </c>
      <c r="Q541" s="698">
        <f t="shared" ref="Q541:Q604" si="34">+IF(SUM(E541:J541)=0,1,0)</f>
        <v>1</v>
      </c>
    </row>
    <row r="542" spans="1:17" hidden="1" x14ac:dyDescent="0.25">
      <c r="A542" s="699"/>
      <c r="B542" s="700"/>
      <c r="C542" s="734">
        <f>+'Artist &amp; Guest Liaison'!C17</f>
        <v>0</v>
      </c>
      <c r="D542" s="734">
        <f>+'Artist &amp; Guest Liaison'!D17</f>
        <v>0</v>
      </c>
      <c r="E542" s="738">
        <f>+'Artist &amp; Guest Liaison'!G17</f>
        <v>0</v>
      </c>
      <c r="F542" s="720"/>
      <c r="G542" s="720"/>
      <c r="H542" s="720"/>
      <c r="I542" s="720"/>
      <c r="J542" s="720"/>
      <c r="K542" s="728">
        <f t="shared" si="33"/>
        <v>0</v>
      </c>
      <c r="Q542" s="698">
        <f t="shared" si="34"/>
        <v>1</v>
      </c>
    </row>
    <row r="543" spans="1:17" hidden="1" x14ac:dyDescent="0.25">
      <c r="A543" s="699"/>
      <c r="B543" s="700"/>
      <c r="C543" s="734">
        <f>+'Artist &amp; Guest Liaison'!C18</f>
        <v>0</v>
      </c>
      <c r="D543" s="734">
        <f>+'Artist &amp; Guest Liaison'!D18</f>
        <v>0</v>
      </c>
      <c r="E543" s="738">
        <f>+'Artist &amp; Guest Liaison'!G18</f>
        <v>0</v>
      </c>
      <c r="F543" s="720"/>
      <c r="G543" s="720"/>
      <c r="H543" s="720"/>
      <c r="I543" s="720"/>
      <c r="J543" s="720"/>
      <c r="K543" s="728">
        <f t="shared" si="33"/>
        <v>0</v>
      </c>
      <c r="Q543" s="698">
        <f t="shared" si="34"/>
        <v>1</v>
      </c>
    </row>
    <row r="544" spans="1:17" hidden="1" x14ac:dyDescent="0.25">
      <c r="A544" s="699"/>
      <c r="B544" s="700"/>
      <c r="C544" s="734">
        <f>+'Artist &amp; Guest Liaison'!C19</f>
        <v>0</v>
      </c>
      <c r="D544" s="734">
        <f>+'Artist &amp; Guest Liaison'!D19</f>
        <v>0</v>
      </c>
      <c r="E544" s="738">
        <f>+'Artist &amp; Guest Liaison'!G19</f>
        <v>0</v>
      </c>
      <c r="F544" s="720"/>
      <c r="G544" s="720"/>
      <c r="H544" s="720"/>
      <c r="I544" s="720"/>
      <c r="J544" s="720"/>
      <c r="K544" s="728">
        <f t="shared" si="33"/>
        <v>0</v>
      </c>
      <c r="Q544" s="698">
        <f t="shared" si="34"/>
        <v>1</v>
      </c>
    </row>
    <row r="545" spans="1:17" hidden="1" x14ac:dyDescent="0.25">
      <c r="A545" s="699"/>
      <c r="B545" s="700"/>
      <c r="C545" s="734">
        <f>+'Artist &amp; Guest Liaison'!C20</f>
        <v>0</v>
      </c>
      <c r="D545" s="734">
        <f>+'Artist &amp; Guest Liaison'!D20</f>
        <v>0</v>
      </c>
      <c r="E545" s="738">
        <f>+'Artist &amp; Guest Liaison'!G20</f>
        <v>0</v>
      </c>
      <c r="F545" s="720"/>
      <c r="G545" s="720"/>
      <c r="H545" s="720"/>
      <c r="I545" s="720"/>
      <c r="J545" s="720"/>
      <c r="K545" s="728">
        <f t="shared" si="33"/>
        <v>0</v>
      </c>
      <c r="Q545" s="698">
        <f t="shared" si="34"/>
        <v>1</v>
      </c>
    </row>
    <row r="546" spans="1:17" hidden="1" x14ac:dyDescent="0.25">
      <c r="A546" s="699"/>
      <c r="B546" s="700" t="str">
        <f>+B533</f>
        <v>ZK112.K170.C042</v>
      </c>
      <c r="C546" s="734">
        <f>+'Artist &amp; Guest Liaison'!C21</f>
        <v>0</v>
      </c>
      <c r="D546" s="734">
        <f>+'Artist &amp; Guest Liaison'!D21</f>
        <v>0</v>
      </c>
      <c r="E546" s="738">
        <f>+'Artist &amp; Guest Liaison'!G21</f>
        <v>0</v>
      </c>
      <c r="F546" s="720"/>
      <c r="G546" s="720"/>
      <c r="H546" s="720"/>
      <c r="I546" s="720"/>
      <c r="J546" s="720"/>
      <c r="K546" s="728">
        <f t="shared" si="33"/>
        <v>0</v>
      </c>
      <c r="Q546" s="698">
        <f t="shared" si="34"/>
        <v>1</v>
      </c>
    </row>
    <row r="547" spans="1:17" hidden="1" x14ac:dyDescent="0.25">
      <c r="A547" s="739"/>
      <c r="B547" s="740"/>
      <c r="C547" s="741" t="s">
        <v>301</v>
      </c>
      <c r="D547" s="741"/>
      <c r="E547" s="742"/>
      <c r="F547" s="720">
        <v>0</v>
      </c>
      <c r="G547" s="720">
        <v>0</v>
      </c>
      <c r="H547" s="720">
        <f>+IFERROR(VLOOKUP($B546,'[1]Sum table'!$A:$F,6,FALSE),0)</f>
        <v>0</v>
      </c>
      <c r="I547" s="720"/>
      <c r="J547" s="720">
        <f>+IFERROR(VLOOKUP($B546,'[1]Sum table'!$A:$G,7,FALSE),0)</f>
        <v>0</v>
      </c>
      <c r="K547" s="721"/>
      <c r="Q547" s="698">
        <f t="shared" si="34"/>
        <v>1</v>
      </c>
    </row>
    <row r="548" spans="1:17" hidden="1" x14ac:dyDescent="0.25">
      <c r="A548" s="722" t="s">
        <v>223</v>
      </c>
      <c r="B548" s="715" t="str">
        <f>+'Artist &amp; Guest Liaison'!B23</f>
        <v>ZK112.K287.C042</v>
      </c>
      <c r="C548" s="716" t="s">
        <v>224</v>
      </c>
      <c r="D548" s="716"/>
      <c r="E548" s="717">
        <f>SUM(E549:E556)</f>
        <v>0</v>
      </c>
      <c r="F548" s="718">
        <f>SUM(F549:F556)</f>
        <v>0</v>
      </c>
      <c r="G548" s="718">
        <f>SUM(G549:G556)</f>
        <v>0</v>
      </c>
      <c r="H548" s="718">
        <f>SUM(H549:H556)</f>
        <v>0</v>
      </c>
      <c r="I548" s="718">
        <f>+E548-F548-G548</f>
        <v>0</v>
      </c>
      <c r="J548" s="718">
        <f>SUM(J549:J556)</f>
        <v>0</v>
      </c>
      <c r="K548" s="719">
        <f>+I548-J548</f>
        <v>0</v>
      </c>
      <c r="Q548" s="698">
        <f t="shared" si="34"/>
        <v>1</v>
      </c>
    </row>
    <row r="549" spans="1:17" hidden="1" x14ac:dyDescent="0.25">
      <c r="A549" s="699"/>
      <c r="B549" s="700" t="str">
        <f>+B548</f>
        <v>ZK112.K287.C042</v>
      </c>
      <c r="C549" s="734">
        <f>+'Artist &amp; Guest Liaison'!C24</f>
        <v>0</v>
      </c>
      <c r="D549" s="734">
        <f>+'Artist &amp; Guest Liaison'!D24</f>
        <v>0</v>
      </c>
      <c r="E549" s="738">
        <f>+'Artist &amp; Guest Liaison'!G24</f>
        <v>0</v>
      </c>
      <c r="F549" s="720"/>
      <c r="G549" s="727"/>
      <c r="H549" s="727"/>
      <c r="I549" s="727"/>
      <c r="J549" s="727"/>
      <c r="K549" s="728">
        <f t="shared" ref="K549:K555" si="35">+E549-F549-G549-J549</f>
        <v>0</v>
      </c>
      <c r="Q549" s="698">
        <f t="shared" si="34"/>
        <v>1</v>
      </c>
    </row>
    <row r="550" spans="1:17" hidden="1" x14ac:dyDescent="0.25">
      <c r="A550" s="699"/>
      <c r="B550" s="700"/>
      <c r="C550" s="734">
        <f>+'Artist &amp; Guest Liaison'!C25</f>
        <v>0</v>
      </c>
      <c r="D550" s="734">
        <f>+'Artist &amp; Guest Liaison'!D25</f>
        <v>0</v>
      </c>
      <c r="E550" s="738">
        <f>+'Artist &amp; Guest Liaison'!G25</f>
        <v>0</v>
      </c>
      <c r="F550" s="720"/>
      <c r="G550" s="720"/>
      <c r="H550" s="720"/>
      <c r="I550" s="720"/>
      <c r="J550" s="720"/>
      <c r="K550" s="728">
        <f t="shared" si="35"/>
        <v>0</v>
      </c>
      <c r="Q550" s="698">
        <f t="shared" si="34"/>
        <v>1</v>
      </c>
    </row>
    <row r="551" spans="1:17" hidden="1" x14ac:dyDescent="0.25">
      <c r="A551" s="699"/>
      <c r="B551" s="700"/>
      <c r="C551" s="734">
        <f>+'Artist &amp; Guest Liaison'!C26</f>
        <v>0</v>
      </c>
      <c r="D551" s="734">
        <f>+'Artist &amp; Guest Liaison'!D26</f>
        <v>0</v>
      </c>
      <c r="E551" s="738">
        <f>+'Artist &amp; Guest Liaison'!G26</f>
        <v>0</v>
      </c>
      <c r="F551" s="727"/>
      <c r="G551" s="727"/>
      <c r="H551" s="727"/>
      <c r="I551" s="727"/>
      <c r="J551" s="727"/>
      <c r="K551" s="728">
        <f t="shared" si="35"/>
        <v>0</v>
      </c>
      <c r="Q551" s="698">
        <f t="shared" si="34"/>
        <v>1</v>
      </c>
    </row>
    <row r="552" spans="1:17" hidden="1" x14ac:dyDescent="0.25">
      <c r="A552" s="699"/>
      <c r="B552" s="700"/>
      <c r="C552" s="734">
        <f>+'Artist &amp; Guest Liaison'!C27</f>
        <v>0</v>
      </c>
      <c r="D552" s="734">
        <f>+'Artist &amp; Guest Liaison'!D27</f>
        <v>0</v>
      </c>
      <c r="E552" s="738">
        <f>+'Artist &amp; Guest Liaison'!G27</f>
        <v>0</v>
      </c>
      <c r="F552" s="727"/>
      <c r="G552" s="720"/>
      <c r="H552" s="720"/>
      <c r="I552" s="720"/>
      <c r="J552" s="720"/>
      <c r="K552" s="728">
        <f t="shared" si="35"/>
        <v>0</v>
      </c>
      <c r="Q552" s="698">
        <f t="shared" si="34"/>
        <v>1</v>
      </c>
    </row>
    <row r="553" spans="1:17" hidden="1" x14ac:dyDescent="0.25">
      <c r="A553" s="699"/>
      <c r="B553" s="700"/>
      <c r="C553" s="734">
        <f>+'Artist &amp; Guest Liaison'!C28</f>
        <v>0</v>
      </c>
      <c r="D553" s="734">
        <f>+'Artist &amp; Guest Liaison'!D28</f>
        <v>0</v>
      </c>
      <c r="E553" s="738">
        <f>+'Artist &amp; Guest Liaison'!G28</f>
        <v>0</v>
      </c>
      <c r="F553" s="727"/>
      <c r="G553" s="727"/>
      <c r="H553" s="727"/>
      <c r="I553" s="727"/>
      <c r="J553" s="727"/>
      <c r="K553" s="728">
        <f t="shared" si="35"/>
        <v>0</v>
      </c>
      <c r="Q553" s="698">
        <f t="shared" si="34"/>
        <v>1</v>
      </c>
    </row>
    <row r="554" spans="1:17" hidden="1" x14ac:dyDescent="0.25">
      <c r="A554" s="699"/>
      <c r="B554" s="700"/>
      <c r="C554" s="734">
        <f>+'Artist &amp; Guest Liaison'!C29</f>
        <v>0</v>
      </c>
      <c r="D554" s="734">
        <f>+'Artist &amp; Guest Liaison'!D29</f>
        <v>0</v>
      </c>
      <c r="E554" s="738">
        <f>+'Artist &amp; Guest Liaison'!G29</f>
        <v>0</v>
      </c>
      <c r="F554" s="727"/>
      <c r="G554" s="727"/>
      <c r="H554" s="727"/>
      <c r="I554" s="727"/>
      <c r="J554" s="727"/>
      <c r="K554" s="728">
        <f t="shared" si="35"/>
        <v>0</v>
      </c>
      <c r="Q554" s="698">
        <f t="shared" si="34"/>
        <v>1</v>
      </c>
    </row>
    <row r="555" spans="1:17" hidden="1" x14ac:dyDescent="0.25">
      <c r="A555" s="699"/>
      <c r="B555" s="700" t="str">
        <f>+B548</f>
        <v>ZK112.K287.C042</v>
      </c>
      <c r="C555" s="734">
        <f>+'Artist &amp; Guest Liaison'!C30</f>
        <v>0</v>
      </c>
      <c r="D555" s="734">
        <f>+'Artist &amp; Guest Liaison'!D30</f>
        <v>0</v>
      </c>
      <c r="E555" s="738">
        <f>+'Artist &amp; Guest Liaison'!G30</f>
        <v>0</v>
      </c>
      <c r="F555" s="727"/>
      <c r="G555" s="727"/>
      <c r="H555" s="727"/>
      <c r="I555" s="727"/>
      <c r="J555" s="727"/>
      <c r="K555" s="728">
        <f t="shared" si="35"/>
        <v>0</v>
      </c>
      <c r="Q555" s="698">
        <f t="shared" si="34"/>
        <v>1</v>
      </c>
    </row>
    <row r="556" spans="1:17" hidden="1" x14ac:dyDescent="0.25">
      <c r="A556" s="739"/>
      <c r="B556" s="740"/>
      <c r="C556" s="743" t="s">
        <v>301</v>
      </c>
      <c r="D556" s="743"/>
      <c r="E556" s="738"/>
      <c r="F556" s="720">
        <v>0</v>
      </c>
      <c r="G556" s="720">
        <v>0</v>
      </c>
      <c r="H556" s="720">
        <f>+IFERROR(VLOOKUP($B555,'[1]Sum table'!$A:$F,6,FALSE),0)</f>
        <v>0</v>
      </c>
      <c r="I556" s="720"/>
      <c r="J556" s="720">
        <f>+IFERROR(VLOOKUP($B555,'[1]Sum table'!$A:$G,7,FALSE),0)</f>
        <v>0</v>
      </c>
      <c r="K556" s="721"/>
      <c r="Q556" s="698">
        <f t="shared" si="34"/>
        <v>1</v>
      </c>
    </row>
    <row r="557" spans="1:17" hidden="1" x14ac:dyDescent="0.25">
      <c r="A557" s="722" t="s">
        <v>225</v>
      </c>
      <c r="B557" s="715" t="str">
        <f>+'Artist &amp; Guest Liaison'!B32</f>
        <v>ZK112.K288.C042</v>
      </c>
      <c r="C557" s="716" t="s">
        <v>226</v>
      </c>
      <c r="D557" s="716"/>
      <c r="E557" s="717">
        <f>SUM(E558:E562)</f>
        <v>0</v>
      </c>
      <c r="F557" s="718">
        <f>SUM(F558:F562)</f>
        <v>0</v>
      </c>
      <c r="G557" s="718">
        <f>SUM(G558:G562)</f>
        <v>0</v>
      </c>
      <c r="H557" s="718">
        <f>SUM(H558:H562)</f>
        <v>0</v>
      </c>
      <c r="I557" s="718">
        <f>+E557-F557-G557</f>
        <v>0</v>
      </c>
      <c r="J557" s="718">
        <f>SUM(J558:J562)</f>
        <v>0</v>
      </c>
      <c r="K557" s="719">
        <f>+I557-J557</f>
        <v>0</v>
      </c>
      <c r="Q557" s="698">
        <f t="shared" si="34"/>
        <v>1</v>
      </c>
    </row>
    <row r="558" spans="1:17" hidden="1" x14ac:dyDescent="0.25">
      <c r="A558" s="699"/>
      <c r="B558" s="700"/>
      <c r="C558" s="734">
        <f>+'Artist &amp; Guest Liaison'!C33</f>
        <v>0</v>
      </c>
      <c r="D558" s="734">
        <f>+'Artist &amp; Guest Liaison'!D33</f>
        <v>0</v>
      </c>
      <c r="E558" s="738">
        <f>+'Artist &amp; Guest Liaison'!G33</f>
        <v>0</v>
      </c>
      <c r="F558" s="720"/>
      <c r="G558" s="727"/>
      <c r="H558" s="727"/>
      <c r="I558" s="727"/>
      <c r="J558" s="727"/>
      <c r="K558" s="728">
        <f>+E558-F558-G558-J558</f>
        <v>0</v>
      </c>
      <c r="Q558" s="698">
        <f t="shared" si="34"/>
        <v>1</v>
      </c>
    </row>
    <row r="559" spans="1:17" hidden="1" x14ac:dyDescent="0.25">
      <c r="A559" s="699"/>
      <c r="B559" s="700"/>
      <c r="C559" s="734">
        <f>+'Artist &amp; Guest Liaison'!C34</f>
        <v>0</v>
      </c>
      <c r="D559" s="734">
        <f>+'Artist &amp; Guest Liaison'!D34</f>
        <v>0</v>
      </c>
      <c r="E559" s="738">
        <f>+'Artist &amp; Guest Liaison'!G34</f>
        <v>0</v>
      </c>
      <c r="F559" s="727"/>
      <c r="G559" s="727"/>
      <c r="H559" s="727"/>
      <c r="I559" s="727"/>
      <c r="J559" s="727"/>
      <c r="K559" s="728">
        <f>+E559-F559-G559-J559</f>
        <v>0</v>
      </c>
      <c r="Q559" s="698">
        <f t="shared" si="34"/>
        <v>1</v>
      </c>
    </row>
    <row r="560" spans="1:17" hidden="1" x14ac:dyDescent="0.25">
      <c r="A560" s="699"/>
      <c r="B560" s="700"/>
      <c r="C560" s="734">
        <f>+'Artist &amp; Guest Liaison'!C35</f>
        <v>0</v>
      </c>
      <c r="D560" s="734">
        <f>+'Artist &amp; Guest Liaison'!D35</f>
        <v>0</v>
      </c>
      <c r="E560" s="738">
        <f>+'Artist &amp; Guest Liaison'!G35</f>
        <v>0</v>
      </c>
      <c r="F560" s="727"/>
      <c r="G560" s="727"/>
      <c r="H560" s="727"/>
      <c r="I560" s="727"/>
      <c r="J560" s="727"/>
      <c r="K560" s="728">
        <f>+E560-F560-G560-J560</f>
        <v>0</v>
      </c>
      <c r="Q560" s="698">
        <f t="shared" si="34"/>
        <v>1</v>
      </c>
    </row>
    <row r="561" spans="1:17" hidden="1" x14ac:dyDescent="0.25">
      <c r="A561" s="699"/>
      <c r="B561" s="700" t="str">
        <f>+B557</f>
        <v>ZK112.K288.C042</v>
      </c>
      <c r="C561" s="734">
        <f>+'Artist &amp; Guest Liaison'!C36</f>
        <v>0</v>
      </c>
      <c r="D561" s="734">
        <f>+'Artist &amp; Guest Liaison'!D36</f>
        <v>0</v>
      </c>
      <c r="E561" s="738">
        <f>+'Artist &amp; Guest Liaison'!G36</f>
        <v>0</v>
      </c>
      <c r="F561" s="727"/>
      <c r="G561" s="727"/>
      <c r="H561" s="727"/>
      <c r="I561" s="727"/>
      <c r="J561" s="727"/>
      <c r="K561" s="728">
        <f>+E561-F561-G561-J561</f>
        <v>0</v>
      </c>
      <c r="Q561" s="698">
        <f t="shared" si="34"/>
        <v>1</v>
      </c>
    </row>
    <row r="562" spans="1:17" hidden="1" x14ac:dyDescent="0.25">
      <c r="A562" s="739"/>
      <c r="B562" s="740"/>
      <c r="C562" s="743" t="s">
        <v>301</v>
      </c>
      <c r="D562" s="743"/>
      <c r="E562" s="738"/>
      <c r="F562" s="720">
        <v>0</v>
      </c>
      <c r="G562" s="720">
        <v>0</v>
      </c>
      <c r="H562" s="720">
        <f>+IFERROR(VLOOKUP($B561,'[1]Sum table'!$A:$F,6,FALSE),0)</f>
        <v>0</v>
      </c>
      <c r="I562" s="720"/>
      <c r="J562" s="720">
        <f>+IFERROR(VLOOKUP($B561,'[1]Sum table'!$A:$G,7,FALSE),0)</f>
        <v>0</v>
      </c>
      <c r="K562" s="721"/>
      <c r="Q562" s="698">
        <f t="shared" si="34"/>
        <v>1</v>
      </c>
    </row>
    <row r="563" spans="1:17" hidden="1" x14ac:dyDescent="0.25">
      <c r="A563" s="722" t="s">
        <v>227</v>
      </c>
      <c r="B563" s="715" t="str">
        <f>+'Artist &amp; Guest Liaison'!B38</f>
        <v>ZK112.K120.C042</v>
      </c>
      <c r="C563" s="716" t="s">
        <v>228</v>
      </c>
      <c r="D563" s="716"/>
      <c r="E563" s="717">
        <f>SUM(E564:E568)</f>
        <v>0</v>
      </c>
      <c r="F563" s="718">
        <f>SUM(F564:F568)</f>
        <v>0</v>
      </c>
      <c r="G563" s="718">
        <f>SUM(G564:G568)</f>
        <v>0</v>
      </c>
      <c r="H563" s="718">
        <f>SUM(H564:H568)</f>
        <v>0</v>
      </c>
      <c r="I563" s="718">
        <f>+E563-F563-G563</f>
        <v>0</v>
      </c>
      <c r="J563" s="718">
        <f>SUM(J564:J568)</f>
        <v>0</v>
      </c>
      <c r="K563" s="719">
        <f>+I563-J563</f>
        <v>0</v>
      </c>
      <c r="Q563" s="698">
        <f t="shared" si="34"/>
        <v>1</v>
      </c>
    </row>
    <row r="564" spans="1:17" hidden="1" x14ac:dyDescent="0.25">
      <c r="A564" s="699"/>
      <c r="B564" s="700"/>
      <c r="C564" s="734">
        <f>+'Artist &amp; Guest Liaison'!C39</f>
        <v>0</v>
      </c>
      <c r="D564" s="734">
        <f>+'Artist &amp; Guest Liaison'!D39</f>
        <v>0</v>
      </c>
      <c r="E564" s="738">
        <f>+'Artist &amp; Guest Liaison'!G39</f>
        <v>0</v>
      </c>
      <c r="F564" s="720"/>
      <c r="G564" s="720"/>
      <c r="H564" s="720"/>
      <c r="I564" s="720"/>
      <c r="J564" s="720"/>
      <c r="K564" s="728">
        <f>+E564-F564-G564-J564</f>
        <v>0</v>
      </c>
      <c r="Q564" s="698">
        <f t="shared" si="34"/>
        <v>1</v>
      </c>
    </row>
    <row r="565" spans="1:17" hidden="1" x14ac:dyDescent="0.25">
      <c r="A565" s="703"/>
      <c r="B565" s="704"/>
      <c r="C565" s="734">
        <f>+'Artist &amp; Guest Liaison'!C40</f>
        <v>0</v>
      </c>
      <c r="D565" s="734">
        <f>+'Artist &amp; Guest Liaison'!D40</f>
        <v>0</v>
      </c>
      <c r="E565" s="738">
        <f>+'Artist &amp; Guest Liaison'!G40</f>
        <v>0</v>
      </c>
      <c r="F565" s="727"/>
      <c r="G565" s="727"/>
      <c r="H565" s="727"/>
      <c r="I565" s="727"/>
      <c r="J565" s="727"/>
      <c r="K565" s="728">
        <f>+E565-F565-G565-J565</f>
        <v>0</v>
      </c>
      <c r="Q565" s="698">
        <f t="shared" si="34"/>
        <v>1</v>
      </c>
    </row>
    <row r="566" spans="1:17" hidden="1" x14ac:dyDescent="0.25">
      <c r="A566" s="703"/>
      <c r="B566" s="704"/>
      <c r="C566" s="734">
        <f>+'Artist &amp; Guest Liaison'!C41</f>
        <v>0</v>
      </c>
      <c r="D566" s="734">
        <f>+'Artist &amp; Guest Liaison'!D41</f>
        <v>0</v>
      </c>
      <c r="E566" s="738">
        <f>+'Artist &amp; Guest Liaison'!G41</f>
        <v>0</v>
      </c>
      <c r="F566" s="727"/>
      <c r="G566" s="720"/>
      <c r="H566" s="720"/>
      <c r="I566" s="720"/>
      <c r="J566" s="720"/>
      <c r="K566" s="728">
        <f>+E566-F566-G566-J566</f>
        <v>0</v>
      </c>
      <c r="Q566" s="698">
        <f t="shared" si="34"/>
        <v>1</v>
      </c>
    </row>
    <row r="567" spans="1:17" hidden="1" x14ac:dyDescent="0.25">
      <c r="A567" s="699"/>
      <c r="B567" s="700" t="str">
        <f>+B563</f>
        <v>ZK112.K120.C042</v>
      </c>
      <c r="C567" s="734">
        <f>+'Artist &amp; Guest Liaison'!C42</f>
        <v>0</v>
      </c>
      <c r="D567" s="734">
        <f>+'Artist &amp; Guest Liaison'!D42</f>
        <v>0</v>
      </c>
      <c r="E567" s="738">
        <f>+'Artist &amp; Guest Liaison'!G42</f>
        <v>0</v>
      </c>
      <c r="F567" s="727"/>
      <c r="G567" s="727"/>
      <c r="H567" s="727"/>
      <c r="I567" s="727"/>
      <c r="J567" s="727"/>
      <c r="K567" s="728">
        <f>+E567-F567-G567-J567</f>
        <v>0</v>
      </c>
      <c r="Q567" s="698">
        <f t="shared" si="34"/>
        <v>1</v>
      </c>
    </row>
    <row r="568" spans="1:17" hidden="1" x14ac:dyDescent="0.25">
      <c r="A568" s="699"/>
      <c r="B568" s="700"/>
      <c r="C568" s="743" t="s">
        <v>301</v>
      </c>
      <c r="D568" s="743"/>
      <c r="E568" s="738"/>
      <c r="F568" s="720">
        <v>0</v>
      </c>
      <c r="G568" s="720">
        <v>0</v>
      </c>
      <c r="H568" s="720">
        <f>+IFERROR(VLOOKUP($B567,'[1]Sum table'!$A:$F,6,FALSE),0)</f>
        <v>0</v>
      </c>
      <c r="I568" s="720"/>
      <c r="J568" s="720">
        <f>+IFERROR(VLOOKUP($B567,'[1]Sum table'!$A:$G,7,FALSE),0)</f>
        <v>0</v>
      </c>
      <c r="K568" s="721"/>
      <c r="Q568" s="698">
        <f t="shared" si="34"/>
        <v>1</v>
      </c>
    </row>
    <row r="569" spans="1:17" hidden="1" x14ac:dyDescent="0.25">
      <c r="A569" s="722" t="s">
        <v>229</v>
      </c>
      <c r="B569" s="715" t="str">
        <f>+'Artist &amp; Guest Liaison'!B44</f>
        <v>ZK112.K289.C042</v>
      </c>
      <c r="C569" s="716" t="s">
        <v>230</v>
      </c>
      <c r="D569" s="716"/>
      <c r="E569" s="717">
        <f>SUM(E570:E573)</f>
        <v>0</v>
      </c>
      <c r="F569" s="718">
        <f>SUM(F570:F573)</f>
        <v>0</v>
      </c>
      <c r="G569" s="718">
        <f>SUM(G570:G573)</f>
        <v>0</v>
      </c>
      <c r="H569" s="718">
        <f>SUM(H570:H573)</f>
        <v>0</v>
      </c>
      <c r="I569" s="718">
        <f>+E569-F569-G569</f>
        <v>0</v>
      </c>
      <c r="J569" s="718">
        <f>SUM(J570:J573)</f>
        <v>0</v>
      </c>
      <c r="K569" s="719">
        <f>+I569-J569</f>
        <v>0</v>
      </c>
      <c r="Q569" s="698">
        <f t="shared" si="34"/>
        <v>1</v>
      </c>
    </row>
    <row r="570" spans="1:17" hidden="1" x14ac:dyDescent="0.25">
      <c r="A570" s="703"/>
      <c r="B570" s="704"/>
      <c r="C570" s="734">
        <f>+'Artist &amp; Guest Liaison'!C45</f>
        <v>0</v>
      </c>
      <c r="D570" s="734">
        <f>+'Artist &amp; Guest Liaison'!D45</f>
        <v>0</v>
      </c>
      <c r="E570" s="738">
        <f>+'Artist &amp; Guest Liaison'!G45</f>
        <v>0</v>
      </c>
      <c r="F570" s="720"/>
      <c r="G570" s="720"/>
      <c r="H570" s="720"/>
      <c r="I570" s="720"/>
      <c r="J570" s="720"/>
      <c r="K570" s="728">
        <f>+E570-F570-G570-J570</f>
        <v>0</v>
      </c>
      <c r="Q570" s="698">
        <f t="shared" si="34"/>
        <v>1</v>
      </c>
    </row>
    <row r="571" spans="1:17" hidden="1" x14ac:dyDescent="0.25">
      <c r="A571" s="699"/>
      <c r="B571" s="700"/>
      <c r="C571" s="734">
        <f>+'Artist &amp; Guest Liaison'!C46</f>
        <v>0</v>
      </c>
      <c r="D571" s="734">
        <f>+'Artist &amp; Guest Liaison'!D46</f>
        <v>0</v>
      </c>
      <c r="E571" s="738">
        <f>+'Artist &amp; Guest Liaison'!G46</f>
        <v>0</v>
      </c>
      <c r="F571" s="727"/>
      <c r="G571" s="727"/>
      <c r="H571" s="727"/>
      <c r="I571" s="727"/>
      <c r="J571" s="727"/>
      <c r="K571" s="728">
        <f>+E571-F571-G571-J571</f>
        <v>0</v>
      </c>
      <c r="Q571" s="698">
        <f t="shared" si="34"/>
        <v>1</v>
      </c>
    </row>
    <row r="572" spans="1:17" hidden="1" x14ac:dyDescent="0.25">
      <c r="A572" s="703"/>
      <c r="B572" s="704" t="str">
        <f>+B569</f>
        <v>ZK112.K289.C042</v>
      </c>
      <c r="C572" s="734">
        <f>+'Artist &amp; Guest Liaison'!C47</f>
        <v>0</v>
      </c>
      <c r="D572" s="734">
        <f>+'Artist &amp; Guest Liaison'!D47</f>
        <v>0</v>
      </c>
      <c r="E572" s="738">
        <f>+'Artist &amp; Guest Liaison'!G47</f>
        <v>0</v>
      </c>
      <c r="F572" s="727"/>
      <c r="G572" s="720"/>
      <c r="H572" s="720"/>
      <c r="I572" s="720"/>
      <c r="J572" s="720"/>
      <c r="K572" s="728">
        <f>+E572-F572-G572-J572</f>
        <v>0</v>
      </c>
      <c r="Q572" s="698">
        <f t="shared" si="34"/>
        <v>1</v>
      </c>
    </row>
    <row r="573" spans="1:17" hidden="1" x14ac:dyDescent="0.25">
      <c r="A573" s="699"/>
      <c r="B573" s="700"/>
      <c r="C573" s="743" t="s">
        <v>301</v>
      </c>
      <c r="D573" s="743"/>
      <c r="E573" s="738"/>
      <c r="F573" s="720">
        <v>0</v>
      </c>
      <c r="G573" s="720">
        <v>0</v>
      </c>
      <c r="H573" s="720">
        <f>+IFERROR(VLOOKUP($B572,'[1]Sum table'!$A:$F,6,FALSE),0)</f>
        <v>0</v>
      </c>
      <c r="I573" s="720"/>
      <c r="J573" s="720">
        <f>+IFERROR(VLOOKUP($B572,'[1]Sum table'!$A:$G,7,FALSE),0)</f>
        <v>0</v>
      </c>
      <c r="K573" s="721"/>
      <c r="Q573" s="698">
        <f t="shared" si="34"/>
        <v>1</v>
      </c>
    </row>
    <row r="574" spans="1:17" hidden="1" x14ac:dyDescent="0.25">
      <c r="A574" s="722" t="s">
        <v>231</v>
      </c>
      <c r="B574" s="715" t="str">
        <f>+'Running Costs'!B8</f>
        <v>ZK113.K293.C042</v>
      </c>
      <c r="C574" s="716" t="s">
        <v>232</v>
      </c>
      <c r="D574" s="716"/>
      <c r="E574" s="717">
        <f>SUM(E575:E589)</f>
        <v>0</v>
      </c>
      <c r="F574" s="718">
        <f>SUM(F575:F589)</f>
        <v>0</v>
      </c>
      <c r="G574" s="718">
        <f>SUM(G575:G589)</f>
        <v>0</v>
      </c>
      <c r="H574" s="718">
        <f>SUM(H575:H589)</f>
        <v>0</v>
      </c>
      <c r="I574" s="718">
        <f>+E574-F574-G574</f>
        <v>0</v>
      </c>
      <c r="J574" s="718">
        <f>SUM(J575:J589)</f>
        <v>0</v>
      </c>
      <c r="K574" s="719">
        <f>+I574-J574</f>
        <v>0</v>
      </c>
      <c r="Q574" s="698">
        <f t="shared" si="34"/>
        <v>1</v>
      </c>
    </row>
    <row r="575" spans="1:17" hidden="1" x14ac:dyDescent="0.25">
      <c r="A575" s="699"/>
      <c r="B575" s="700"/>
      <c r="C575" s="724">
        <f>+'Running Costs'!C9</f>
        <v>0</v>
      </c>
      <c r="D575" s="724">
        <f>+'Running Costs'!D9</f>
        <v>0</v>
      </c>
      <c r="E575" s="738">
        <f>+'Running Costs'!G9</f>
        <v>0</v>
      </c>
      <c r="F575" s="720"/>
      <c r="G575" s="720"/>
      <c r="H575" s="720"/>
      <c r="I575" s="720"/>
      <c r="J575" s="720"/>
      <c r="K575" s="728">
        <f t="shared" ref="K575:K588" si="36">+E575-F575-G575-J575</f>
        <v>0</v>
      </c>
      <c r="Q575" s="698">
        <f t="shared" si="34"/>
        <v>1</v>
      </c>
    </row>
    <row r="576" spans="1:17" hidden="1" x14ac:dyDescent="0.25">
      <c r="A576" s="699"/>
      <c r="B576" s="700"/>
      <c r="C576" s="724">
        <f>+'Running Costs'!C10</f>
        <v>0</v>
      </c>
      <c r="D576" s="724">
        <f>+'Running Costs'!D10</f>
        <v>0</v>
      </c>
      <c r="E576" s="738">
        <f>+'Running Costs'!G10</f>
        <v>0</v>
      </c>
      <c r="F576" s="720"/>
      <c r="G576" s="720"/>
      <c r="H576" s="720"/>
      <c r="I576" s="720"/>
      <c r="J576" s="720"/>
      <c r="K576" s="728">
        <f t="shared" si="36"/>
        <v>0</v>
      </c>
      <c r="Q576" s="698">
        <f t="shared" si="34"/>
        <v>1</v>
      </c>
    </row>
    <row r="577" spans="1:17" hidden="1" x14ac:dyDescent="0.25">
      <c r="A577" s="699"/>
      <c r="B577" s="700"/>
      <c r="C577" s="724">
        <f>+'Running Costs'!C11</f>
        <v>0</v>
      </c>
      <c r="D577" s="724">
        <f>+'Running Costs'!D11</f>
        <v>0</v>
      </c>
      <c r="E577" s="738">
        <f>+'Running Costs'!G11</f>
        <v>0</v>
      </c>
      <c r="F577" s="720"/>
      <c r="G577" s="720"/>
      <c r="H577" s="720"/>
      <c r="I577" s="720"/>
      <c r="J577" s="720"/>
      <c r="K577" s="728">
        <f t="shared" si="36"/>
        <v>0</v>
      </c>
      <c r="Q577" s="698">
        <f t="shared" si="34"/>
        <v>1</v>
      </c>
    </row>
    <row r="578" spans="1:17" hidden="1" x14ac:dyDescent="0.25">
      <c r="A578" s="699"/>
      <c r="B578" s="700" t="str">
        <f>+B574</f>
        <v>ZK113.K293.C042</v>
      </c>
      <c r="C578" s="724">
        <f>+'Running Costs'!C12</f>
        <v>0</v>
      </c>
      <c r="D578" s="724">
        <f>+'Running Costs'!D12</f>
        <v>0</v>
      </c>
      <c r="E578" s="738">
        <f>+'Running Costs'!G12</f>
        <v>0</v>
      </c>
      <c r="F578" s="720"/>
      <c r="G578" s="720"/>
      <c r="H578" s="720"/>
      <c r="I578" s="720"/>
      <c r="J578" s="720"/>
      <c r="K578" s="728">
        <f t="shared" si="36"/>
        <v>0</v>
      </c>
      <c r="Q578" s="698">
        <f t="shared" si="34"/>
        <v>1</v>
      </c>
    </row>
    <row r="579" spans="1:17" hidden="1" x14ac:dyDescent="0.25">
      <c r="A579" s="699"/>
      <c r="B579" s="700"/>
      <c r="C579" s="724">
        <f>+'Running Costs'!C13</f>
        <v>0</v>
      </c>
      <c r="D579" s="724">
        <f>+'Running Costs'!D13</f>
        <v>0</v>
      </c>
      <c r="E579" s="738">
        <f>+'Running Costs'!G13</f>
        <v>0</v>
      </c>
      <c r="F579" s="720"/>
      <c r="G579" s="720"/>
      <c r="H579" s="720"/>
      <c r="I579" s="720"/>
      <c r="J579" s="720"/>
      <c r="K579" s="728">
        <f t="shared" si="36"/>
        <v>0</v>
      </c>
      <c r="Q579" s="698">
        <f t="shared" si="34"/>
        <v>1</v>
      </c>
    </row>
    <row r="580" spans="1:17" hidden="1" x14ac:dyDescent="0.25">
      <c r="A580" s="699"/>
      <c r="B580" s="700"/>
      <c r="C580" s="724">
        <f>+'Running Costs'!C14</f>
        <v>0</v>
      </c>
      <c r="D580" s="724">
        <f>+'Running Costs'!D14</f>
        <v>0</v>
      </c>
      <c r="E580" s="738">
        <f>+'Running Costs'!G14</f>
        <v>0</v>
      </c>
      <c r="F580" s="720"/>
      <c r="G580" s="720"/>
      <c r="H580" s="720"/>
      <c r="I580" s="720"/>
      <c r="J580" s="720"/>
      <c r="K580" s="728">
        <f t="shared" si="36"/>
        <v>0</v>
      </c>
      <c r="Q580" s="698">
        <f t="shared" si="34"/>
        <v>1</v>
      </c>
    </row>
    <row r="581" spans="1:17" hidden="1" x14ac:dyDescent="0.25">
      <c r="A581" s="699"/>
      <c r="B581" s="700"/>
      <c r="C581" s="724">
        <f>+'Running Costs'!C15</f>
        <v>0</v>
      </c>
      <c r="D581" s="724">
        <f>+'Running Costs'!D15</f>
        <v>0</v>
      </c>
      <c r="E581" s="738">
        <f>+'Running Costs'!G15</f>
        <v>0</v>
      </c>
      <c r="F581" s="720"/>
      <c r="G581" s="720"/>
      <c r="H581" s="720"/>
      <c r="I581" s="720"/>
      <c r="J581" s="720"/>
      <c r="K581" s="728">
        <f t="shared" si="36"/>
        <v>0</v>
      </c>
      <c r="Q581" s="698">
        <f t="shared" si="34"/>
        <v>1</v>
      </c>
    </row>
    <row r="582" spans="1:17" hidden="1" x14ac:dyDescent="0.25">
      <c r="A582" s="699"/>
      <c r="B582" s="700"/>
      <c r="C582" s="724">
        <f>+'Running Costs'!C16</f>
        <v>0</v>
      </c>
      <c r="D582" s="724">
        <f>+'Running Costs'!D16</f>
        <v>0</v>
      </c>
      <c r="E582" s="738">
        <f>+'Running Costs'!G16</f>
        <v>0</v>
      </c>
      <c r="F582" s="720"/>
      <c r="G582" s="720"/>
      <c r="H582" s="720"/>
      <c r="I582" s="720"/>
      <c r="J582" s="720"/>
      <c r="K582" s="728">
        <f t="shared" si="36"/>
        <v>0</v>
      </c>
      <c r="Q582" s="698">
        <f t="shared" si="34"/>
        <v>1</v>
      </c>
    </row>
    <row r="583" spans="1:17" hidden="1" x14ac:dyDescent="0.25">
      <c r="A583" s="699"/>
      <c r="B583" s="700"/>
      <c r="C583" s="724">
        <f>+'Running Costs'!C17</f>
        <v>0</v>
      </c>
      <c r="D583" s="724">
        <f>+'Running Costs'!D17</f>
        <v>0</v>
      </c>
      <c r="E583" s="738">
        <f>+'Running Costs'!G17</f>
        <v>0</v>
      </c>
      <c r="F583" s="720"/>
      <c r="G583" s="720"/>
      <c r="H583" s="720"/>
      <c r="I583" s="720"/>
      <c r="J583" s="720"/>
      <c r="K583" s="728">
        <f t="shared" si="36"/>
        <v>0</v>
      </c>
      <c r="Q583" s="698">
        <f t="shared" si="34"/>
        <v>1</v>
      </c>
    </row>
    <row r="584" spans="1:17" hidden="1" x14ac:dyDescent="0.25">
      <c r="A584" s="699"/>
      <c r="B584" s="700"/>
      <c r="C584" s="724">
        <f>+'Running Costs'!C18</f>
        <v>0</v>
      </c>
      <c r="D584" s="724">
        <f>+'Running Costs'!D18</f>
        <v>0</v>
      </c>
      <c r="E584" s="738">
        <f>+'Running Costs'!G18</f>
        <v>0</v>
      </c>
      <c r="F584" s="720"/>
      <c r="G584" s="720"/>
      <c r="H584" s="720"/>
      <c r="I584" s="720"/>
      <c r="J584" s="720"/>
      <c r="K584" s="728">
        <f t="shared" si="36"/>
        <v>0</v>
      </c>
      <c r="Q584" s="698">
        <f t="shared" si="34"/>
        <v>1</v>
      </c>
    </row>
    <row r="585" spans="1:17" hidden="1" x14ac:dyDescent="0.25">
      <c r="A585" s="699"/>
      <c r="B585" s="700"/>
      <c r="C585" s="724">
        <f>+'Running Costs'!C19</f>
        <v>0</v>
      </c>
      <c r="D585" s="724">
        <f>+'Running Costs'!D19</f>
        <v>0</v>
      </c>
      <c r="E585" s="738">
        <f>+'Running Costs'!G19</f>
        <v>0</v>
      </c>
      <c r="F585" s="720"/>
      <c r="G585" s="720"/>
      <c r="H585" s="720"/>
      <c r="I585" s="720"/>
      <c r="J585" s="720"/>
      <c r="K585" s="728">
        <f t="shared" si="36"/>
        <v>0</v>
      </c>
      <c r="Q585" s="698">
        <f t="shared" si="34"/>
        <v>1</v>
      </c>
    </row>
    <row r="586" spans="1:17" hidden="1" x14ac:dyDescent="0.25">
      <c r="A586" s="699"/>
      <c r="B586" s="700"/>
      <c r="C586" s="724">
        <f>+'Running Costs'!C20</f>
        <v>0</v>
      </c>
      <c r="D586" s="724">
        <f>+'Running Costs'!D20</f>
        <v>0</v>
      </c>
      <c r="E586" s="738">
        <f>+'Running Costs'!G20</f>
        <v>0</v>
      </c>
      <c r="F586" s="720"/>
      <c r="G586" s="720"/>
      <c r="H586" s="720"/>
      <c r="I586" s="720"/>
      <c r="J586" s="720"/>
      <c r="K586" s="728">
        <f t="shared" si="36"/>
        <v>0</v>
      </c>
      <c r="Q586" s="698">
        <f t="shared" si="34"/>
        <v>1</v>
      </c>
    </row>
    <row r="587" spans="1:17" hidden="1" x14ac:dyDescent="0.25">
      <c r="A587" s="699"/>
      <c r="B587" s="700"/>
      <c r="C587" s="724">
        <f>+'Running Costs'!C21</f>
        <v>0</v>
      </c>
      <c r="D587" s="724">
        <f>+'Running Costs'!D21</f>
        <v>0</v>
      </c>
      <c r="E587" s="738">
        <f>+'Running Costs'!G21</f>
        <v>0</v>
      </c>
      <c r="F587" s="720"/>
      <c r="G587" s="720"/>
      <c r="H587" s="720"/>
      <c r="I587" s="720"/>
      <c r="J587" s="720"/>
      <c r="K587" s="728">
        <f t="shared" si="36"/>
        <v>0</v>
      </c>
      <c r="Q587" s="698">
        <f t="shared" si="34"/>
        <v>1</v>
      </c>
    </row>
    <row r="588" spans="1:17" hidden="1" x14ac:dyDescent="0.25">
      <c r="A588" s="699"/>
      <c r="B588" s="700" t="str">
        <f>+B574</f>
        <v>ZK113.K293.C042</v>
      </c>
      <c r="C588" s="724">
        <f>+'Running Costs'!C22</f>
        <v>0</v>
      </c>
      <c r="D588" s="724">
        <f>+'Running Costs'!D22</f>
        <v>0</v>
      </c>
      <c r="E588" s="738">
        <f>+'Running Costs'!G22</f>
        <v>0</v>
      </c>
      <c r="F588" s="720"/>
      <c r="G588" s="720"/>
      <c r="H588" s="720"/>
      <c r="I588" s="720"/>
      <c r="J588" s="720"/>
      <c r="K588" s="728">
        <f t="shared" si="36"/>
        <v>0</v>
      </c>
      <c r="Q588" s="698">
        <f t="shared" si="34"/>
        <v>1</v>
      </c>
    </row>
    <row r="589" spans="1:17" hidden="1" x14ac:dyDescent="0.25">
      <c r="A589" s="739"/>
      <c r="B589" s="740"/>
      <c r="C589" s="741" t="s">
        <v>301</v>
      </c>
      <c r="D589" s="741"/>
      <c r="E589" s="742"/>
      <c r="F589" s="720">
        <v>0</v>
      </c>
      <c r="G589" s="720">
        <v>0</v>
      </c>
      <c r="H589" s="720">
        <f>+IFERROR(VLOOKUP($B588,'[1]Sum table'!$A:$F,6,FALSE),0)</f>
        <v>0</v>
      </c>
      <c r="I589" s="720"/>
      <c r="J589" s="720">
        <f>+IFERROR(VLOOKUP($B588,'[1]Sum table'!$A:$G,7,FALSE),0)</f>
        <v>0</v>
      </c>
      <c r="K589" s="721"/>
      <c r="Q589" s="698">
        <f t="shared" si="34"/>
        <v>1</v>
      </c>
    </row>
    <row r="590" spans="1:17" hidden="1" x14ac:dyDescent="0.25">
      <c r="A590" s="722" t="s">
        <v>233</v>
      </c>
      <c r="B590" s="715" t="str">
        <f>+'Running Costs'!B24</f>
        <v>ZK113.K294.C042</v>
      </c>
      <c r="C590" s="716" t="s">
        <v>234</v>
      </c>
      <c r="D590" s="716"/>
      <c r="E590" s="717">
        <f>SUM(E591:E606)</f>
        <v>0</v>
      </c>
      <c r="F590" s="718">
        <f>SUM(F591:F606)</f>
        <v>0</v>
      </c>
      <c r="G590" s="718">
        <f>SUM(G591:G606)</f>
        <v>0</v>
      </c>
      <c r="H590" s="718">
        <f>SUM(H591:H606)</f>
        <v>0</v>
      </c>
      <c r="I590" s="718">
        <f>+E590-F590-G590</f>
        <v>0</v>
      </c>
      <c r="J590" s="718">
        <f>SUM(J591:J606)</f>
        <v>0</v>
      </c>
      <c r="K590" s="719">
        <f>+I590-J590</f>
        <v>0</v>
      </c>
      <c r="Q590" s="698">
        <f t="shared" si="34"/>
        <v>1</v>
      </c>
    </row>
    <row r="591" spans="1:17" hidden="1" x14ac:dyDescent="0.25">
      <c r="A591" s="699"/>
      <c r="B591" s="700"/>
      <c r="C591" s="724">
        <f>+'Running Costs'!C25</f>
        <v>0</v>
      </c>
      <c r="D591" s="724">
        <f>+'Running Costs'!D25</f>
        <v>0</v>
      </c>
      <c r="E591" s="738">
        <f>+'Running Costs'!G25</f>
        <v>0</v>
      </c>
      <c r="F591" s="720"/>
      <c r="G591" s="720"/>
      <c r="H591" s="720"/>
      <c r="I591" s="720"/>
      <c r="J591" s="720"/>
      <c r="K591" s="728">
        <f t="shared" ref="K591:K605" si="37">+E591-F591-G591-J591</f>
        <v>0</v>
      </c>
      <c r="Q591" s="698">
        <f t="shared" si="34"/>
        <v>1</v>
      </c>
    </row>
    <row r="592" spans="1:17" hidden="1" x14ac:dyDescent="0.25">
      <c r="A592" s="699"/>
      <c r="B592" s="700"/>
      <c r="C592" s="724">
        <f>+'Running Costs'!C26</f>
        <v>0</v>
      </c>
      <c r="D592" s="724">
        <f>+'Running Costs'!D26</f>
        <v>0</v>
      </c>
      <c r="E592" s="738">
        <f>+'Running Costs'!G26</f>
        <v>0</v>
      </c>
      <c r="F592" s="727"/>
      <c r="G592" s="727"/>
      <c r="H592" s="727"/>
      <c r="I592" s="727"/>
      <c r="J592" s="727"/>
      <c r="K592" s="728">
        <f t="shared" si="37"/>
        <v>0</v>
      </c>
      <c r="Q592" s="698">
        <f t="shared" si="34"/>
        <v>1</v>
      </c>
    </row>
    <row r="593" spans="1:17" hidden="1" x14ac:dyDescent="0.25">
      <c r="A593" s="699"/>
      <c r="B593" s="700"/>
      <c r="C593" s="724">
        <f>+'Running Costs'!C27</f>
        <v>0</v>
      </c>
      <c r="D593" s="724">
        <f>+'Running Costs'!D27</f>
        <v>0</v>
      </c>
      <c r="E593" s="738">
        <f>+'Running Costs'!G27</f>
        <v>0</v>
      </c>
      <c r="F593" s="727"/>
      <c r="G593" s="720"/>
      <c r="H593" s="720"/>
      <c r="I593" s="720"/>
      <c r="J593" s="720"/>
      <c r="K593" s="728">
        <f t="shared" si="37"/>
        <v>0</v>
      </c>
      <c r="Q593" s="698">
        <f t="shared" si="34"/>
        <v>1</v>
      </c>
    </row>
    <row r="594" spans="1:17" hidden="1" x14ac:dyDescent="0.25">
      <c r="A594" s="699"/>
      <c r="B594" s="700"/>
      <c r="C594" s="724">
        <f>+'Running Costs'!C28</f>
        <v>0</v>
      </c>
      <c r="D594" s="724">
        <f>+'Running Costs'!D28</f>
        <v>0</v>
      </c>
      <c r="E594" s="738">
        <f>+'Running Costs'!G28</f>
        <v>0</v>
      </c>
      <c r="F594" s="727"/>
      <c r="G594" s="727"/>
      <c r="H594" s="727"/>
      <c r="I594" s="727"/>
      <c r="J594" s="727"/>
      <c r="K594" s="728">
        <f t="shared" si="37"/>
        <v>0</v>
      </c>
      <c r="Q594" s="698">
        <f t="shared" si="34"/>
        <v>1</v>
      </c>
    </row>
    <row r="595" spans="1:17" hidden="1" x14ac:dyDescent="0.25">
      <c r="A595" s="699"/>
      <c r="B595" s="700"/>
      <c r="C595" s="724">
        <f>+'Running Costs'!C29</f>
        <v>0</v>
      </c>
      <c r="D595" s="724">
        <f>+'Running Costs'!D29</f>
        <v>0</v>
      </c>
      <c r="E595" s="738">
        <f>+'Running Costs'!G29</f>
        <v>0</v>
      </c>
      <c r="F595" s="727"/>
      <c r="G595" s="727"/>
      <c r="H595" s="727"/>
      <c r="I595" s="727"/>
      <c r="J595" s="727"/>
      <c r="K595" s="728">
        <f t="shared" si="37"/>
        <v>0</v>
      </c>
      <c r="Q595" s="698">
        <f t="shared" si="34"/>
        <v>1</v>
      </c>
    </row>
    <row r="596" spans="1:17" hidden="1" x14ac:dyDescent="0.25">
      <c r="A596" s="699"/>
      <c r="B596" s="700"/>
      <c r="C596" s="724">
        <f>+'Running Costs'!C30</f>
        <v>0</v>
      </c>
      <c r="D596" s="724">
        <f>+'Running Costs'!D30</f>
        <v>0</v>
      </c>
      <c r="E596" s="738">
        <f>+'Running Costs'!G30</f>
        <v>0</v>
      </c>
      <c r="F596" s="727"/>
      <c r="G596" s="727"/>
      <c r="H596" s="727"/>
      <c r="I596" s="727"/>
      <c r="J596" s="727"/>
      <c r="K596" s="728">
        <f t="shared" si="37"/>
        <v>0</v>
      </c>
      <c r="Q596" s="698">
        <f t="shared" si="34"/>
        <v>1</v>
      </c>
    </row>
    <row r="597" spans="1:17" hidden="1" x14ac:dyDescent="0.25">
      <c r="A597" s="699"/>
      <c r="B597" s="700"/>
      <c r="C597" s="724">
        <f>+'Running Costs'!C31</f>
        <v>0</v>
      </c>
      <c r="D597" s="724">
        <f>+'Running Costs'!D31</f>
        <v>0</v>
      </c>
      <c r="E597" s="738">
        <f>+'Running Costs'!G31</f>
        <v>0</v>
      </c>
      <c r="F597" s="727"/>
      <c r="G597" s="727"/>
      <c r="H597" s="727"/>
      <c r="I597" s="727"/>
      <c r="J597" s="727"/>
      <c r="K597" s="728">
        <f t="shared" si="37"/>
        <v>0</v>
      </c>
      <c r="Q597" s="698">
        <f t="shared" si="34"/>
        <v>1</v>
      </c>
    </row>
    <row r="598" spans="1:17" hidden="1" x14ac:dyDescent="0.25">
      <c r="A598" s="699"/>
      <c r="B598" s="700"/>
      <c r="C598" s="724">
        <f>+'Running Costs'!C32</f>
        <v>0</v>
      </c>
      <c r="D598" s="724">
        <f>+'Running Costs'!D32</f>
        <v>0</v>
      </c>
      <c r="E598" s="738">
        <f>+'Running Costs'!G32</f>
        <v>0</v>
      </c>
      <c r="F598" s="727"/>
      <c r="G598" s="727"/>
      <c r="H598" s="727"/>
      <c r="I598" s="727"/>
      <c r="J598" s="727"/>
      <c r="K598" s="728">
        <f t="shared" si="37"/>
        <v>0</v>
      </c>
      <c r="Q598" s="698">
        <f t="shared" si="34"/>
        <v>1</v>
      </c>
    </row>
    <row r="599" spans="1:17" hidden="1" x14ac:dyDescent="0.25">
      <c r="A599" s="703"/>
      <c r="B599" s="704"/>
      <c r="C599" s="724">
        <f>+'Running Costs'!C33</f>
        <v>0</v>
      </c>
      <c r="D599" s="724">
        <f>+'Running Costs'!D33</f>
        <v>0</v>
      </c>
      <c r="E599" s="738">
        <f>+'Running Costs'!G33</f>
        <v>0</v>
      </c>
      <c r="F599" s="727"/>
      <c r="G599" s="727"/>
      <c r="H599" s="727"/>
      <c r="I599" s="727"/>
      <c r="J599" s="727"/>
      <c r="K599" s="728">
        <f t="shared" si="37"/>
        <v>0</v>
      </c>
      <c r="Q599" s="698">
        <f t="shared" si="34"/>
        <v>1</v>
      </c>
    </row>
    <row r="600" spans="1:17" hidden="1" x14ac:dyDescent="0.25">
      <c r="A600" s="703"/>
      <c r="B600" s="704"/>
      <c r="C600" s="724">
        <f>+'Running Costs'!C34</f>
        <v>0</v>
      </c>
      <c r="D600" s="724">
        <f>+'Running Costs'!D34</f>
        <v>0</v>
      </c>
      <c r="E600" s="738">
        <f>+'Running Costs'!G34</f>
        <v>0</v>
      </c>
      <c r="F600" s="727"/>
      <c r="G600" s="727"/>
      <c r="H600" s="727"/>
      <c r="I600" s="727"/>
      <c r="J600" s="727"/>
      <c r="K600" s="728">
        <f t="shared" si="37"/>
        <v>0</v>
      </c>
      <c r="Q600" s="698">
        <f t="shared" si="34"/>
        <v>1</v>
      </c>
    </row>
    <row r="601" spans="1:17" hidden="1" x14ac:dyDescent="0.25">
      <c r="A601" s="699"/>
      <c r="B601" s="700"/>
      <c r="C601" s="724">
        <f>+'Running Costs'!C35</f>
        <v>0</v>
      </c>
      <c r="D601" s="724">
        <f>+'Running Costs'!D35</f>
        <v>0</v>
      </c>
      <c r="E601" s="738">
        <f>+'Running Costs'!G35</f>
        <v>0</v>
      </c>
      <c r="F601" s="727"/>
      <c r="G601" s="727"/>
      <c r="H601" s="727"/>
      <c r="I601" s="727"/>
      <c r="J601" s="727"/>
      <c r="K601" s="728">
        <f t="shared" si="37"/>
        <v>0</v>
      </c>
      <c r="Q601" s="698">
        <f t="shared" si="34"/>
        <v>1</v>
      </c>
    </row>
    <row r="602" spans="1:17" hidden="1" x14ac:dyDescent="0.25">
      <c r="A602" s="703"/>
      <c r="B602" s="704"/>
      <c r="C602" s="724">
        <f>+'Running Costs'!C36</f>
        <v>0</v>
      </c>
      <c r="D602" s="724">
        <f>+'Running Costs'!D36</f>
        <v>0</v>
      </c>
      <c r="E602" s="738">
        <f>+'Running Costs'!G36</f>
        <v>0</v>
      </c>
      <c r="F602" s="727"/>
      <c r="G602" s="727"/>
      <c r="H602" s="727"/>
      <c r="I602" s="727"/>
      <c r="J602" s="727"/>
      <c r="K602" s="728">
        <f t="shared" si="37"/>
        <v>0</v>
      </c>
      <c r="Q602" s="698">
        <f t="shared" si="34"/>
        <v>1</v>
      </c>
    </row>
    <row r="603" spans="1:17" hidden="1" x14ac:dyDescent="0.25">
      <c r="A603" s="703"/>
      <c r="B603" s="704"/>
      <c r="C603" s="724">
        <f>+'Running Costs'!C37</f>
        <v>0</v>
      </c>
      <c r="D603" s="724">
        <f>+'Running Costs'!D37</f>
        <v>0</v>
      </c>
      <c r="E603" s="738">
        <f>+'Running Costs'!G37</f>
        <v>0</v>
      </c>
      <c r="F603" s="727"/>
      <c r="G603" s="727"/>
      <c r="H603" s="727"/>
      <c r="I603" s="727"/>
      <c r="J603" s="727"/>
      <c r="K603" s="728">
        <f t="shared" si="37"/>
        <v>0</v>
      </c>
      <c r="Q603" s="698">
        <f t="shared" si="34"/>
        <v>1</v>
      </c>
    </row>
    <row r="604" spans="1:17" hidden="1" x14ac:dyDescent="0.25">
      <c r="A604" s="699"/>
      <c r="B604" s="700"/>
      <c r="C604" s="724">
        <f>+'Running Costs'!C38</f>
        <v>0</v>
      </c>
      <c r="D604" s="724">
        <f>+'Running Costs'!D38</f>
        <v>0</v>
      </c>
      <c r="E604" s="738">
        <f>+'Running Costs'!G38</f>
        <v>0</v>
      </c>
      <c r="F604" s="727"/>
      <c r="G604" s="727"/>
      <c r="H604" s="727"/>
      <c r="I604" s="727"/>
      <c r="J604" s="727"/>
      <c r="K604" s="728">
        <f t="shared" si="37"/>
        <v>0</v>
      </c>
      <c r="Q604" s="698">
        <f t="shared" si="34"/>
        <v>1</v>
      </c>
    </row>
    <row r="605" spans="1:17" hidden="1" x14ac:dyDescent="0.25">
      <c r="A605" s="703"/>
      <c r="B605" s="704" t="str">
        <f>+B590</f>
        <v>ZK113.K294.C042</v>
      </c>
      <c r="C605" s="724">
        <f>+'Running Costs'!C39</f>
        <v>0</v>
      </c>
      <c r="D605" s="724">
        <f>+'Running Costs'!D39</f>
        <v>0</v>
      </c>
      <c r="E605" s="738">
        <f>+'Running Costs'!G39</f>
        <v>0</v>
      </c>
      <c r="F605" s="727"/>
      <c r="G605" s="720"/>
      <c r="H605" s="720"/>
      <c r="I605" s="720"/>
      <c r="J605" s="720"/>
      <c r="K605" s="728">
        <f t="shared" si="37"/>
        <v>0</v>
      </c>
      <c r="Q605" s="698">
        <f t="shared" ref="Q605:Q642" si="38">+IF(SUM(E605:J605)=0,1,0)</f>
        <v>1</v>
      </c>
    </row>
    <row r="606" spans="1:17" hidden="1" x14ac:dyDescent="0.25">
      <c r="A606" s="739"/>
      <c r="B606" s="740"/>
      <c r="C606" s="743" t="s">
        <v>301</v>
      </c>
      <c r="D606" s="743"/>
      <c r="E606" s="738"/>
      <c r="F606" s="720">
        <v>0</v>
      </c>
      <c r="G606" s="720">
        <v>0</v>
      </c>
      <c r="H606" s="720">
        <f>+IFERROR(VLOOKUP($B605,'[1]Sum table'!$A:$F,6,FALSE),0)</f>
        <v>0</v>
      </c>
      <c r="I606" s="720"/>
      <c r="J606" s="720">
        <f>+IFERROR(VLOOKUP($B605,'[1]Sum table'!$A:$G,7,FALSE),0)</f>
        <v>0</v>
      </c>
      <c r="K606" s="721"/>
      <c r="Q606" s="698">
        <f t="shared" si="38"/>
        <v>1</v>
      </c>
    </row>
    <row r="607" spans="1:17" hidden="1" x14ac:dyDescent="0.25">
      <c r="A607" s="722" t="s">
        <v>235</v>
      </c>
      <c r="B607" s="715" t="str">
        <f>+'Running Costs'!B41</f>
        <v>ZK113.K295.C042</v>
      </c>
      <c r="C607" s="716" t="s">
        <v>236</v>
      </c>
      <c r="D607" s="716"/>
      <c r="E607" s="717">
        <f>SUM(E608:E618)</f>
        <v>0</v>
      </c>
      <c r="F607" s="717">
        <f>SUM(F608:F618)</f>
        <v>0</v>
      </c>
      <c r="G607" s="717">
        <f>SUM(G608:G618)</f>
        <v>0</v>
      </c>
      <c r="H607" s="717">
        <f>SUM(H608:H618)</f>
        <v>0</v>
      </c>
      <c r="I607" s="718">
        <f>+E607-F607-G607</f>
        <v>0</v>
      </c>
      <c r="J607" s="717">
        <f>SUM(J608:J618)</f>
        <v>0</v>
      </c>
      <c r="K607" s="719">
        <f>+I607-J607</f>
        <v>0</v>
      </c>
      <c r="Q607" s="698">
        <f t="shared" si="38"/>
        <v>1</v>
      </c>
    </row>
    <row r="608" spans="1:17" hidden="1" x14ac:dyDescent="0.25">
      <c r="A608" s="703"/>
      <c r="B608" s="704"/>
      <c r="C608" s="724">
        <f>+'Running Costs'!C42</f>
        <v>0</v>
      </c>
      <c r="D608" s="724">
        <f>+'Running Costs'!D42</f>
        <v>0</v>
      </c>
      <c r="E608" s="738">
        <f>+'Running Costs'!G42</f>
        <v>0</v>
      </c>
      <c r="F608" s="720"/>
      <c r="G608" s="727"/>
      <c r="H608" s="727"/>
      <c r="I608" s="727"/>
      <c r="J608" s="727"/>
      <c r="K608" s="728">
        <f t="shared" ref="K608:K617" si="39">+E608-F608-G608-J608</f>
        <v>0</v>
      </c>
      <c r="Q608" s="698">
        <f t="shared" si="38"/>
        <v>1</v>
      </c>
    </row>
    <row r="609" spans="1:17" hidden="1" x14ac:dyDescent="0.25">
      <c r="A609" s="703"/>
      <c r="B609" s="704"/>
      <c r="C609" s="724">
        <f>+'Running Costs'!C43</f>
        <v>0</v>
      </c>
      <c r="D609" s="724">
        <f>+'Running Costs'!D43</f>
        <v>0</v>
      </c>
      <c r="E609" s="738">
        <f>+'Running Costs'!G43</f>
        <v>0</v>
      </c>
      <c r="F609" s="727"/>
      <c r="G609" s="727"/>
      <c r="H609" s="727"/>
      <c r="I609" s="727"/>
      <c r="J609" s="727"/>
      <c r="K609" s="728">
        <f t="shared" si="39"/>
        <v>0</v>
      </c>
      <c r="Q609" s="698">
        <f t="shared" si="38"/>
        <v>1</v>
      </c>
    </row>
    <row r="610" spans="1:17" hidden="1" x14ac:dyDescent="0.25">
      <c r="A610" s="699"/>
      <c r="B610" s="700" t="str">
        <f>+B607</f>
        <v>ZK113.K295.C042</v>
      </c>
      <c r="C610" s="724">
        <f>+'Running Costs'!C44</f>
        <v>0</v>
      </c>
      <c r="D610" s="724">
        <f>+'Running Costs'!D44</f>
        <v>0</v>
      </c>
      <c r="E610" s="738">
        <f>+'Running Costs'!G44</f>
        <v>0</v>
      </c>
      <c r="F610" s="727"/>
      <c r="G610" s="727"/>
      <c r="H610" s="727"/>
      <c r="I610" s="727"/>
      <c r="J610" s="727"/>
      <c r="K610" s="728">
        <f t="shared" si="39"/>
        <v>0</v>
      </c>
      <c r="Q610" s="698">
        <f t="shared" si="38"/>
        <v>1</v>
      </c>
    </row>
    <row r="611" spans="1:17" hidden="1" x14ac:dyDescent="0.25">
      <c r="A611" s="699"/>
      <c r="B611" s="700"/>
      <c r="C611" s="724">
        <f>+'Running Costs'!C45</f>
        <v>0</v>
      </c>
      <c r="D611" s="724">
        <f>+'Running Costs'!D45</f>
        <v>0</v>
      </c>
      <c r="E611" s="738">
        <f>+'Running Costs'!G45</f>
        <v>0</v>
      </c>
      <c r="F611" s="720"/>
      <c r="G611" s="720"/>
      <c r="H611" s="720"/>
      <c r="I611" s="720"/>
      <c r="J611" s="720"/>
      <c r="K611" s="728">
        <f t="shared" si="39"/>
        <v>0</v>
      </c>
      <c r="Q611" s="698">
        <f t="shared" si="38"/>
        <v>1</v>
      </c>
    </row>
    <row r="612" spans="1:17" hidden="1" x14ac:dyDescent="0.25">
      <c r="A612" s="699"/>
      <c r="B612" s="700"/>
      <c r="C612" s="724">
        <f>+'Running Costs'!C46</f>
        <v>0</v>
      </c>
      <c r="D612" s="724">
        <f>+'Running Costs'!D46</f>
        <v>0</v>
      </c>
      <c r="E612" s="738">
        <f>+'Running Costs'!G46</f>
        <v>0</v>
      </c>
      <c r="F612" s="727"/>
      <c r="G612" s="727"/>
      <c r="H612" s="727"/>
      <c r="I612" s="727"/>
      <c r="J612" s="727"/>
      <c r="K612" s="728">
        <f t="shared" si="39"/>
        <v>0</v>
      </c>
      <c r="Q612" s="698">
        <f t="shared" si="38"/>
        <v>1</v>
      </c>
    </row>
    <row r="613" spans="1:17" hidden="1" x14ac:dyDescent="0.25">
      <c r="A613" s="699"/>
      <c r="B613" s="700"/>
      <c r="C613" s="724">
        <f>+'Running Costs'!C47</f>
        <v>0</v>
      </c>
      <c r="D613" s="724">
        <f>+'Running Costs'!D47</f>
        <v>0</v>
      </c>
      <c r="E613" s="738">
        <f>+'Running Costs'!G47</f>
        <v>0</v>
      </c>
      <c r="F613" s="727"/>
      <c r="G613" s="720"/>
      <c r="H613" s="720"/>
      <c r="I613" s="720"/>
      <c r="J613" s="720"/>
      <c r="K613" s="728">
        <f t="shared" si="39"/>
        <v>0</v>
      </c>
      <c r="Q613" s="698">
        <f t="shared" si="38"/>
        <v>1</v>
      </c>
    </row>
    <row r="614" spans="1:17" hidden="1" x14ac:dyDescent="0.25">
      <c r="A614" s="699"/>
      <c r="B614" s="700"/>
      <c r="C614" s="724">
        <f>+'Running Costs'!C48</f>
        <v>0</v>
      </c>
      <c r="D614" s="724">
        <f>+'Running Costs'!D48</f>
        <v>0</v>
      </c>
      <c r="E614" s="738">
        <f>+'Running Costs'!G48</f>
        <v>0</v>
      </c>
      <c r="F614" s="727"/>
      <c r="G614" s="727"/>
      <c r="H614" s="727"/>
      <c r="I614" s="727"/>
      <c r="J614" s="727"/>
      <c r="K614" s="728">
        <f t="shared" si="39"/>
        <v>0</v>
      </c>
      <c r="Q614" s="698">
        <f t="shared" si="38"/>
        <v>1</v>
      </c>
    </row>
    <row r="615" spans="1:17" hidden="1" x14ac:dyDescent="0.25">
      <c r="A615" s="699"/>
      <c r="B615" s="700"/>
      <c r="C615" s="724">
        <f>+'Running Costs'!C49</f>
        <v>0</v>
      </c>
      <c r="D615" s="724">
        <f>+'Running Costs'!D49</f>
        <v>0</v>
      </c>
      <c r="E615" s="738">
        <f>+'Running Costs'!G49</f>
        <v>0</v>
      </c>
      <c r="F615" s="727"/>
      <c r="G615" s="727"/>
      <c r="H615" s="727"/>
      <c r="I615" s="727"/>
      <c r="J615" s="727"/>
      <c r="K615" s="728">
        <f t="shared" si="39"/>
        <v>0</v>
      </c>
      <c r="Q615" s="698">
        <f t="shared" si="38"/>
        <v>1</v>
      </c>
    </row>
    <row r="616" spans="1:17" hidden="1" x14ac:dyDescent="0.25">
      <c r="A616" s="699"/>
      <c r="B616" s="700"/>
      <c r="C616" s="724">
        <f>+'Running Costs'!C50</f>
        <v>0</v>
      </c>
      <c r="D616" s="724">
        <f>+'Running Costs'!D50</f>
        <v>0</v>
      </c>
      <c r="E616" s="738">
        <f>+'Running Costs'!G50</f>
        <v>0</v>
      </c>
      <c r="F616" s="727"/>
      <c r="G616" s="727"/>
      <c r="H616" s="727"/>
      <c r="I616" s="727"/>
      <c r="J616" s="727"/>
      <c r="K616" s="728">
        <f t="shared" si="39"/>
        <v>0</v>
      </c>
      <c r="Q616" s="698">
        <f t="shared" si="38"/>
        <v>1</v>
      </c>
    </row>
    <row r="617" spans="1:17" hidden="1" x14ac:dyDescent="0.25">
      <c r="A617" s="699"/>
      <c r="B617" s="700" t="str">
        <f>+B607</f>
        <v>ZK113.K295.C042</v>
      </c>
      <c r="C617" s="724">
        <f>+'Running Costs'!C51</f>
        <v>0</v>
      </c>
      <c r="D617" s="724">
        <f>+'Running Costs'!D51</f>
        <v>0</v>
      </c>
      <c r="E617" s="738">
        <f>+'Running Costs'!G51</f>
        <v>0</v>
      </c>
      <c r="F617" s="727"/>
      <c r="G617" s="727"/>
      <c r="H617" s="727"/>
      <c r="I617" s="727"/>
      <c r="J617" s="727"/>
      <c r="K617" s="728">
        <f t="shared" si="39"/>
        <v>0</v>
      </c>
      <c r="Q617" s="698">
        <f t="shared" si="38"/>
        <v>1</v>
      </c>
    </row>
    <row r="618" spans="1:17" hidden="1" x14ac:dyDescent="0.25">
      <c r="A618" s="739"/>
      <c r="B618" s="740"/>
      <c r="C618" s="743" t="s">
        <v>301</v>
      </c>
      <c r="D618" s="743"/>
      <c r="E618" s="738"/>
      <c r="F618" s="720">
        <v>0</v>
      </c>
      <c r="G618" s="720">
        <v>0</v>
      </c>
      <c r="H618" s="720">
        <f>+IFERROR(VLOOKUP($B617,'[1]Sum table'!$A:$F,6,FALSE),0)</f>
        <v>0</v>
      </c>
      <c r="I618" s="720"/>
      <c r="J618" s="720">
        <f>+IFERROR(VLOOKUP($B617,'[1]Sum table'!$A:$G,7,FALSE),0)</f>
        <v>0</v>
      </c>
      <c r="K618" s="721"/>
      <c r="Q618" s="698">
        <f t="shared" si="38"/>
        <v>1</v>
      </c>
    </row>
    <row r="619" spans="1:17" hidden="1" x14ac:dyDescent="0.25">
      <c r="A619" s="722" t="s">
        <v>237</v>
      </c>
      <c r="B619" s="715" t="str">
        <f>+'Admin &amp; Misc'!B8</f>
        <v>ZK114.K299.C042</v>
      </c>
      <c r="C619" s="716" t="s">
        <v>238</v>
      </c>
      <c r="D619" s="716"/>
      <c r="E619" s="723">
        <f>SUM(E620:E624)</f>
        <v>0</v>
      </c>
      <c r="F619" s="723">
        <f>SUM(F620:F636)</f>
        <v>0</v>
      </c>
      <c r="G619" s="723">
        <f>SUM(G620:G636)</f>
        <v>0</v>
      </c>
      <c r="H619" s="723">
        <f>SUM(H620:H636)</f>
        <v>0</v>
      </c>
      <c r="I619" s="718">
        <f>+E619-F619-G619</f>
        <v>0</v>
      </c>
      <c r="J619" s="723">
        <f>SUM(J620:J636)</f>
        <v>0</v>
      </c>
      <c r="K619" s="719">
        <f>+I619-J619</f>
        <v>0</v>
      </c>
      <c r="Q619" s="698">
        <f t="shared" si="38"/>
        <v>1</v>
      </c>
    </row>
    <row r="620" spans="1:17" hidden="1" x14ac:dyDescent="0.25">
      <c r="A620" s="699"/>
      <c r="B620" s="700"/>
      <c r="C620" s="724">
        <f>+'Admin &amp; Misc'!C9</f>
        <v>0</v>
      </c>
      <c r="D620" s="724" t="str">
        <f>+'Admin &amp; Misc'!D9</f>
        <v xml:space="preserve">Adjustment as no agreement </v>
      </c>
      <c r="E620" s="726">
        <f>+'Admin &amp; Misc'!G9</f>
        <v>0</v>
      </c>
      <c r="F620" s="701"/>
      <c r="G620" s="701"/>
      <c r="H620" s="701"/>
      <c r="I620" s="701"/>
      <c r="J620" s="701"/>
      <c r="K620" s="706">
        <f t="shared" ref="K620:K635" si="40">+E620-F620-G620-J620</f>
        <v>0</v>
      </c>
      <c r="Q620" s="698">
        <f t="shared" si="38"/>
        <v>1</v>
      </c>
    </row>
    <row r="621" spans="1:17" hidden="1" x14ac:dyDescent="0.25">
      <c r="A621" s="699"/>
      <c r="B621" s="700"/>
      <c r="C621" s="724">
        <f>+'Admin &amp; Misc'!C10</f>
        <v>0</v>
      </c>
      <c r="D621" s="724" t="str">
        <f>+'Admin &amp; Misc'!D10</f>
        <v>with RIBA yet - SK</v>
      </c>
      <c r="E621" s="738">
        <f>+'Admin &amp; Misc'!G10</f>
        <v>0</v>
      </c>
      <c r="F621" s="720"/>
      <c r="G621" s="720"/>
      <c r="H621" s="720"/>
      <c r="I621" s="720"/>
      <c r="J621" s="720"/>
      <c r="K621" s="728">
        <f t="shared" si="40"/>
        <v>0</v>
      </c>
      <c r="Q621" s="698">
        <f t="shared" si="38"/>
        <v>1</v>
      </c>
    </row>
    <row r="622" spans="1:17" hidden="1" x14ac:dyDescent="0.25">
      <c r="A622" s="699"/>
      <c r="B622" s="700"/>
      <c r="C622" s="724">
        <f>+'Admin &amp; Misc'!C11</f>
        <v>0</v>
      </c>
      <c r="D622" s="724">
        <f>+'Admin &amp; Misc'!D11</f>
        <v>0</v>
      </c>
      <c r="E622" s="738">
        <f>+'Admin &amp; Misc'!G11</f>
        <v>0</v>
      </c>
      <c r="F622" s="720"/>
      <c r="G622" s="720"/>
      <c r="H622" s="720"/>
      <c r="I622" s="720"/>
      <c r="J622" s="720"/>
      <c r="K622" s="728">
        <f t="shared" si="40"/>
        <v>0</v>
      </c>
      <c r="Q622" s="698">
        <f t="shared" si="38"/>
        <v>1</v>
      </c>
    </row>
    <row r="623" spans="1:17" hidden="1" x14ac:dyDescent="0.25">
      <c r="A623" s="699"/>
      <c r="B623" s="700"/>
      <c r="C623" s="724">
        <f>+'Admin &amp; Misc'!C12</f>
        <v>0</v>
      </c>
      <c r="D623" s="724">
        <f>+'Admin &amp; Misc'!D12</f>
        <v>0</v>
      </c>
      <c r="E623" s="738">
        <f>+'Admin &amp; Misc'!G12</f>
        <v>0</v>
      </c>
      <c r="F623" s="720"/>
      <c r="G623" s="720"/>
      <c r="H623" s="720"/>
      <c r="I623" s="720"/>
      <c r="J623" s="720"/>
      <c r="K623" s="728">
        <f t="shared" si="40"/>
        <v>0</v>
      </c>
      <c r="Q623" s="698">
        <f t="shared" si="38"/>
        <v>1</v>
      </c>
    </row>
    <row r="624" spans="1:17" hidden="1" x14ac:dyDescent="0.25">
      <c r="A624" s="699"/>
      <c r="B624" s="700"/>
      <c r="C624" s="724">
        <f>+'Admin &amp; Misc'!C13</f>
        <v>0</v>
      </c>
      <c r="D624" s="724">
        <f>+'Admin &amp; Misc'!D13</f>
        <v>0</v>
      </c>
      <c r="E624" s="738">
        <f>+'Admin &amp; Misc'!G13</f>
        <v>0</v>
      </c>
      <c r="F624" s="720"/>
      <c r="G624" s="720"/>
      <c r="H624" s="720"/>
      <c r="I624" s="720"/>
      <c r="J624" s="720"/>
      <c r="K624" s="728">
        <f t="shared" si="40"/>
        <v>0</v>
      </c>
      <c r="Q624" s="698">
        <f t="shared" si="38"/>
        <v>1</v>
      </c>
    </row>
    <row r="625" spans="1:17" hidden="1" x14ac:dyDescent="0.25">
      <c r="A625" s="699"/>
      <c r="B625" s="700"/>
      <c r="C625" s="724">
        <f>+'Admin &amp; Misc'!C14</f>
        <v>0</v>
      </c>
      <c r="D625" s="724">
        <f>+'Admin &amp; Misc'!D14</f>
        <v>0</v>
      </c>
      <c r="E625" s="738">
        <f>+'Admin &amp; Misc'!G14</f>
        <v>0</v>
      </c>
      <c r="F625" s="720"/>
      <c r="G625" s="720"/>
      <c r="H625" s="720"/>
      <c r="I625" s="720"/>
      <c r="J625" s="720"/>
      <c r="K625" s="728">
        <f t="shared" si="40"/>
        <v>0</v>
      </c>
      <c r="Q625" s="698">
        <f t="shared" si="38"/>
        <v>1</v>
      </c>
    </row>
    <row r="626" spans="1:17" hidden="1" x14ac:dyDescent="0.25">
      <c r="A626" s="699"/>
      <c r="B626" s="700"/>
      <c r="C626" s="724">
        <f>+'Admin &amp; Misc'!C15</f>
        <v>0</v>
      </c>
      <c r="D626" s="724">
        <f>+'Admin &amp; Misc'!D15</f>
        <v>0</v>
      </c>
      <c r="E626" s="738">
        <f>+'Admin &amp; Misc'!G15</f>
        <v>0</v>
      </c>
      <c r="F626" s="720"/>
      <c r="G626" s="720"/>
      <c r="H626" s="720"/>
      <c r="I626" s="720"/>
      <c r="J626" s="720"/>
      <c r="K626" s="728">
        <f t="shared" si="40"/>
        <v>0</v>
      </c>
      <c r="Q626" s="698">
        <f t="shared" si="38"/>
        <v>1</v>
      </c>
    </row>
    <row r="627" spans="1:17" hidden="1" x14ac:dyDescent="0.25">
      <c r="A627" s="699"/>
      <c r="B627" s="700"/>
      <c r="C627" s="724">
        <f>+'Admin &amp; Misc'!C16</f>
        <v>0</v>
      </c>
      <c r="D627" s="724">
        <f>+'Admin &amp; Misc'!D16</f>
        <v>0</v>
      </c>
      <c r="E627" s="738">
        <f>+'Admin &amp; Misc'!G16</f>
        <v>0</v>
      </c>
      <c r="F627" s="720"/>
      <c r="G627" s="720"/>
      <c r="H627" s="720"/>
      <c r="I627" s="720"/>
      <c r="J627" s="720"/>
      <c r="K627" s="728">
        <f t="shared" si="40"/>
        <v>0</v>
      </c>
      <c r="Q627" s="698">
        <f t="shared" si="38"/>
        <v>1</v>
      </c>
    </row>
    <row r="628" spans="1:17" hidden="1" x14ac:dyDescent="0.25">
      <c r="A628" s="699"/>
      <c r="B628" s="700"/>
      <c r="C628" s="724">
        <f>+'Admin &amp; Misc'!C17</f>
        <v>0</v>
      </c>
      <c r="D628" s="724">
        <f>+'Admin &amp; Misc'!D17</f>
        <v>0</v>
      </c>
      <c r="E628" s="738">
        <f>+'Admin &amp; Misc'!G17</f>
        <v>0</v>
      </c>
      <c r="F628" s="720"/>
      <c r="G628" s="720"/>
      <c r="H628" s="720"/>
      <c r="I628" s="720"/>
      <c r="J628" s="720"/>
      <c r="K628" s="728">
        <f t="shared" si="40"/>
        <v>0</v>
      </c>
      <c r="Q628" s="698">
        <f t="shared" si="38"/>
        <v>1</v>
      </c>
    </row>
    <row r="629" spans="1:17" hidden="1" x14ac:dyDescent="0.25">
      <c r="A629" s="699"/>
      <c r="B629" s="700"/>
      <c r="C629" s="724">
        <f>+'Admin &amp; Misc'!C18</f>
        <v>0</v>
      </c>
      <c r="D629" s="724">
        <f>+'Admin &amp; Misc'!D18</f>
        <v>0</v>
      </c>
      <c r="E629" s="738">
        <f>+'Admin &amp; Misc'!G18</f>
        <v>0</v>
      </c>
      <c r="F629" s="720"/>
      <c r="G629" s="720"/>
      <c r="H629" s="720"/>
      <c r="I629" s="720"/>
      <c r="J629" s="720"/>
      <c r="K629" s="728">
        <f t="shared" si="40"/>
        <v>0</v>
      </c>
      <c r="Q629" s="698">
        <f t="shared" si="38"/>
        <v>1</v>
      </c>
    </row>
    <row r="630" spans="1:17" hidden="1" x14ac:dyDescent="0.25">
      <c r="A630" s="699"/>
      <c r="B630" s="700"/>
      <c r="C630" s="724">
        <f>+'Admin &amp; Misc'!C19</f>
        <v>0</v>
      </c>
      <c r="D630" s="724">
        <f>+'Admin &amp; Misc'!D19</f>
        <v>0</v>
      </c>
      <c r="E630" s="738">
        <f>+'Admin &amp; Misc'!G19</f>
        <v>0</v>
      </c>
      <c r="F630" s="720"/>
      <c r="G630" s="720"/>
      <c r="H630" s="720"/>
      <c r="I630" s="720"/>
      <c r="J630" s="720"/>
      <c r="K630" s="728">
        <f t="shared" si="40"/>
        <v>0</v>
      </c>
      <c r="Q630" s="698">
        <f t="shared" si="38"/>
        <v>1</v>
      </c>
    </row>
    <row r="631" spans="1:17" hidden="1" x14ac:dyDescent="0.25">
      <c r="A631" s="699"/>
      <c r="B631" s="700"/>
      <c r="C631" s="724">
        <f>+'Admin &amp; Misc'!C20</f>
        <v>0</v>
      </c>
      <c r="D631" s="724">
        <f>+'Admin &amp; Misc'!D20</f>
        <v>0</v>
      </c>
      <c r="E631" s="738">
        <f>+'Admin &amp; Misc'!G20</f>
        <v>0</v>
      </c>
      <c r="F631" s="720"/>
      <c r="G631" s="720"/>
      <c r="H631" s="720"/>
      <c r="I631" s="720"/>
      <c r="J631" s="720"/>
      <c r="K631" s="728">
        <f t="shared" si="40"/>
        <v>0</v>
      </c>
      <c r="Q631" s="698">
        <f t="shared" si="38"/>
        <v>1</v>
      </c>
    </row>
    <row r="632" spans="1:17" hidden="1" x14ac:dyDescent="0.25">
      <c r="A632" s="699"/>
      <c r="B632" s="700"/>
      <c r="C632" s="724">
        <f>+'Admin &amp; Misc'!C21</f>
        <v>0</v>
      </c>
      <c r="D632" s="724">
        <f>+'Admin &amp; Misc'!D21</f>
        <v>0</v>
      </c>
      <c r="E632" s="738">
        <f>+'Admin &amp; Misc'!G21</f>
        <v>0</v>
      </c>
      <c r="F632" s="720"/>
      <c r="G632" s="720"/>
      <c r="H632" s="720"/>
      <c r="I632" s="720"/>
      <c r="J632" s="720"/>
      <c r="K632" s="728">
        <f t="shared" si="40"/>
        <v>0</v>
      </c>
      <c r="Q632" s="698">
        <f t="shared" si="38"/>
        <v>1</v>
      </c>
    </row>
    <row r="633" spans="1:17" hidden="1" x14ac:dyDescent="0.25">
      <c r="A633" s="699"/>
      <c r="B633" s="700"/>
      <c r="C633" s="724">
        <f>+'Admin &amp; Misc'!C22</f>
        <v>0</v>
      </c>
      <c r="D633" s="724">
        <f>+'Admin &amp; Misc'!D22</f>
        <v>0</v>
      </c>
      <c r="E633" s="738">
        <f>+'Admin &amp; Misc'!G22</f>
        <v>0</v>
      </c>
      <c r="F633" s="720"/>
      <c r="G633" s="720"/>
      <c r="H633" s="720"/>
      <c r="I633" s="720"/>
      <c r="J633" s="720"/>
      <c r="K633" s="728">
        <f t="shared" si="40"/>
        <v>0</v>
      </c>
      <c r="Q633" s="698">
        <f t="shared" si="38"/>
        <v>1</v>
      </c>
    </row>
    <row r="634" spans="1:17" hidden="1" x14ac:dyDescent="0.25">
      <c r="A634" s="699"/>
      <c r="B634" s="700"/>
      <c r="C634" s="724">
        <f>+'Admin &amp; Misc'!C23</f>
        <v>0</v>
      </c>
      <c r="D634" s="724">
        <f>+'Admin &amp; Misc'!D23</f>
        <v>0</v>
      </c>
      <c r="E634" s="738">
        <f>+'Admin &amp; Misc'!G23</f>
        <v>0</v>
      </c>
      <c r="F634" s="720"/>
      <c r="G634" s="720"/>
      <c r="H634" s="720"/>
      <c r="I634" s="720"/>
      <c r="J634" s="720"/>
      <c r="K634" s="728">
        <f t="shared" si="40"/>
        <v>0</v>
      </c>
      <c r="Q634" s="698">
        <f t="shared" si="38"/>
        <v>1</v>
      </c>
    </row>
    <row r="635" spans="1:17" hidden="1" x14ac:dyDescent="0.25">
      <c r="A635" s="699"/>
      <c r="B635" s="700" t="str">
        <f>+B619</f>
        <v>ZK114.K299.C042</v>
      </c>
      <c r="C635" s="724">
        <f>+'Admin &amp; Misc'!C24</f>
        <v>0</v>
      </c>
      <c r="D635" s="724">
        <f>+'Admin &amp; Misc'!D24</f>
        <v>0</v>
      </c>
      <c r="E635" s="738">
        <f>+'Admin &amp; Misc'!G24</f>
        <v>0</v>
      </c>
      <c r="F635" s="720"/>
      <c r="G635" s="720"/>
      <c r="H635" s="720"/>
      <c r="I635" s="720"/>
      <c r="J635" s="720"/>
      <c r="K635" s="728">
        <f t="shared" si="40"/>
        <v>0</v>
      </c>
      <c r="Q635" s="698">
        <f t="shared" si="38"/>
        <v>1</v>
      </c>
    </row>
    <row r="636" spans="1:17" hidden="1" x14ac:dyDescent="0.25">
      <c r="A636" s="739"/>
      <c r="B636" s="740"/>
      <c r="C636" s="741" t="s">
        <v>301</v>
      </c>
      <c r="D636" s="741"/>
      <c r="E636" s="742"/>
      <c r="F636" s="720">
        <v>0</v>
      </c>
      <c r="G636" s="720">
        <v>0</v>
      </c>
      <c r="H636" s="720">
        <f>+IFERROR(VLOOKUP($B635,'[1]Sum table'!$A:$F,6,FALSE),0)</f>
        <v>0</v>
      </c>
      <c r="I636" s="720"/>
      <c r="J636" s="720">
        <f>+IFERROR(VLOOKUP($B635,'[1]Sum table'!$A:$G,7,FALSE),0)</f>
        <v>0</v>
      </c>
      <c r="K636" s="721"/>
      <c r="Q636" s="698">
        <f t="shared" si="38"/>
        <v>1</v>
      </c>
    </row>
    <row r="637" spans="1:17" hidden="1" x14ac:dyDescent="0.25">
      <c r="A637" s="722" t="s">
        <v>239</v>
      </c>
      <c r="B637" s="715" t="str">
        <f>+'Admin &amp; Misc'!B26</f>
        <v>ZK114.K130.C042</v>
      </c>
      <c r="C637" s="716" t="s">
        <v>240</v>
      </c>
      <c r="D637" s="716"/>
      <c r="E637" s="717">
        <f>SUM(E638:E642)</f>
        <v>0</v>
      </c>
      <c r="F637" s="718">
        <f>SUM(F638:F642)</f>
        <v>0</v>
      </c>
      <c r="G637" s="718">
        <f>SUM(G638:G642)</f>
        <v>0</v>
      </c>
      <c r="H637" s="718">
        <f>SUM(H638:H642)</f>
        <v>0</v>
      </c>
      <c r="I637" s="718">
        <f>+E637-F637-G637</f>
        <v>0</v>
      </c>
      <c r="J637" s="718">
        <f>SUM(J638:J642)</f>
        <v>0</v>
      </c>
      <c r="K637" s="719">
        <f>+I637-J637</f>
        <v>0</v>
      </c>
      <c r="Q637" s="698">
        <f t="shared" si="38"/>
        <v>1</v>
      </c>
    </row>
    <row r="638" spans="1:17" hidden="1" x14ac:dyDescent="0.25">
      <c r="A638" s="699"/>
      <c r="B638" s="700"/>
      <c r="C638" s="724">
        <f>+'Admin &amp; Misc'!C27</f>
        <v>0</v>
      </c>
      <c r="D638" s="724">
        <f>+'Admin &amp; Misc'!D27</f>
        <v>0</v>
      </c>
      <c r="E638" s="738">
        <f>+'Admin &amp; Misc'!G27</f>
        <v>0</v>
      </c>
      <c r="F638" s="720"/>
      <c r="G638" s="720"/>
      <c r="H638" s="720"/>
      <c r="I638" s="720"/>
      <c r="J638" s="720"/>
      <c r="K638" s="728">
        <f>+E638-F638-G638-J638</f>
        <v>0</v>
      </c>
      <c r="Q638" s="698">
        <f t="shared" si="38"/>
        <v>1</v>
      </c>
    </row>
    <row r="639" spans="1:17" hidden="1" x14ac:dyDescent="0.25">
      <c r="A639" s="699"/>
      <c r="B639" s="700"/>
      <c r="C639" s="724">
        <f>+'Admin &amp; Misc'!C28</f>
        <v>0</v>
      </c>
      <c r="D639" s="724">
        <f>+'Admin &amp; Misc'!D28</f>
        <v>0</v>
      </c>
      <c r="E639" s="738">
        <f>+'Admin &amp; Misc'!G28</f>
        <v>0</v>
      </c>
      <c r="F639" s="727"/>
      <c r="G639" s="727"/>
      <c r="H639" s="727"/>
      <c r="I639" s="727"/>
      <c r="J639" s="727"/>
      <c r="K639" s="728">
        <f>+E639-F639-G639-J639</f>
        <v>0</v>
      </c>
      <c r="Q639" s="698">
        <f t="shared" si="38"/>
        <v>1</v>
      </c>
    </row>
    <row r="640" spans="1:17" hidden="1" x14ac:dyDescent="0.25">
      <c r="A640" s="699"/>
      <c r="B640" s="700"/>
      <c r="C640" s="724">
        <f>+'Admin &amp; Misc'!C29</f>
        <v>0</v>
      </c>
      <c r="D640" s="724">
        <f>+'Admin &amp; Misc'!D29</f>
        <v>0</v>
      </c>
      <c r="E640" s="738">
        <f>+'Admin &amp; Misc'!G29</f>
        <v>0</v>
      </c>
      <c r="F640" s="727"/>
      <c r="G640" s="727"/>
      <c r="H640" s="727"/>
      <c r="I640" s="727"/>
      <c r="J640" s="727"/>
      <c r="K640" s="728">
        <f>+E640-F640-G640-J640</f>
        <v>0</v>
      </c>
      <c r="Q640" s="698">
        <f t="shared" si="38"/>
        <v>1</v>
      </c>
    </row>
    <row r="641" spans="1:17" hidden="1" x14ac:dyDescent="0.25">
      <c r="A641" s="699"/>
      <c r="B641" s="700" t="str">
        <f>+B637</f>
        <v>ZK114.K130.C042</v>
      </c>
      <c r="C641" s="724">
        <f>+'Admin &amp; Misc'!C30</f>
        <v>0</v>
      </c>
      <c r="D641" s="724">
        <f>+'Admin &amp; Misc'!D30</f>
        <v>0</v>
      </c>
      <c r="E641" s="738">
        <f>+'Admin &amp; Misc'!G30</f>
        <v>0</v>
      </c>
      <c r="F641" s="727"/>
      <c r="G641" s="727"/>
      <c r="H641" s="727"/>
      <c r="I641" s="727"/>
      <c r="J641" s="727"/>
      <c r="K641" s="728">
        <f>+E641-F641-G641-J641</f>
        <v>0</v>
      </c>
      <c r="Q641" s="698">
        <f t="shared" si="38"/>
        <v>1</v>
      </c>
    </row>
    <row r="642" spans="1:17" ht="15.75" hidden="1" thickBot="1" x14ac:dyDescent="0.3">
      <c r="A642" s="746"/>
      <c r="B642" s="747"/>
      <c r="C642" s="748" t="s">
        <v>301</v>
      </c>
      <c r="D642" s="748"/>
      <c r="E642" s="749"/>
      <c r="F642" s="735">
        <v>0</v>
      </c>
      <c r="G642" s="735">
        <v>0</v>
      </c>
      <c r="H642" s="735">
        <f>+IFERROR(VLOOKUP($B641,'[1]Sum table'!$A:$F,6,FALSE),0)</f>
        <v>0</v>
      </c>
      <c r="I642" s="735"/>
      <c r="J642" s="735">
        <f>+IFERROR(VLOOKUP($B641,'[1]Sum table'!$A:$G,7,FALSE),0)</f>
        <v>0</v>
      </c>
      <c r="K642" s="736"/>
      <c r="Q642" s="698">
        <f t="shared" si="38"/>
        <v>1</v>
      </c>
    </row>
    <row r="643" spans="1:17" ht="15.75" thickBot="1" x14ac:dyDescent="0.3">
      <c r="F643" s="211"/>
      <c r="G643" s="211"/>
      <c r="H643" s="211"/>
      <c r="I643" s="211"/>
      <c r="J643" s="211"/>
      <c r="K643" s="211"/>
      <c r="Q643" s="698"/>
    </row>
    <row r="644" spans="1:17" ht="15.75" thickBot="1" x14ac:dyDescent="0.3">
      <c r="C644" s="750" t="s">
        <v>5061</v>
      </c>
      <c r="D644" s="751"/>
      <c r="E644" s="707">
        <f>+(SUM(E9:E642)/2)+E8</f>
        <v>64000</v>
      </c>
      <c r="F644" s="707">
        <f>+(SUM(F9:F620)/2)+F8</f>
        <v>0</v>
      </c>
      <c r="G644" s="707">
        <f>+(SUM(G9:G620)/2)+G8</f>
        <v>0</v>
      </c>
      <c r="H644" s="707">
        <f>+(SUM(H9:H620)/2)+H8</f>
        <v>0</v>
      </c>
      <c r="I644" s="752">
        <f>+E644-F644-G644</f>
        <v>64000</v>
      </c>
      <c r="J644" s="707">
        <f>+(SUM(J9:J620)/2)+J8</f>
        <v>0</v>
      </c>
      <c r="K644" s="753">
        <f>+I644-J644</f>
        <v>64000</v>
      </c>
    </row>
  </sheetData>
  <sheetProtection algorithmName="SHA-512" hashValue="Et7Iof2MAAJXvmr7AVo2qB/7/SJlGa9rBBhPuzitgiStUQVK4asWVZALbglH0hJcRzagGADeCNk13Uxe1K/2qA==" saltValue="DbS6ifk+ZOCj5EzfibZKww==" spinCount="100000" sheet="1" objects="1" scenarios="1" autoFilter="0"/>
  <autoFilter ref="Q7:Q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BB71"/>
  <sheetViews>
    <sheetView zoomScaleNormal="100" workbookViewId="0">
      <pane xSplit="3" ySplit="7" topLeftCell="D8" activePane="bottomRight" state="frozen"/>
      <selection activeCell="B23" sqref="B23"/>
      <selection pane="topRight" activeCell="B23" sqref="B23"/>
      <selection pane="bottomLeft" activeCell="B23" sqref="B23"/>
      <selection pane="bottomRight" activeCell="AK10" sqref="AK10"/>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7" width="7.5703125" style="522" customWidth="1"/>
    <col min="18" max="18" width="9" style="489" hidden="1" customWidth="1"/>
    <col min="19" max="28" width="7.42578125" style="489" hidden="1" customWidth="1"/>
    <col min="29" max="29" width="7.42578125" style="489" hidden="1" customWidth="1" collapsed="1"/>
    <col min="30" max="31" width="7.42578125" style="489" hidden="1" customWidth="1"/>
    <col min="32" max="32" width="7.42578125" style="489" hidden="1" customWidth="1" collapsed="1"/>
    <col min="33" max="33" width="7.42578125" style="489" hidden="1" customWidth="1"/>
    <col min="34" max="34" width="7.42578125" style="489" customWidth="1"/>
    <col min="35" max="35" width="7.42578125" style="489" customWidth="1" collapsed="1"/>
    <col min="36" max="37" width="7.42578125" style="489" customWidth="1"/>
    <col min="38" max="38" width="7.42578125" style="489" customWidth="1" collapsed="1"/>
    <col min="39" max="40" width="7.42578125" style="489" customWidth="1"/>
    <col min="41" max="41" width="7.42578125" style="489" customWidth="1" collapsed="1"/>
    <col min="42" max="43" width="7.42578125" style="489" customWidth="1"/>
    <col min="44" max="44" width="7.42578125" style="489" customWidth="1" collapsed="1"/>
    <col min="45" max="46" width="7.42578125" style="489" customWidth="1"/>
    <col min="47" max="47" width="7.42578125" style="489" customWidth="1" collapsed="1"/>
    <col min="48" max="49" width="7.42578125" style="489" hidden="1" customWidth="1"/>
    <col min="50" max="50" width="7.42578125" style="489" customWidth="1" collapsed="1"/>
    <col min="51" max="51" width="9" style="4" bestFit="1" customWidth="1"/>
    <col min="52" max="52" width="9" style="140" bestFit="1" customWidth="1"/>
    <col min="53" max="53" width="9.5703125" style="140" customWidth="1"/>
    <col min="54" max="54" width="20.5703125" style="140" customWidth="1"/>
    <col min="55" max="16384" width="7.28515625" style="140"/>
  </cols>
  <sheetData>
    <row r="1" spans="1:54" x14ac:dyDescent="0.25">
      <c r="A1" s="447"/>
      <c r="B1" s="447"/>
      <c r="C1" s="446" t="s">
        <v>15</v>
      </c>
      <c r="D1" s="446"/>
      <c r="E1" s="515" t="str">
        <f>'Cover Sheet'!$C$3</f>
        <v>Look Up - RIBA Competition</v>
      </c>
      <c r="F1" s="516"/>
      <c r="G1" s="517"/>
      <c r="H1" s="518" t="s">
        <v>55</v>
      </c>
      <c r="I1" s="518"/>
      <c r="J1" s="518"/>
      <c r="K1" s="518"/>
      <c r="L1" s="519"/>
      <c r="M1" s="519"/>
      <c r="N1" s="519"/>
      <c r="O1" s="519"/>
      <c r="P1" s="519"/>
      <c r="Q1" s="519"/>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c r="AX1" s="472"/>
    </row>
    <row r="2" spans="1:54" x14ac:dyDescent="0.25">
      <c r="A2" s="447"/>
      <c r="B2" s="447"/>
      <c r="C2" s="447"/>
      <c r="D2" s="447"/>
      <c r="E2" s="520"/>
      <c r="F2" s="520"/>
      <c r="G2" s="521"/>
      <c r="I2" s="519"/>
      <c r="J2" s="519"/>
      <c r="K2" s="519"/>
      <c r="L2" s="519"/>
      <c r="M2" s="519"/>
      <c r="N2" s="519"/>
      <c r="O2" s="519"/>
      <c r="P2" s="519"/>
      <c r="Q2" s="519"/>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c r="AX2" s="472"/>
    </row>
    <row r="3" spans="1:54" x14ac:dyDescent="0.25">
      <c r="A3" s="447"/>
      <c r="B3" s="447"/>
      <c r="C3" s="446" t="s">
        <v>10</v>
      </c>
      <c r="D3" s="446"/>
      <c r="E3" s="523" t="str">
        <f>+'Cover Sheet'!$C$5</f>
        <v>C042</v>
      </c>
      <c r="F3" s="521"/>
      <c r="G3" s="521"/>
      <c r="H3" s="855" t="str">
        <f>IF(G66&gt;E66,"Budget Revisions add cost.",":)")</f>
        <v>:)</v>
      </c>
      <c r="I3" s="855"/>
      <c r="J3" s="855"/>
      <c r="K3" s="855"/>
      <c r="L3" s="855"/>
      <c r="M3" s="856"/>
      <c r="N3" s="223"/>
      <c r="O3" s="223"/>
      <c r="P3" s="223"/>
      <c r="Q3" s="223"/>
      <c r="R3" s="857"/>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c r="AW3" s="858"/>
      <c r="AX3" s="858"/>
    </row>
    <row r="4" spans="1:54" x14ac:dyDescent="0.25">
      <c r="A4" s="447"/>
      <c r="B4" s="447"/>
      <c r="C4" s="446"/>
      <c r="D4" s="446"/>
      <c r="E4" s="524"/>
      <c r="F4" s="521"/>
      <c r="G4" s="521"/>
      <c r="H4" s="855" t="str">
        <f>IF(BA66&lt;0,"Actual plus expected cost is more than forecast",":)")</f>
        <v>:)</v>
      </c>
      <c r="I4" s="855"/>
      <c r="J4" s="855"/>
      <c r="K4" s="855"/>
      <c r="L4" s="855"/>
      <c r="M4" s="856"/>
      <c r="N4" s="223"/>
      <c r="O4" s="223"/>
      <c r="P4" s="223"/>
      <c r="Q4" s="223"/>
      <c r="R4" s="513"/>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c r="AW4" s="514"/>
      <c r="AX4" s="514"/>
    </row>
    <row r="5" spans="1:54" x14ac:dyDescent="0.25">
      <c r="A5" s="447"/>
      <c r="B5" s="447"/>
      <c r="C5" s="446" t="s">
        <v>67</v>
      </c>
      <c r="D5" s="446"/>
      <c r="E5" s="525" t="str">
        <f>+SUMMARY!A11</f>
        <v>ZK101 - Commissioning &amp; Fees</v>
      </c>
      <c r="F5" s="526"/>
      <c r="G5" s="527"/>
      <c r="H5" s="528"/>
      <c r="I5" s="529"/>
      <c r="J5" s="519"/>
      <c r="K5" s="519"/>
      <c r="L5" s="519"/>
      <c r="M5" s="519"/>
      <c r="N5" s="223"/>
      <c r="O5" s="223"/>
      <c r="P5" s="223"/>
      <c r="Q5" s="223"/>
      <c r="R5" s="859" t="s">
        <v>9</v>
      </c>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c r="AX5" s="860"/>
    </row>
    <row r="6" spans="1:54" x14ac:dyDescent="0.25">
      <c r="A6" s="447"/>
      <c r="B6" s="447"/>
      <c r="C6" s="447"/>
      <c r="D6" s="447"/>
      <c r="E6" s="861" t="s">
        <v>21</v>
      </c>
      <c r="F6" s="862"/>
      <c r="G6" s="862"/>
      <c r="H6" s="863"/>
      <c r="I6" s="864" t="s">
        <v>22</v>
      </c>
      <c r="J6" s="865"/>
      <c r="K6" s="865"/>
      <c r="L6" s="865"/>
      <c r="M6" s="866"/>
      <c r="N6" s="223"/>
      <c r="O6" s="223"/>
      <c r="P6" s="223"/>
      <c r="Q6" s="223"/>
      <c r="R6" s="867" t="s">
        <v>56</v>
      </c>
      <c r="S6" s="868"/>
      <c r="T6" s="868"/>
      <c r="U6" s="868"/>
      <c r="V6" s="868"/>
      <c r="W6" s="868"/>
      <c r="X6" s="868"/>
      <c r="Y6" s="868"/>
      <c r="Z6" s="868"/>
      <c r="AA6" s="868"/>
      <c r="AB6" s="868"/>
      <c r="AC6" s="868"/>
      <c r="AD6" s="868"/>
      <c r="AE6" s="868"/>
      <c r="AF6" s="868"/>
      <c r="AG6" s="868" t="s">
        <v>57</v>
      </c>
      <c r="AH6" s="868"/>
      <c r="AI6" s="868"/>
      <c r="AJ6" s="868"/>
      <c r="AK6" s="868"/>
      <c r="AL6" s="868"/>
      <c r="AM6" s="868"/>
      <c r="AN6" s="868"/>
      <c r="AO6" s="868"/>
      <c r="AP6" s="868"/>
      <c r="AQ6" s="868"/>
      <c r="AR6" s="868"/>
      <c r="AS6" s="868" t="s">
        <v>266</v>
      </c>
      <c r="AT6" s="868"/>
      <c r="AU6" s="868"/>
      <c r="AV6" s="868"/>
      <c r="AW6" s="868"/>
      <c r="AX6" s="868"/>
      <c r="AY6" s="530"/>
    </row>
    <row r="7" spans="1:54"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35" t="s">
        <v>5133</v>
      </c>
      <c r="Q7" s="535" t="s">
        <v>5089</v>
      </c>
      <c r="R7" s="540" t="str">
        <f>+'Cash flow summary'!E7</f>
        <v>Jan 16</v>
      </c>
      <c r="S7" s="541" t="str">
        <f>+'Cash flow summary'!F7</f>
        <v>Feb 16</v>
      </c>
      <c r="T7" s="542" t="str">
        <f>+'Cash flow summary'!G7</f>
        <v>Mar 16</v>
      </c>
      <c r="U7" s="541" t="str">
        <f>+'Cash flow summary'!H7</f>
        <v>Apr 16</v>
      </c>
      <c r="V7" s="541" t="str">
        <f>+'Cash flow summary'!I7</f>
        <v>May 16</v>
      </c>
      <c r="W7" s="541" t="str">
        <f>+'Cash flow summary'!J7</f>
        <v>Jun 16</v>
      </c>
      <c r="X7" s="541" t="str">
        <f>+'Cash flow summary'!K7</f>
        <v>Jul 16</v>
      </c>
      <c r="Y7" s="541" t="str">
        <f>+'Cash flow summary'!L7</f>
        <v>Aug 16</v>
      </c>
      <c r="Z7" s="541" t="str">
        <f>+'Cash flow summary'!M7</f>
        <v>Sep 16</v>
      </c>
      <c r="AA7" s="541" t="str">
        <f>+'Cash flow summary'!N7</f>
        <v>Oct 16</v>
      </c>
      <c r="AB7" s="541" t="str">
        <f>+'Cash flow summary'!O7</f>
        <v>Nov 16</v>
      </c>
      <c r="AC7" s="543" t="s">
        <v>5122</v>
      </c>
      <c r="AD7" s="541" t="str">
        <f>+'Cash flow summary'!Q7</f>
        <v>Jan 17</v>
      </c>
      <c r="AE7" s="541" t="str">
        <f>+'Cash flow summary'!R7</f>
        <v>Feb 17</v>
      </c>
      <c r="AF7" s="544" t="s">
        <v>5123</v>
      </c>
      <c r="AG7" s="541" t="str">
        <f>+'Cash flow summary'!T7</f>
        <v>Apr 17</v>
      </c>
      <c r="AH7" s="541" t="str">
        <f>+'Cash flow summary'!U7</f>
        <v>May 17</v>
      </c>
      <c r="AI7" s="543" t="str">
        <f>+'Cash flow summary'!V7</f>
        <v>Q1 Apr - Jun</v>
      </c>
      <c r="AJ7" s="541" t="str">
        <f>+'Cash flow summary'!W7</f>
        <v>Jul 17</v>
      </c>
      <c r="AK7" s="541" t="str">
        <f>+'Cash flow summary'!X7</f>
        <v>Aug 17</v>
      </c>
      <c r="AL7" s="543" t="str">
        <f>+'Cash flow summary'!Y7</f>
        <v>Q2 Jul - Sep</v>
      </c>
      <c r="AM7" s="541" t="str">
        <f>+'Cash flow summary'!Z7</f>
        <v>Oct 17</v>
      </c>
      <c r="AN7" s="541" t="str">
        <f>+'Cash flow summary'!AA7</f>
        <v>Nov 17</v>
      </c>
      <c r="AO7" s="543" t="str">
        <f>+'Cash flow summary'!AB7</f>
        <v>Q3 Oct - Dec</v>
      </c>
      <c r="AP7" s="541" t="str">
        <f>+'Cash flow summary'!AC7</f>
        <v>Jan 18</v>
      </c>
      <c r="AQ7" s="541" t="str">
        <f>+'Cash flow summary'!AD7</f>
        <v>Feb 18</v>
      </c>
      <c r="AR7" s="544" t="str">
        <f>+'Cash flow summary'!AE7</f>
        <v>Q4 Jan - Mar</v>
      </c>
      <c r="AS7" s="541" t="str">
        <f>+'Cash flow summary'!AF7</f>
        <v>Apr 18</v>
      </c>
      <c r="AT7" s="541" t="str">
        <f>+'Cash flow summary'!AG7</f>
        <v>May 18</v>
      </c>
      <c r="AU7" s="543" t="str">
        <f>+'Cash flow summary'!AH7</f>
        <v>Q1 Apr - Jun</v>
      </c>
      <c r="AV7" s="541" t="str">
        <f>+'Cash flow summary'!AI7</f>
        <v>Jul 18</v>
      </c>
      <c r="AW7" s="541" t="str">
        <f>+'Cash flow summary'!AJ7</f>
        <v>Aug 18</v>
      </c>
      <c r="AX7" s="543" t="str">
        <f>+'Cash flow summary'!AK7</f>
        <v>Q2 Jul - Sep</v>
      </c>
      <c r="AY7" s="545" t="s">
        <v>52</v>
      </c>
      <c r="AZ7" s="546" t="s">
        <v>53</v>
      </c>
      <c r="BA7" s="547" t="s">
        <v>54</v>
      </c>
      <c r="BB7" s="546" t="s">
        <v>35</v>
      </c>
    </row>
    <row r="8" spans="1:54" s="4" customFormat="1" ht="15" customHeight="1" x14ac:dyDescent="0.2">
      <c r="A8" s="194" t="s">
        <v>82</v>
      </c>
      <c r="B8" s="458" t="str">
        <f>+LEFT($E$5,5)&amp;"."&amp;A8&amp;"."&amp;$E$3</f>
        <v>ZK101.K207.C042</v>
      </c>
      <c r="C8" s="167" t="s">
        <v>83</v>
      </c>
      <c r="D8" s="168"/>
      <c r="E8" s="203">
        <f t="shared" ref="E8:L8" si="0">SUM(E9:E24)</f>
        <v>50500</v>
      </c>
      <c r="F8" s="321">
        <f t="shared" si="0"/>
        <v>0</v>
      </c>
      <c r="G8" s="203">
        <f t="shared" si="0"/>
        <v>50500</v>
      </c>
      <c r="H8" s="229">
        <f t="shared" si="0"/>
        <v>50500</v>
      </c>
      <c r="I8" s="203">
        <f t="shared" si="0"/>
        <v>0</v>
      </c>
      <c r="J8" s="321">
        <f>SUM(J9:J24)</f>
        <v>0</v>
      </c>
      <c r="K8" s="203">
        <f t="shared" si="0"/>
        <v>0</v>
      </c>
      <c r="L8" s="219">
        <f t="shared" si="0"/>
        <v>0</v>
      </c>
      <c r="M8" s="219"/>
      <c r="N8" s="198">
        <f t="shared" ref="N8:AE8" si="1">SUM(N9:N24)</f>
        <v>0</v>
      </c>
      <c r="O8" s="198">
        <f t="shared" si="1"/>
        <v>0</v>
      </c>
      <c r="P8" s="198">
        <f t="shared" si="1"/>
        <v>0</v>
      </c>
      <c r="Q8" s="198">
        <f t="shared" si="1"/>
        <v>0</v>
      </c>
      <c r="R8" s="198">
        <f t="shared" si="1"/>
        <v>0</v>
      </c>
      <c r="S8" s="200">
        <f t="shared" si="1"/>
        <v>0</v>
      </c>
      <c r="T8" s="398">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200">
        <f t="shared" si="1"/>
        <v>0</v>
      </c>
      <c r="AF8" s="398">
        <f t="shared" ref="AF8:AX8" si="2">SUM(AF9:AF24)</f>
        <v>0</v>
      </c>
      <c r="AG8" s="200">
        <f t="shared" si="2"/>
        <v>0</v>
      </c>
      <c r="AH8" s="200">
        <f t="shared" si="2"/>
        <v>0</v>
      </c>
      <c r="AI8" s="200">
        <f t="shared" si="2"/>
        <v>0</v>
      </c>
      <c r="AJ8" s="200">
        <f t="shared" si="2"/>
        <v>0</v>
      </c>
      <c r="AK8" s="200">
        <f t="shared" si="2"/>
        <v>45450</v>
      </c>
      <c r="AL8" s="200">
        <f t="shared" si="2"/>
        <v>0</v>
      </c>
      <c r="AM8" s="200">
        <f t="shared" si="2"/>
        <v>0</v>
      </c>
      <c r="AN8" s="200">
        <f t="shared" si="2"/>
        <v>5050</v>
      </c>
      <c r="AO8" s="200">
        <f t="shared" si="2"/>
        <v>0</v>
      </c>
      <c r="AP8" s="200">
        <f t="shared" si="2"/>
        <v>0</v>
      </c>
      <c r="AQ8" s="200">
        <f t="shared" si="2"/>
        <v>0</v>
      </c>
      <c r="AR8" s="398">
        <f t="shared" si="2"/>
        <v>0</v>
      </c>
      <c r="AS8" s="200">
        <f t="shared" si="2"/>
        <v>0</v>
      </c>
      <c r="AT8" s="200">
        <f t="shared" si="2"/>
        <v>0</v>
      </c>
      <c r="AU8" s="200">
        <f t="shared" si="2"/>
        <v>0</v>
      </c>
      <c r="AV8" s="200">
        <f t="shared" si="2"/>
        <v>0</v>
      </c>
      <c r="AW8" s="200">
        <f t="shared" si="2"/>
        <v>0</v>
      </c>
      <c r="AX8" s="200">
        <f t="shared" si="2"/>
        <v>0</v>
      </c>
      <c r="AY8" s="198">
        <f t="shared" ref="AY8:AY40" si="3">SUM(R8:AX8)</f>
        <v>50500</v>
      </c>
      <c r="AZ8" s="200">
        <f t="shared" ref="AZ8:AZ40" si="4">+AY8+N8</f>
        <v>50500</v>
      </c>
      <c r="BA8" s="440">
        <f t="shared" ref="BA8:BA40" si="5">+G8-AZ8</f>
        <v>0</v>
      </c>
    </row>
    <row r="9" spans="1:54" s="4" customFormat="1" ht="15" customHeight="1" x14ac:dyDescent="0.2">
      <c r="A9" s="150"/>
      <c r="B9" s="459"/>
      <c r="C9" s="755"/>
      <c r="D9" s="756" t="s">
        <v>5134</v>
      </c>
      <c r="E9" s="249">
        <f>36500+14000</f>
        <v>50500</v>
      </c>
      <c r="F9" s="370">
        <f t="shared" ref="F9:F61" si="6">-E9+G9</f>
        <v>0</v>
      </c>
      <c r="G9" s="249">
        <v>50500</v>
      </c>
      <c r="H9" s="572">
        <f t="shared" ref="H9:H24" si="7">SUM(N9:AX9)</f>
        <v>50500</v>
      </c>
      <c r="I9" s="221"/>
      <c r="J9" s="370">
        <f t="shared" ref="J9:J61" si="8">-I9+K9</f>
        <v>0</v>
      </c>
      <c r="K9" s="249">
        <v>0</v>
      </c>
      <c r="L9" s="222"/>
      <c r="M9" s="249"/>
      <c r="N9" s="235"/>
      <c r="O9" s="220"/>
      <c r="P9" s="220"/>
      <c r="Q9" s="220"/>
      <c r="R9" s="253"/>
      <c r="S9" s="250"/>
      <c r="T9" s="400"/>
      <c r="U9" s="395"/>
      <c r="V9" s="250"/>
      <c r="W9" s="250"/>
      <c r="X9" s="250"/>
      <c r="Y9" s="250"/>
      <c r="Z9" s="250"/>
      <c r="AA9" s="250"/>
      <c r="AB9" s="250"/>
      <c r="AC9" s="250"/>
      <c r="AD9" s="250"/>
      <c r="AE9" s="250">
        <f>7500-7500</f>
        <v>0</v>
      </c>
      <c r="AF9" s="400"/>
      <c r="AG9" s="395"/>
      <c r="AH9" s="250"/>
      <c r="AI9" s="250"/>
      <c r="AJ9" s="250"/>
      <c r="AK9" s="250">
        <v>45450</v>
      </c>
      <c r="AL9" s="250"/>
      <c r="AM9" s="250"/>
      <c r="AN9" s="250">
        <v>5050</v>
      </c>
      <c r="AO9" s="250"/>
      <c r="AP9" s="250"/>
      <c r="AQ9" s="250"/>
      <c r="AR9" s="400"/>
      <c r="AS9" s="395"/>
      <c r="AT9" s="250"/>
      <c r="AU9" s="250"/>
      <c r="AV9" s="250"/>
      <c r="AW9" s="250"/>
      <c r="AX9" s="250"/>
      <c r="AY9" s="248">
        <f t="shared" si="3"/>
        <v>50500</v>
      </c>
      <c r="AZ9" s="244">
        <f t="shared" si="4"/>
        <v>50500</v>
      </c>
      <c r="BA9" s="553">
        <f t="shared" si="5"/>
        <v>0</v>
      </c>
    </row>
    <row r="10" spans="1:54"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23"/>
      <c r="Q10" s="223"/>
      <c r="R10" s="253"/>
      <c r="S10" s="250"/>
      <c r="T10" s="400"/>
      <c r="U10" s="395"/>
      <c r="V10" s="250"/>
      <c r="W10" s="250"/>
      <c r="X10" s="250"/>
      <c r="Y10" s="250"/>
      <c r="Z10" s="250"/>
      <c r="AA10" s="250"/>
      <c r="AB10" s="250"/>
      <c r="AC10" s="250"/>
      <c r="AD10" s="250"/>
      <c r="AE10" s="250">
        <f>5000-5000</f>
        <v>0</v>
      </c>
      <c r="AF10" s="400"/>
      <c r="AG10" s="395"/>
      <c r="AH10" s="250"/>
      <c r="AI10" s="250"/>
      <c r="AJ10" s="250"/>
      <c r="AK10" s="250"/>
      <c r="AL10" s="250"/>
      <c r="AM10" s="250"/>
      <c r="AN10" s="250"/>
      <c r="AO10" s="250"/>
      <c r="AP10" s="250"/>
      <c r="AQ10" s="250"/>
      <c r="AR10" s="400"/>
      <c r="AS10" s="395"/>
      <c r="AT10" s="250"/>
      <c r="AU10" s="250"/>
      <c r="AV10" s="250"/>
      <c r="AW10" s="250"/>
      <c r="AX10" s="250"/>
      <c r="AY10" s="248">
        <f t="shared" si="3"/>
        <v>0</v>
      </c>
      <c r="AZ10" s="244">
        <f t="shared" si="4"/>
        <v>0</v>
      </c>
      <c r="BA10" s="553">
        <f t="shared" si="5"/>
        <v>0</v>
      </c>
    </row>
    <row r="11" spans="1:54"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23"/>
      <c r="Q11" s="223"/>
      <c r="R11" s="253"/>
      <c r="S11" s="250"/>
      <c r="T11" s="400"/>
      <c r="U11" s="395"/>
      <c r="V11" s="250"/>
      <c r="W11" s="250"/>
      <c r="X11" s="250"/>
      <c r="Y11" s="250"/>
      <c r="Z11" s="250"/>
      <c r="AA11" s="250"/>
      <c r="AB11" s="250"/>
      <c r="AC11" s="250"/>
      <c r="AD11" s="250"/>
      <c r="AE11" s="250"/>
      <c r="AF11" s="400"/>
      <c r="AG11" s="395"/>
      <c r="AH11" s="250"/>
      <c r="AI11" s="250"/>
      <c r="AJ11" s="250"/>
      <c r="AK11" s="250"/>
      <c r="AL11" s="250"/>
      <c r="AM11" s="250"/>
      <c r="AN11" s="250"/>
      <c r="AO11" s="250"/>
      <c r="AP11" s="250"/>
      <c r="AQ11" s="250"/>
      <c r="AR11" s="400"/>
      <c r="AS11" s="395"/>
      <c r="AT11" s="250"/>
      <c r="AU11" s="250"/>
      <c r="AV11" s="250"/>
      <c r="AW11" s="250"/>
      <c r="AX11" s="250"/>
      <c r="AY11" s="248">
        <f t="shared" si="3"/>
        <v>0</v>
      </c>
      <c r="AZ11" s="244">
        <f t="shared" si="4"/>
        <v>0</v>
      </c>
      <c r="BA11" s="553">
        <f t="shared" si="5"/>
        <v>0</v>
      </c>
    </row>
    <row r="12" spans="1:54"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23"/>
      <c r="Q12" s="223"/>
      <c r="R12" s="253"/>
      <c r="S12" s="250"/>
      <c r="T12" s="400"/>
      <c r="U12" s="395"/>
      <c r="V12" s="250"/>
      <c r="W12" s="250"/>
      <c r="X12" s="250"/>
      <c r="Y12" s="250"/>
      <c r="Z12" s="250"/>
      <c r="AA12" s="250"/>
      <c r="AB12" s="250"/>
      <c r="AC12" s="250"/>
      <c r="AD12" s="250"/>
      <c r="AE12" s="250"/>
      <c r="AF12" s="400"/>
      <c r="AG12" s="395"/>
      <c r="AH12" s="250"/>
      <c r="AI12" s="250"/>
      <c r="AJ12" s="250"/>
      <c r="AK12" s="250"/>
      <c r="AL12" s="250"/>
      <c r="AM12" s="250"/>
      <c r="AN12" s="250"/>
      <c r="AO12" s="250"/>
      <c r="AP12" s="250"/>
      <c r="AQ12" s="250"/>
      <c r="AR12" s="400"/>
      <c r="AS12" s="395"/>
      <c r="AT12" s="250"/>
      <c r="AU12" s="250"/>
      <c r="AV12" s="250"/>
      <c r="AW12" s="250"/>
      <c r="AX12" s="250"/>
      <c r="AY12" s="248">
        <f t="shared" si="3"/>
        <v>0</v>
      </c>
      <c r="AZ12" s="244">
        <f t="shared" si="4"/>
        <v>0</v>
      </c>
      <c r="BA12" s="553">
        <f t="shared" si="5"/>
        <v>0</v>
      </c>
    </row>
    <row r="13" spans="1:54"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23"/>
      <c r="Q13" s="223"/>
      <c r="R13" s="253"/>
      <c r="S13" s="250"/>
      <c r="T13" s="400"/>
      <c r="U13" s="395"/>
      <c r="V13" s="250"/>
      <c r="W13" s="250"/>
      <c r="X13" s="250"/>
      <c r="Y13" s="250"/>
      <c r="Z13" s="250"/>
      <c r="AA13" s="250"/>
      <c r="AB13" s="250"/>
      <c r="AC13" s="250"/>
      <c r="AD13" s="250"/>
      <c r="AE13" s="250"/>
      <c r="AF13" s="400"/>
      <c r="AG13" s="395"/>
      <c r="AH13" s="250"/>
      <c r="AI13" s="250"/>
      <c r="AJ13" s="250"/>
      <c r="AK13" s="250"/>
      <c r="AL13" s="250"/>
      <c r="AM13" s="250"/>
      <c r="AN13" s="250"/>
      <c r="AO13" s="250"/>
      <c r="AP13" s="250"/>
      <c r="AQ13" s="250"/>
      <c r="AR13" s="400"/>
      <c r="AS13" s="395"/>
      <c r="AT13" s="250"/>
      <c r="AU13" s="250"/>
      <c r="AV13" s="250"/>
      <c r="AW13" s="250"/>
      <c r="AX13" s="250"/>
      <c r="AY13" s="248">
        <f t="shared" si="3"/>
        <v>0</v>
      </c>
      <c r="AZ13" s="244">
        <f t="shared" si="4"/>
        <v>0</v>
      </c>
      <c r="BA13" s="553">
        <f t="shared" si="5"/>
        <v>0</v>
      </c>
    </row>
    <row r="14" spans="1:54"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23"/>
      <c r="Q14" s="223"/>
      <c r="R14" s="253"/>
      <c r="S14" s="250"/>
      <c r="T14" s="400"/>
      <c r="U14" s="395"/>
      <c r="V14" s="250"/>
      <c r="W14" s="250"/>
      <c r="X14" s="250"/>
      <c r="Y14" s="250"/>
      <c r="Z14" s="250"/>
      <c r="AA14" s="250"/>
      <c r="AB14" s="250"/>
      <c r="AC14" s="250"/>
      <c r="AD14" s="250"/>
      <c r="AE14" s="250"/>
      <c r="AF14" s="400"/>
      <c r="AG14" s="395"/>
      <c r="AH14" s="250"/>
      <c r="AI14" s="250"/>
      <c r="AJ14" s="250"/>
      <c r="AK14" s="250"/>
      <c r="AL14" s="250"/>
      <c r="AM14" s="250"/>
      <c r="AN14" s="250"/>
      <c r="AO14" s="250"/>
      <c r="AP14" s="250"/>
      <c r="AQ14" s="250"/>
      <c r="AR14" s="400"/>
      <c r="AS14" s="395"/>
      <c r="AT14" s="250"/>
      <c r="AU14" s="250"/>
      <c r="AV14" s="250"/>
      <c r="AW14" s="250"/>
      <c r="AX14" s="250"/>
      <c r="AY14" s="248">
        <f t="shared" si="3"/>
        <v>0</v>
      </c>
      <c r="AZ14" s="244">
        <f t="shared" si="4"/>
        <v>0</v>
      </c>
      <c r="BA14" s="553">
        <f t="shared" si="5"/>
        <v>0</v>
      </c>
    </row>
    <row r="15" spans="1:54"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23"/>
      <c r="Q15" s="223"/>
      <c r="R15" s="253"/>
      <c r="S15" s="250"/>
      <c r="T15" s="400"/>
      <c r="U15" s="395"/>
      <c r="V15" s="250"/>
      <c r="W15" s="250"/>
      <c r="X15" s="250"/>
      <c r="Y15" s="250"/>
      <c r="Z15" s="250"/>
      <c r="AA15" s="250"/>
      <c r="AB15" s="250"/>
      <c r="AC15" s="250"/>
      <c r="AD15" s="250"/>
      <c r="AE15" s="250"/>
      <c r="AF15" s="400"/>
      <c r="AG15" s="395"/>
      <c r="AH15" s="250"/>
      <c r="AI15" s="250"/>
      <c r="AJ15" s="250"/>
      <c r="AK15" s="250"/>
      <c r="AL15" s="250"/>
      <c r="AM15" s="250"/>
      <c r="AN15" s="250"/>
      <c r="AO15" s="250"/>
      <c r="AP15" s="250"/>
      <c r="AQ15" s="250"/>
      <c r="AR15" s="400"/>
      <c r="AS15" s="395"/>
      <c r="AT15" s="250"/>
      <c r="AU15" s="250"/>
      <c r="AV15" s="250"/>
      <c r="AW15" s="250"/>
      <c r="AX15" s="250"/>
      <c r="AY15" s="248">
        <f t="shared" si="3"/>
        <v>0</v>
      </c>
      <c r="AZ15" s="244">
        <f t="shared" si="4"/>
        <v>0</v>
      </c>
      <c r="BA15" s="553">
        <f t="shared" si="5"/>
        <v>0</v>
      </c>
    </row>
    <row r="16" spans="1:54"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23"/>
      <c r="Q16" s="223"/>
      <c r="R16" s="253"/>
      <c r="S16" s="250"/>
      <c r="T16" s="400"/>
      <c r="U16" s="395"/>
      <c r="V16" s="250"/>
      <c r="W16" s="250"/>
      <c r="X16" s="250"/>
      <c r="Y16" s="250"/>
      <c r="Z16" s="250"/>
      <c r="AA16" s="250"/>
      <c r="AB16" s="250"/>
      <c r="AC16" s="250"/>
      <c r="AD16" s="250"/>
      <c r="AE16" s="250"/>
      <c r="AF16" s="400"/>
      <c r="AG16" s="395"/>
      <c r="AH16" s="250"/>
      <c r="AI16" s="250"/>
      <c r="AJ16" s="250"/>
      <c r="AK16" s="250"/>
      <c r="AL16" s="250"/>
      <c r="AM16" s="250"/>
      <c r="AN16" s="250"/>
      <c r="AO16" s="250"/>
      <c r="AP16" s="250"/>
      <c r="AQ16" s="250"/>
      <c r="AR16" s="400"/>
      <c r="AS16" s="395"/>
      <c r="AT16" s="250"/>
      <c r="AU16" s="250"/>
      <c r="AV16" s="250"/>
      <c r="AW16" s="250"/>
      <c r="AX16" s="250"/>
      <c r="AY16" s="248">
        <f t="shared" si="3"/>
        <v>0</v>
      </c>
      <c r="AZ16" s="244">
        <f t="shared" si="4"/>
        <v>0</v>
      </c>
      <c r="BA16" s="553">
        <f t="shared" si="5"/>
        <v>0</v>
      </c>
    </row>
    <row r="17" spans="1:53"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23"/>
      <c r="Q17" s="223"/>
      <c r="R17" s="253"/>
      <c r="S17" s="250"/>
      <c r="T17" s="400"/>
      <c r="U17" s="395"/>
      <c r="V17" s="250"/>
      <c r="W17" s="250"/>
      <c r="X17" s="250"/>
      <c r="Y17" s="250"/>
      <c r="Z17" s="250"/>
      <c r="AA17" s="250"/>
      <c r="AB17" s="250"/>
      <c r="AC17" s="250"/>
      <c r="AD17" s="250"/>
      <c r="AE17" s="250"/>
      <c r="AF17" s="400"/>
      <c r="AG17" s="395"/>
      <c r="AH17" s="250"/>
      <c r="AI17" s="250"/>
      <c r="AJ17" s="250"/>
      <c r="AK17" s="250"/>
      <c r="AL17" s="250"/>
      <c r="AM17" s="250"/>
      <c r="AN17" s="250"/>
      <c r="AO17" s="250"/>
      <c r="AP17" s="250"/>
      <c r="AQ17" s="250"/>
      <c r="AR17" s="400"/>
      <c r="AS17" s="395"/>
      <c r="AT17" s="250"/>
      <c r="AU17" s="250"/>
      <c r="AV17" s="250"/>
      <c r="AW17" s="250"/>
      <c r="AX17" s="250"/>
      <c r="AY17" s="248">
        <f t="shared" si="3"/>
        <v>0</v>
      </c>
      <c r="AZ17" s="244">
        <f t="shared" si="4"/>
        <v>0</v>
      </c>
      <c r="BA17" s="553">
        <f t="shared" si="5"/>
        <v>0</v>
      </c>
    </row>
    <row r="18" spans="1:53"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23"/>
      <c r="Q18" s="223"/>
      <c r="R18" s="253"/>
      <c r="S18" s="250"/>
      <c r="T18" s="400"/>
      <c r="U18" s="395"/>
      <c r="V18" s="250"/>
      <c r="W18" s="250"/>
      <c r="X18" s="250"/>
      <c r="Y18" s="250"/>
      <c r="Z18" s="250"/>
      <c r="AA18" s="250"/>
      <c r="AB18" s="250"/>
      <c r="AC18" s="250"/>
      <c r="AD18" s="250"/>
      <c r="AE18" s="250"/>
      <c r="AF18" s="400"/>
      <c r="AG18" s="395"/>
      <c r="AH18" s="250"/>
      <c r="AI18" s="250"/>
      <c r="AJ18" s="250"/>
      <c r="AK18" s="250"/>
      <c r="AL18" s="250"/>
      <c r="AM18" s="250"/>
      <c r="AN18" s="250"/>
      <c r="AO18" s="250"/>
      <c r="AP18" s="250"/>
      <c r="AQ18" s="250"/>
      <c r="AR18" s="400"/>
      <c r="AS18" s="395"/>
      <c r="AT18" s="250"/>
      <c r="AU18" s="250"/>
      <c r="AV18" s="250"/>
      <c r="AW18" s="250"/>
      <c r="AX18" s="250"/>
      <c r="AY18" s="248">
        <f t="shared" si="3"/>
        <v>0</v>
      </c>
      <c r="AZ18" s="244">
        <f t="shared" si="4"/>
        <v>0</v>
      </c>
      <c r="BA18" s="553">
        <f t="shared" si="5"/>
        <v>0</v>
      </c>
    </row>
    <row r="19" spans="1:53"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23"/>
      <c r="Q19" s="223"/>
      <c r="R19" s="253"/>
      <c r="S19" s="250"/>
      <c r="T19" s="400"/>
      <c r="U19" s="395"/>
      <c r="V19" s="250"/>
      <c r="W19" s="250"/>
      <c r="X19" s="250"/>
      <c r="Y19" s="250"/>
      <c r="Z19" s="250"/>
      <c r="AA19" s="250"/>
      <c r="AB19" s="250"/>
      <c r="AC19" s="250"/>
      <c r="AD19" s="250"/>
      <c r="AE19" s="250"/>
      <c r="AF19" s="400"/>
      <c r="AG19" s="395"/>
      <c r="AH19" s="250"/>
      <c r="AI19" s="250"/>
      <c r="AJ19" s="250"/>
      <c r="AK19" s="250"/>
      <c r="AL19" s="250"/>
      <c r="AM19" s="250"/>
      <c r="AN19" s="250"/>
      <c r="AO19" s="250"/>
      <c r="AP19" s="250"/>
      <c r="AQ19" s="250"/>
      <c r="AR19" s="400"/>
      <c r="AS19" s="395"/>
      <c r="AT19" s="250"/>
      <c r="AU19" s="250"/>
      <c r="AV19" s="250"/>
      <c r="AW19" s="250"/>
      <c r="AX19" s="250"/>
      <c r="AY19" s="248">
        <f t="shared" si="3"/>
        <v>0</v>
      </c>
      <c r="AZ19" s="244">
        <f t="shared" si="4"/>
        <v>0</v>
      </c>
      <c r="BA19" s="553">
        <f t="shared" si="5"/>
        <v>0</v>
      </c>
    </row>
    <row r="20" spans="1:53"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23"/>
      <c r="Q20" s="223"/>
      <c r="R20" s="253"/>
      <c r="S20" s="250"/>
      <c r="T20" s="400"/>
      <c r="U20" s="395"/>
      <c r="V20" s="250"/>
      <c r="W20" s="250"/>
      <c r="X20" s="250"/>
      <c r="Y20" s="250"/>
      <c r="Z20" s="250"/>
      <c r="AA20" s="250"/>
      <c r="AB20" s="250"/>
      <c r="AC20" s="250"/>
      <c r="AD20" s="250"/>
      <c r="AE20" s="250"/>
      <c r="AF20" s="400"/>
      <c r="AG20" s="395"/>
      <c r="AH20" s="250"/>
      <c r="AI20" s="250"/>
      <c r="AJ20" s="250"/>
      <c r="AK20" s="250"/>
      <c r="AL20" s="250"/>
      <c r="AM20" s="250"/>
      <c r="AN20" s="250"/>
      <c r="AO20" s="250"/>
      <c r="AP20" s="250"/>
      <c r="AQ20" s="250"/>
      <c r="AR20" s="400"/>
      <c r="AS20" s="395"/>
      <c r="AT20" s="250"/>
      <c r="AU20" s="250"/>
      <c r="AV20" s="250"/>
      <c r="AW20" s="250"/>
      <c r="AX20" s="250"/>
      <c r="AY20" s="248">
        <f t="shared" si="3"/>
        <v>0</v>
      </c>
      <c r="AZ20" s="244">
        <f t="shared" si="4"/>
        <v>0</v>
      </c>
      <c r="BA20" s="553">
        <f t="shared" si="5"/>
        <v>0</v>
      </c>
    </row>
    <row r="21" spans="1:53"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23"/>
      <c r="Q21" s="223"/>
      <c r="R21" s="253"/>
      <c r="S21" s="250"/>
      <c r="T21" s="400"/>
      <c r="U21" s="395"/>
      <c r="V21" s="250"/>
      <c r="W21" s="250"/>
      <c r="X21" s="250"/>
      <c r="Y21" s="250"/>
      <c r="Z21" s="250"/>
      <c r="AA21" s="250"/>
      <c r="AB21" s="250"/>
      <c r="AC21" s="250"/>
      <c r="AD21" s="250"/>
      <c r="AE21" s="250"/>
      <c r="AF21" s="400"/>
      <c r="AG21" s="395"/>
      <c r="AH21" s="250"/>
      <c r="AI21" s="250"/>
      <c r="AJ21" s="250"/>
      <c r="AK21" s="250"/>
      <c r="AL21" s="250"/>
      <c r="AM21" s="250"/>
      <c r="AN21" s="250"/>
      <c r="AO21" s="250"/>
      <c r="AP21" s="250"/>
      <c r="AQ21" s="250"/>
      <c r="AR21" s="400"/>
      <c r="AS21" s="395"/>
      <c r="AT21" s="250"/>
      <c r="AU21" s="250"/>
      <c r="AV21" s="250"/>
      <c r="AW21" s="250"/>
      <c r="AX21" s="250"/>
      <c r="AY21" s="248">
        <f t="shared" si="3"/>
        <v>0</v>
      </c>
      <c r="AZ21" s="244">
        <f t="shared" si="4"/>
        <v>0</v>
      </c>
      <c r="BA21" s="553">
        <f t="shared" si="5"/>
        <v>0</v>
      </c>
    </row>
    <row r="22" spans="1:53"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23"/>
      <c r="Q22" s="223"/>
      <c r="R22" s="253"/>
      <c r="S22" s="250"/>
      <c r="T22" s="400"/>
      <c r="U22" s="395"/>
      <c r="V22" s="250"/>
      <c r="W22" s="250"/>
      <c r="X22" s="250"/>
      <c r="Y22" s="250"/>
      <c r="Z22" s="250"/>
      <c r="AA22" s="250"/>
      <c r="AB22" s="250"/>
      <c r="AC22" s="250"/>
      <c r="AD22" s="250"/>
      <c r="AE22" s="250"/>
      <c r="AF22" s="400"/>
      <c r="AG22" s="395"/>
      <c r="AH22" s="250"/>
      <c r="AI22" s="250"/>
      <c r="AJ22" s="250"/>
      <c r="AK22" s="250"/>
      <c r="AL22" s="250"/>
      <c r="AM22" s="250"/>
      <c r="AN22" s="250"/>
      <c r="AO22" s="250"/>
      <c r="AP22" s="250"/>
      <c r="AQ22" s="250"/>
      <c r="AR22" s="400"/>
      <c r="AS22" s="395"/>
      <c r="AT22" s="250"/>
      <c r="AU22" s="250"/>
      <c r="AV22" s="250"/>
      <c r="AW22" s="250"/>
      <c r="AX22" s="250"/>
      <c r="AY22" s="248">
        <f t="shared" si="3"/>
        <v>0</v>
      </c>
      <c r="AZ22" s="244">
        <f t="shared" si="4"/>
        <v>0</v>
      </c>
      <c r="BA22" s="553">
        <f t="shared" si="5"/>
        <v>0</v>
      </c>
    </row>
    <row r="23" spans="1:53" s="4" customFormat="1" ht="15" customHeight="1" x14ac:dyDescent="0.2">
      <c r="A23" s="150"/>
      <c r="B23" s="459" t="str">
        <f>+B8</f>
        <v>ZK101.K207.C042</v>
      </c>
      <c r="C23" s="262"/>
      <c r="D23" s="262"/>
      <c r="E23" s="256"/>
      <c r="F23" s="370">
        <f t="shared" si="6"/>
        <v>0</v>
      </c>
      <c r="G23" s="256"/>
      <c r="H23" s="572">
        <f t="shared" si="7"/>
        <v>0</v>
      </c>
      <c r="I23" s="224"/>
      <c r="J23" s="370">
        <f t="shared" si="8"/>
        <v>0</v>
      </c>
      <c r="K23" s="256"/>
      <c r="L23" s="225"/>
      <c r="M23" s="249"/>
      <c r="N23" s="223"/>
      <c r="O23" s="223"/>
      <c r="P23" s="223"/>
      <c r="Q23" s="223"/>
      <c r="R23" s="253"/>
      <c r="S23" s="250"/>
      <c r="T23" s="400"/>
      <c r="U23" s="395"/>
      <c r="V23" s="250"/>
      <c r="W23" s="250"/>
      <c r="X23" s="250"/>
      <c r="Y23" s="250"/>
      <c r="Z23" s="250"/>
      <c r="AA23" s="250"/>
      <c r="AB23" s="250"/>
      <c r="AC23" s="250"/>
      <c r="AD23" s="250"/>
      <c r="AE23" s="250"/>
      <c r="AF23" s="400"/>
      <c r="AG23" s="395"/>
      <c r="AH23" s="250"/>
      <c r="AI23" s="250"/>
      <c r="AJ23" s="250"/>
      <c r="AK23" s="250"/>
      <c r="AL23" s="250"/>
      <c r="AM23" s="250"/>
      <c r="AN23" s="250"/>
      <c r="AO23" s="250"/>
      <c r="AP23" s="250"/>
      <c r="AQ23" s="250"/>
      <c r="AR23" s="400"/>
      <c r="AS23" s="395"/>
      <c r="AT23" s="250"/>
      <c r="AU23" s="250"/>
      <c r="AV23" s="250"/>
      <c r="AW23" s="250"/>
      <c r="AX23" s="250"/>
      <c r="AY23" s="248">
        <f t="shared" si="3"/>
        <v>0</v>
      </c>
      <c r="AZ23" s="244">
        <f t="shared" si="4"/>
        <v>0</v>
      </c>
      <c r="BA23" s="553">
        <f t="shared" si="5"/>
        <v>0</v>
      </c>
    </row>
    <row r="24" spans="1:53"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+IFERROR(VLOOKUP(B23,Sheet1!B:D,3,FALSE),0)</f>
        <v>0</v>
      </c>
      <c r="P24" s="611">
        <f>+IFERROR(VLOOKUP(B23,Sheet1!B:E,4,FALSE),0)</f>
        <v>0</v>
      </c>
      <c r="Q24" s="611">
        <f>+IFERROR(VLOOKUP(B23,Sheet1!B:F,5,FALSE),0)</f>
        <v>0</v>
      </c>
      <c r="R24" s="396"/>
      <c r="S24" s="250"/>
      <c r="T24" s="400"/>
      <c r="U24" s="395"/>
      <c r="V24" s="250"/>
      <c r="W24" s="250"/>
      <c r="X24" s="250"/>
      <c r="Y24" s="250"/>
      <c r="Z24" s="250"/>
      <c r="AA24" s="250"/>
      <c r="AB24" s="250"/>
      <c r="AC24" s="250"/>
      <c r="AD24" s="250"/>
      <c r="AE24" s="250"/>
      <c r="AF24" s="400"/>
      <c r="AG24" s="395"/>
      <c r="AH24" s="250"/>
      <c r="AI24" s="250"/>
      <c r="AJ24" s="250"/>
      <c r="AK24" s="250"/>
      <c r="AL24" s="250"/>
      <c r="AM24" s="250"/>
      <c r="AN24" s="250"/>
      <c r="AO24" s="250"/>
      <c r="AP24" s="250"/>
      <c r="AQ24" s="250"/>
      <c r="AR24" s="400"/>
      <c r="AS24" s="395"/>
      <c r="AT24" s="250"/>
      <c r="AU24" s="250"/>
      <c r="AV24" s="250"/>
      <c r="AW24" s="250"/>
      <c r="AX24" s="250"/>
      <c r="AY24" s="248">
        <f t="shared" si="3"/>
        <v>0</v>
      </c>
      <c r="AZ24" s="244">
        <f t="shared" si="4"/>
        <v>0</v>
      </c>
      <c r="BA24" s="553">
        <f t="shared" si="5"/>
        <v>0</v>
      </c>
    </row>
    <row r="25" spans="1:53" s="4" customFormat="1" ht="15" customHeight="1" x14ac:dyDescent="0.2">
      <c r="A25" s="195" t="s">
        <v>84</v>
      </c>
      <c r="B25" s="458" t="str">
        <f>+LEFT($E$5,5)&amp;"."&amp;A25&amp;"."&amp;$E$3</f>
        <v>ZK101.K208.C042</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c r="Q25" s="265"/>
      <c r="R25" s="265">
        <f>SUM(R26:R28)</f>
        <v>0</v>
      </c>
      <c r="S25" s="269">
        <f>SUM(S26:S28)</f>
        <v>0</v>
      </c>
      <c r="T25" s="401">
        <f t="shared" ref="T25:Z25" si="10">SUM(T26:T28)</f>
        <v>0</v>
      </c>
      <c r="U25" s="411">
        <f t="shared" si="10"/>
        <v>0</v>
      </c>
      <c r="V25" s="269">
        <f t="shared" si="10"/>
        <v>0</v>
      </c>
      <c r="W25" s="269">
        <f t="shared" si="10"/>
        <v>0</v>
      </c>
      <c r="X25" s="269">
        <f t="shared" si="10"/>
        <v>0</v>
      </c>
      <c r="Y25" s="269">
        <f t="shared" si="10"/>
        <v>0</v>
      </c>
      <c r="Z25" s="269">
        <f t="shared" si="10"/>
        <v>0</v>
      </c>
      <c r="AA25" s="269">
        <f t="shared" ref="AA25:AE25" si="11">SUM(AA26:AA28)</f>
        <v>0</v>
      </c>
      <c r="AB25" s="269">
        <f t="shared" si="11"/>
        <v>0</v>
      </c>
      <c r="AC25" s="269">
        <f t="shared" si="11"/>
        <v>0</v>
      </c>
      <c r="AD25" s="269">
        <f t="shared" si="11"/>
        <v>0</v>
      </c>
      <c r="AE25" s="269">
        <f t="shared" si="11"/>
        <v>0</v>
      </c>
      <c r="AF25" s="401">
        <f t="shared" ref="AF25" si="12">SUM(AF26:AF28)</f>
        <v>0</v>
      </c>
      <c r="AG25" s="411">
        <f t="shared" ref="AG25" si="13">SUM(AG26:AG28)</f>
        <v>0</v>
      </c>
      <c r="AH25" s="269">
        <f t="shared" ref="AH25" si="14">SUM(AH26:AH28)</f>
        <v>0</v>
      </c>
      <c r="AI25" s="269">
        <f t="shared" ref="AI25" si="15">SUM(AI26:AI28)</f>
        <v>0</v>
      </c>
      <c r="AJ25" s="269">
        <f t="shared" ref="AJ25" si="16">SUM(AJ26:AJ28)</f>
        <v>0</v>
      </c>
      <c r="AK25" s="269">
        <f t="shared" ref="AK25" si="17">SUM(AK26:AK28)</f>
        <v>0</v>
      </c>
      <c r="AL25" s="269">
        <f t="shared" ref="AL25" si="18">SUM(AL26:AL28)</f>
        <v>0</v>
      </c>
      <c r="AM25" s="269">
        <f t="shared" ref="AM25" si="19">SUM(AM26:AM28)</f>
        <v>0</v>
      </c>
      <c r="AN25" s="269">
        <f t="shared" ref="AN25" si="20">SUM(AN26:AN28)</f>
        <v>0</v>
      </c>
      <c r="AO25" s="269">
        <f t="shared" ref="AO25" si="21">SUM(AO26:AO28)</f>
        <v>0</v>
      </c>
      <c r="AP25" s="269">
        <f t="shared" ref="AP25" si="22">SUM(AP26:AP28)</f>
        <v>0</v>
      </c>
      <c r="AQ25" s="269">
        <f t="shared" ref="AQ25" si="23">SUM(AQ26:AQ28)</f>
        <v>0</v>
      </c>
      <c r="AR25" s="401">
        <f t="shared" ref="AR25" si="24">SUM(AR26:AR28)</f>
        <v>0</v>
      </c>
      <c r="AS25" s="411">
        <f t="shared" ref="AS25" si="25">SUM(AS26:AS28)</f>
        <v>0</v>
      </c>
      <c r="AT25" s="269">
        <f t="shared" ref="AT25" si="26">SUM(AT26:AT28)</f>
        <v>0</v>
      </c>
      <c r="AU25" s="269">
        <f t="shared" ref="AU25" si="27">SUM(AU26:AU28)</f>
        <v>0</v>
      </c>
      <c r="AV25" s="269">
        <f t="shared" ref="AV25" si="28">SUM(AV26:AV28)</f>
        <v>0</v>
      </c>
      <c r="AW25" s="269">
        <f t="shared" ref="AW25" si="29">SUM(AW26:AW28)</f>
        <v>0</v>
      </c>
      <c r="AX25" s="269">
        <f t="shared" ref="AX25" si="30">SUM(AX26:AX28)</f>
        <v>0</v>
      </c>
      <c r="AY25" s="441">
        <f t="shared" si="3"/>
        <v>0</v>
      </c>
      <c r="AZ25" s="442">
        <f t="shared" si="4"/>
        <v>0</v>
      </c>
      <c r="BA25" s="443">
        <f t="shared" si="5"/>
        <v>0</v>
      </c>
    </row>
    <row r="26" spans="1:53" s="4" customFormat="1" ht="15" customHeight="1" x14ac:dyDescent="0.2">
      <c r="A26" s="150"/>
      <c r="B26" s="459" t="str">
        <f>+B25</f>
        <v>ZK101.K208.C042</v>
      </c>
      <c r="C26" s="757"/>
      <c r="D26" s="273"/>
      <c r="E26" s="249"/>
      <c r="F26" s="370">
        <f t="shared" si="6"/>
        <v>0</v>
      </c>
      <c r="G26" s="249"/>
      <c r="H26" s="370">
        <f>SUM(N26:AX26)</f>
        <v>0</v>
      </c>
      <c r="I26" s="231"/>
      <c r="J26" s="370">
        <f t="shared" si="8"/>
        <v>0</v>
      </c>
      <c r="K26" s="249"/>
      <c r="L26" s="232"/>
      <c r="M26" s="249"/>
      <c r="N26" s="235"/>
      <c r="O26" s="230"/>
      <c r="P26" s="230"/>
      <c r="Q26" s="230"/>
      <c r="R26" s="362"/>
      <c r="S26" s="363"/>
      <c r="T26" s="402"/>
      <c r="U26" s="412"/>
      <c r="V26" s="363"/>
      <c r="W26" s="363"/>
      <c r="X26" s="363"/>
      <c r="Y26" s="363"/>
      <c r="Z26" s="363"/>
      <c r="AA26" s="363"/>
      <c r="AB26" s="363"/>
      <c r="AC26" s="363"/>
      <c r="AD26" s="363"/>
      <c r="AE26" s="363"/>
      <c r="AF26" s="402"/>
      <c r="AG26" s="412"/>
      <c r="AH26" s="363"/>
      <c r="AI26" s="363"/>
      <c r="AJ26" s="363"/>
      <c r="AK26" s="363"/>
      <c r="AL26" s="363"/>
      <c r="AM26" s="363"/>
      <c r="AN26" s="363"/>
      <c r="AO26" s="363"/>
      <c r="AP26" s="363"/>
      <c r="AQ26" s="363"/>
      <c r="AR26" s="402"/>
      <c r="AS26" s="412"/>
      <c r="AT26" s="363"/>
      <c r="AU26" s="363"/>
      <c r="AV26" s="363"/>
      <c r="AW26" s="363"/>
      <c r="AX26" s="363"/>
      <c r="AY26" s="248">
        <f t="shared" si="3"/>
        <v>0</v>
      </c>
      <c r="AZ26" s="244">
        <f t="shared" si="4"/>
        <v>0</v>
      </c>
      <c r="BA26" s="553">
        <f t="shared" si="5"/>
        <v>0</v>
      </c>
    </row>
    <row r="27" spans="1:53" s="4" customFormat="1" ht="15" customHeight="1" thickBot="1" x14ac:dyDescent="0.25">
      <c r="A27" s="150"/>
      <c r="B27" s="459"/>
      <c r="C27" s="758"/>
      <c r="D27" s="342"/>
      <c r="E27" s="256"/>
      <c r="F27" s="370">
        <f t="shared" si="6"/>
        <v>0</v>
      </c>
      <c r="G27" s="256"/>
      <c r="H27" s="370">
        <f>SUM(N27:AX27)</f>
        <v>0</v>
      </c>
      <c r="I27" s="233"/>
      <c r="J27" s="370">
        <f t="shared" si="8"/>
        <v>0</v>
      </c>
      <c r="K27" s="256"/>
      <c r="L27" s="234"/>
      <c r="M27" s="256"/>
      <c r="N27" s="235"/>
      <c r="O27" s="220"/>
      <c r="P27" s="220"/>
      <c r="Q27" s="220"/>
      <c r="R27" s="364"/>
      <c r="S27" s="365"/>
      <c r="T27" s="403"/>
      <c r="U27" s="413"/>
      <c r="V27" s="365"/>
      <c r="W27" s="365"/>
      <c r="X27" s="365"/>
      <c r="Y27" s="365"/>
      <c r="Z27" s="365"/>
      <c r="AA27" s="365"/>
      <c r="AB27" s="365"/>
      <c r="AC27" s="365"/>
      <c r="AD27" s="365"/>
      <c r="AE27" s="365"/>
      <c r="AF27" s="403"/>
      <c r="AG27" s="413"/>
      <c r="AH27" s="365"/>
      <c r="AI27" s="365"/>
      <c r="AJ27" s="365"/>
      <c r="AK27" s="365"/>
      <c r="AL27" s="365"/>
      <c r="AM27" s="365"/>
      <c r="AN27" s="365"/>
      <c r="AO27" s="365"/>
      <c r="AP27" s="365"/>
      <c r="AQ27" s="365"/>
      <c r="AR27" s="403"/>
      <c r="AS27" s="413"/>
      <c r="AT27" s="365"/>
      <c r="AU27" s="365"/>
      <c r="AV27" s="365"/>
      <c r="AW27" s="365"/>
      <c r="AX27" s="365"/>
      <c r="AY27" s="248"/>
      <c r="AZ27" s="244"/>
      <c r="BA27" s="553"/>
    </row>
    <row r="28" spans="1:53" s="4" customFormat="1" ht="15" customHeight="1" thickBot="1" x14ac:dyDescent="0.25">
      <c r="A28" s="170"/>
      <c r="B28" s="460"/>
      <c r="C28" s="276" t="s">
        <v>301</v>
      </c>
      <c r="D28" s="274"/>
      <c r="E28" s="277"/>
      <c r="F28" s="370">
        <f t="shared" si="6"/>
        <v>0</v>
      </c>
      <c r="G28" s="277">
        <v>0</v>
      </c>
      <c r="H28" s="370">
        <f>SUM(N28:AX28)</f>
        <v>0</v>
      </c>
      <c r="I28" s="227"/>
      <c r="J28" s="370">
        <f t="shared" si="8"/>
        <v>0</v>
      </c>
      <c r="K28" s="277">
        <v>0</v>
      </c>
      <c r="L28" s="228"/>
      <c r="M28" s="277"/>
      <c r="N28" s="568">
        <f>+IFERROR(VLOOKUP(B26,Sheet1!B:D,2,FALSE),0)</f>
        <v>0</v>
      </c>
      <c r="O28" s="572">
        <f>+IFERROR(VLOOKUP(B26,Sheet1!B:D,3,FALSE)+VLOOKUP(B26,Sheet1!B:E,4,FALSE),0)</f>
        <v>0</v>
      </c>
      <c r="P28" s="572"/>
      <c r="Q28" s="572"/>
      <c r="R28" s="364"/>
      <c r="S28" s="365"/>
      <c r="T28" s="403"/>
      <c r="U28" s="413"/>
      <c r="V28" s="365"/>
      <c r="W28" s="365"/>
      <c r="X28" s="365"/>
      <c r="Y28" s="365"/>
      <c r="Z28" s="365"/>
      <c r="AA28" s="365"/>
      <c r="AB28" s="365"/>
      <c r="AC28" s="365"/>
      <c r="AD28" s="365"/>
      <c r="AE28" s="365"/>
      <c r="AF28" s="403"/>
      <c r="AG28" s="413"/>
      <c r="AH28" s="365"/>
      <c r="AI28" s="365"/>
      <c r="AJ28" s="365"/>
      <c r="AK28" s="365"/>
      <c r="AL28" s="365"/>
      <c r="AM28" s="365"/>
      <c r="AN28" s="365"/>
      <c r="AO28" s="365"/>
      <c r="AP28" s="365"/>
      <c r="AQ28" s="365"/>
      <c r="AR28" s="403"/>
      <c r="AS28" s="413"/>
      <c r="AT28" s="365"/>
      <c r="AU28" s="365"/>
      <c r="AV28" s="365"/>
      <c r="AW28" s="365"/>
      <c r="AX28" s="365"/>
      <c r="AY28" s="248">
        <f t="shared" si="3"/>
        <v>0</v>
      </c>
      <c r="AZ28" s="244">
        <f t="shared" si="4"/>
        <v>0</v>
      </c>
      <c r="BA28" s="553">
        <f t="shared" si="5"/>
        <v>0</v>
      </c>
    </row>
    <row r="29" spans="1:53" s="4" customFormat="1" ht="15" customHeight="1" x14ac:dyDescent="0.2">
      <c r="A29" s="195" t="s">
        <v>86</v>
      </c>
      <c r="B29" s="458" t="str">
        <f>+LEFT($E$5,5)&amp;"."&amp;A29&amp;"."&amp;$E$3</f>
        <v>ZK101.K209.C042</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c r="Q29" s="265"/>
      <c r="R29" s="265">
        <f>SUM(R30:R31)</f>
        <v>0</v>
      </c>
      <c r="S29" s="269">
        <f>SUM(S30:S31)</f>
        <v>0</v>
      </c>
      <c r="T29" s="401">
        <f t="shared" ref="T29:Z29" si="32">SUM(T30:T31)</f>
        <v>0</v>
      </c>
      <c r="U29" s="411">
        <f t="shared" si="32"/>
        <v>0</v>
      </c>
      <c r="V29" s="269">
        <f t="shared" si="32"/>
        <v>0</v>
      </c>
      <c r="W29" s="269">
        <f t="shared" si="32"/>
        <v>0</v>
      </c>
      <c r="X29" s="269">
        <f t="shared" si="32"/>
        <v>0</v>
      </c>
      <c r="Y29" s="269">
        <f t="shared" si="32"/>
        <v>0</v>
      </c>
      <c r="Z29" s="269">
        <f t="shared" si="32"/>
        <v>0</v>
      </c>
      <c r="AA29" s="269">
        <f t="shared" ref="AA29:AE29" si="33">SUM(AA30:AA31)</f>
        <v>0</v>
      </c>
      <c r="AB29" s="269">
        <f t="shared" si="33"/>
        <v>0</v>
      </c>
      <c r="AC29" s="269">
        <f t="shared" si="33"/>
        <v>0</v>
      </c>
      <c r="AD29" s="269">
        <f t="shared" si="33"/>
        <v>0</v>
      </c>
      <c r="AE29" s="269">
        <f t="shared" si="33"/>
        <v>0</v>
      </c>
      <c r="AF29" s="401">
        <f t="shared" ref="AF29" si="34">SUM(AF30:AF31)</f>
        <v>0</v>
      </c>
      <c r="AG29" s="411">
        <f t="shared" ref="AG29" si="35">SUM(AG30:AG31)</f>
        <v>0</v>
      </c>
      <c r="AH29" s="269">
        <f t="shared" ref="AH29" si="36">SUM(AH30:AH31)</f>
        <v>0</v>
      </c>
      <c r="AI29" s="269">
        <f t="shared" ref="AI29" si="37">SUM(AI30:AI31)</f>
        <v>0</v>
      </c>
      <c r="AJ29" s="269">
        <f t="shared" ref="AJ29" si="38">SUM(AJ30:AJ31)</f>
        <v>0</v>
      </c>
      <c r="AK29" s="269">
        <f t="shared" ref="AK29" si="39">SUM(AK30:AK31)</f>
        <v>0</v>
      </c>
      <c r="AL29" s="269">
        <f t="shared" ref="AL29" si="40">SUM(AL30:AL31)</f>
        <v>0</v>
      </c>
      <c r="AM29" s="269">
        <f t="shared" ref="AM29" si="41">SUM(AM30:AM31)</f>
        <v>0</v>
      </c>
      <c r="AN29" s="269">
        <f t="shared" ref="AN29" si="42">SUM(AN30:AN31)</f>
        <v>0</v>
      </c>
      <c r="AO29" s="269">
        <f t="shared" ref="AO29" si="43">SUM(AO30:AO31)</f>
        <v>0</v>
      </c>
      <c r="AP29" s="269">
        <f t="shared" ref="AP29" si="44">SUM(AP30:AP31)</f>
        <v>0</v>
      </c>
      <c r="AQ29" s="269">
        <f t="shared" ref="AQ29" si="45">SUM(AQ30:AQ31)</f>
        <v>0</v>
      </c>
      <c r="AR29" s="401">
        <f t="shared" ref="AR29" si="46">SUM(AR30:AR31)</f>
        <v>0</v>
      </c>
      <c r="AS29" s="411">
        <f t="shared" ref="AS29" si="47">SUM(AS30:AS31)</f>
        <v>0</v>
      </c>
      <c r="AT29" s="269">
        <f t="shared" ref="AT29" si="48">SUM(AT30:AT31)</f>
        <v>0</v>
      </c>
      <c r="AU29" s="269">
        <f t="shared" ref="AU29" si="49">SUM(AU30:AU31)</f>
        <v>0</v>
      </c>
      <c r="AV29" s="269">
        <f t="shared" ref="AV29" si="50">SUM(AV30:AV31)</f>
        <v>0</v>
      </c>
      <c r="AW29" s="269">
        <f t="shared" ref="AW29" si="51">SUM(AW30:AW31)</f>
        <v>0</v>
      </c>
      <c r="AX29" s="269">
        <f t="shared" ref="AX29" si="52">SUM(AX30:AX31)</f>
        <v>0</v>
      </c>
      <c r="AY29" s="441">
        <f t="shared" si="3"/>
        <v>0</v>
      </c>
      <c r="AZ29" s="442">
        <f t="shared" si="4"/>
        <v>0</v>
      </c>
      <c r="BA29" s="443">
        <f t="shared" si="5"/>
        <v>0</v>
      </c>
    </row>
    <row r="30" spans="1:53" s="4" customFormat="1" ht="15" customHeight="1" x14ac:dyDescent="0.2">
      <c r="A30" s="150"/>
      <c r="B30" s="459" t="str">
        <f>+B29</f>
        <v>ZK101.K209.C042</v>
      </c>
      <c r="C30" s="273"/>
      <c r="D30" s="273"/>
      <c r="E30" s="249"/>
      <c r="F30" s="370">
        <f t="shared" si="6"/>
        <v>0</v>
      </c>
      <c r="G30" s="249">
        <v>0</v>
      </c>
      <c r="H30" s="370">
        <f>SUM(N30:AX30)</f>
        <v>0</v>
      </c>
      <c r="I30" s="231"/>
      <c r="J30" s="370">
        <f t="shared" si="8"/>
        <v>0</v>
      </c>
      <c r="K30" s="249">
        <v>0</v>
      </c>
      <c r="L30" s="232"/>
      <c r="M30" s="249"/>
      <c r="N30" s="235"/>
      <c r="O30" s="230"/>
      <c r="P30" s="230"/>
      <c r="Q30" s="230"/>
      <c r="R30" s="367"/>
      <c r="S30" s="363"/>
      <c r="T30" s="402"/>
      <c r="U30" s="412"/>
      <c r="V30" s="363"/>
      <c r="W30" s="363"/>
      <c r="X30" s="363"/>
      <c r="Y30" s="363"/>
      <c r="Z30" s="363"/>
      <c r="AA30" s="363"/>
      <c r="AB30" s="363"/>
      <c r="AC30" s="363"/>
      <c r="AD30" s="363"/>
      <c r="AE30" s="363"/>
      <c r="AF30" s="402"/>
      <c r="AG30" s="412"/>
      <c r="AH30" s="363"/>
      <c r="AI30" s="363"/>
      <c r="AJ30" s="363"/>
      <c r="AK30" s="363"/>
      <c r="AL30" s="363"/>
      <c r="AM30" s="363"/>
      <c r="AN30" s="363"/>
      <c r="AO30" s="363"/>
      <c r="AP30" s="363"/>
      <c r="AQ30" s="363"/>
      <c r="AR30" s="402"/>
      <c r="AS30" s="412"/>
      <c r="AT30" s="363"/>
      <c r="AU30" s="363"/>
      <c r="AV30" s="363"/>
      <c r="AW30" s="363"/>
      <c r="AX30" s="363"/>
      <c r="AY30" s="248">
        <f t="shared" si="3"/>
        <v>0</v>
      </c>
      <c r="AZ30" s="244">
        <f t="shared" si="4"/>
        <v>0</v>
      </c>
      <c r="BA30" s="553">
        <f t="shared" si="5"/>
        <v>0</v>
      </c>
    </row>
    <row r="31" spans="1:53" s="4" customFormat="1" ht="15" customHeight="1" thickBot="1" x14ac:dyDescent="0.25">
      <c r="A31" s="170"/>
      <c r="B31" s="460"/>
      <c r="C31" s="276" t="s">
        <v>301</v>
      </c>
      <c r="D31" s="274"/>
      <c r="E31" s="277"/>
      <c r="F31" s="370">
        <f t="shared" si="6"/>
        <v>0</v>
      </c>
      <c r="G31" s="277">
        <v>0</v>
      </c>
      <c r="H31" s="579">
        <f>SUM(N31:AX31)</f>
        <v>0</v>
      </c>
      <c r="I31" s="227"/>
      <c r="J31" s="370">
        <f t="shared" si="8"/>
        <v>0</v>
      </c>
      <c r="K31" s="277">
        <v>0</v>
      </c>
      <c r="L31" s="228"/>
      <c r="M31" s="277"/>
      <c r="N31" s="568">
        <f>+IFERROR(VLOOKUP(B30,Sheet1!B:D,2,FALSE),0)</f>
        <v>0</v>
      </c>
      <c r="O31" s="572">
        <f>+IFERROR(VLOOKUP(B30,Sheet1!B:D,3,FALSE)+VLOOKUP(B30,Sheet1!B:E,4,FALSE),0)</f>
        <v>0</v>
      </c>
      <c r="P31" s="572"/>
      <c r="Q31" s="572"/>
      <c r="R31" s="368"/>
      <c r="S31" s="365"/>
      <c r="T31" s="403"/>
      <c r="U31" s="413"/>
      <c r="V31" s="365"/>
      <c r="W31" s="365"/>
      <c r="X31" s="365"/>
      <c r="Y31" s="365"/>
      <c r="Z31" s="365"/>
      <c r="AA31" s="365"/>
      <c r="AB31" s="365"/>
      <c r="AC31" s="365"/>
      <c r="AD31" s="365"/>
      <c r="AE31" s="365"/>
      <c r="AF31" s="403"/>
      <c r="AG31" s="413"/>
      <c r="AH31" s="365"/>
      <c r="AI31" s="365"/>
      <c r="AJ31" s="365"/>
      <c r="AK31" s="365"/>
      <c r="AL31" s="365"/>
      <c r="AM31" s="365"/>
      <c r="AN31" s="365"/>
      <c r="AO31" s="365"/>
      <c r="AP31" s="365"/>
      <c r="AQ31" s="365"/>
      <c r="AR31" s="403"/>
      <c r="AS31" s="413"/>
      <c r="AT31" s="365"/>
      <c r="AU31" s="365"/>
      <c r="AV31" s="365"/>
      <c r="AW31" s="365"/>
      <c r="AX31" s="365"/>
      <c r="AY31" s="248">
        <f t="shared" si="3"/>
        <v>0</v>
      </c>
      <c r="AZ31" s="244">
        <f t="shared" si="4"/>
        <v>0</v>
      </c>
      <c r="BA31" s="553">
        <f t="shared" si="5"/>
        <v>0</v>
      </c>
    </row>
    <row r="32" spans="1:53" s="4" customFormat="1" ht="15" customHeight="1" x14ac:dyDescent="0.2">
      <c r="A32" s="195" t="s">
        <v>88</v>
      </c>
      <c r="B32" s="458" t="str">
        <f>+LEFT($E$5,5)&amp;"."&amp;A32&amp;"."&amp;$E$3</f>
        <v>ZK101.K210.C042</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265"/>
      <c r="Q32" s="265"/>
      <c r="R32" s="369">
        <f>SUM(R33:R34)</f>
        <v>0</v>
      </c>
      <c r="S32" s="269">
        <f>SUM(S33:S34)</f>
        <v>0</v>
      </c>
      <c r="T32" s="401">
        <f t="shared" ref="T32:Z32" si="54">SUM(T33:T34)</f>
        <v>0</v>
      </c>
      <c r="U32" s="411">
        <f t="shared" si="54"/>
        <v>0</v>
      </c>
      <c r="V32" s="269">
        <f t="shared" si="54"/>
        <v>0</v>
      </c>
      <c r="W32" s="269">
        <f t="shared" si="54"/>
        <v>0</v>
      </c>
      <c r="X32" s="269">
        <f t="shared" si="54"/>
        <v>0</v>
      </c>
      <c r="Y32" s="269">
        <f t="shared" si="54"/>
        <v>0</v>
      </c>
      <c r="Z32" s="269">
        <f t="shared" si="54"/>
        <v>0</v>
      </c>
      <c r="AA32" s="269">
        <f t="shared" ref="AA32:AE32" si="55">SUM(AA33:AA34)</f>
        <v>0</v>
      </c>
      <c r="AB32" s="269">
        <f t="shared" si="55"/>
        <v>0</v>
      </c>
      <c r="AC32" s="269">
        <f t="shared" si="55"/>
        <v>0</v>
      </c>
      <c r="AD32" s="269">
        <f t="shared" si="55"/>
        <v>0</v>
      </c>
      <c r="AE32" s="269">
        <f t="shared" si="55"/>
        <v>0</v>
      </c>
      <c r="AF32" s="401">
        <f t="shared" ref="AF32" si="56">SUM(AF33:AF34)</f>
        <v>0</v>
      </c>
      <c r="AG32" s="411">
        <f t="shared" ref="AG32" si="57">SUM(AG33:AG34)</f>
        <v>0</v>
      </c>
      <c r="AH32" s="269">
        <f t="shared" ref="AH32" si="58">SUM(AH33:AH34)</f>
        <v>0</v>
      </c>
      <c r="AI32" s="269">
        <f t="shared" ref="AI32" si="59">SUM(AI33:AI34)</f>
        <v>0</v>
      </c>
      <c r="AJ32" s="269">
        <f t="shared" ref="AJ32" si="60">SUM(AJ33:AJ34)</f>
        <v>0</v>
      </c>
      <c r="AK32" s="269">
        <f t="shared" ref="AK32" si="61">SUM(AK33:AK34)</f>
        <v>0</v>
      </c>
      <c r="AL32" s="269">
        <f t="shared" ref="AL32" si="62">SUM(AL33:AL34)</f>
        <v>0</v>
      </c>
      <c r="AM32" s="269">
        <f t="shared" ref="AM32" si="63">SUM(AM33:AM34)</f>
        <v>0</v>
      </c>
      <c r="AN32" s="269">
        <f t="shared" ref="AN32" si="64">SUM(AN33:AN34)</f>
        <v>0</v>
      </c>
      <c r="AO32" s="269">
        <f t="shared" ref="AO32" si="65">SUM(AO33:AO34)</f>
        <v>0</v>
      </c>
      <c r="AP32" s="269">
        <f t="shared" ref="AP32" si="66">SUM(AP33:AP34)</f>
        <v>0</v>
      </c>
      <c r="AQ32" s="269">
        <f t="shared" ref="AQ32" si="67">SUM(AQ33:AQ34)</f>
        <v>0</v>
      </c>
      <c r="AR32" s="401">
        <f t="shared" ref="AR32" si="68">SUM(AR33:AR34)</f>
        <v>0</v>
      </c>
      <c r="AS32" s="411">
        <f t="shared" ref="AS32" si="69">SUM(AS33:AS34)</f>
        <v>0</v>
      </c>
      <c r="AT32" s="269">
        <f t="shared" ref="AT32" si="70">SUM(AT33:AT34)</f>
        <v>0</v>
      </c>
      <c r="AU32" s="269">
        <f t="shared" ref="AU32" si="71">SUM(AU33:AU34)</f>
        <v>0</v>
      </c>
      <c r="AV32" s="269">
        <f t="shared" ref="AV32" si="72">SUM(AV33:AV34)</f>
        <v>0</v>
      </c>
      <c r="AW32" s="269">
        <f t="shared" ref="AW32" si="73">SUM(AW33:AW34)</f>
        <v>0</v>
      </c>
      <c r="AX32" s="269">
        <f t="shared" ref="AX32" si="74">SUM(AX33:AX34)</f>
        <v>0</v>
      </c>
      <c r="AY32" s="441">
        <f t="shared" si="3"/>
        <v>0</v>
      </c>
      <c r="AZ32" s="442">
        <f t="shared" si="4"/>
        <v>0</v>
      </c>
      <c r="BA32" s="443">
        <f t="shared" si="5"/>
        <v>0</v>
      </c>
    </row>
    <row r="33" spans="1:53" s="4" customFormat="1" ht="15" customHeight="1" x14ac:dyDescent="0.2">
      <c r="A33" s="150"/>
      <c r="B33" s="459" t="str">
        <f>+B32</f>
        <v>ZK101.K210.C042</v>
      </c>
      <c r="C33" s="273"/>
      <c r="D33" s="273"/>
      <c r="E33" s="249"/>
      <c r="F33" s="370">
        <f t="shared" si="6"/>
        <v>0</v>
      </c>
      <c r="G33" s="249">
        <v>0</v>
      </c>
      <c r="H33" s="572">
        <f>SUM(N33:AX33)</f>
        <v>0</v>
      </c>
      <c r="I33" s="231"/>
      <c r="J33" s="370">
        <f t="shared" si="8"/>
        <v>0</v>
      </c>
      <c r="K33" s="249">
        <v>0</v>
      </c>
      <c r="L33" s="232"/>
      <c r="M33" s="249"/>
      <c r="N33" s="235"/>
      <c r="O33" s="230"/>
      <c r="P33" s="230"/>
      <c r="Q33" s="230"/>
      <c r="R33" s="367"/>
      <c r="S33" s="363"/>
      <c r="T33" s="402"/>
      <c r="U33" s="412"/>
      <c r="V33" s="363"/>
      <c r="W33" s="363"/>
      <c r="X33" s="363"/>
      <c r="Y33" s="363"/>
      <c r="Z33" s="363"/>
      <c r="AA33" s="363"/>
      <c r="AB33" s="363"/>
      <c r="AC33" s="363"/>
      <c r="AD33" s="363"/>
      <c r="AE33" s="363"/>
      <c r="AF33" s="402"/>
      <c r="AG33" s="412"/>
      <c r="AH33" s="363"/>
      <c r="AI33" s="363"/>
      <c r="AJ33" s="363"/>
      <c r="AK33" s="363"/>
      <c r="AL33" s="363"/>
      <c r="AM33" s="363"/>
      <c r="AN33" s="363"/>
      <c r="AO33" s="363"/>
      <c r="AP33" s="363"/>
      <c r="AQ33" s="363"/>
      <c r="AR33" s="402"/>
      <c r="AS33" s="412"/>
      <c r="AT33" s="363"/>
      <c r="AU33" s="363"/>
      <c r="AV33" s="363"/>
      <c r="AW33" s="363"/>
      <c r="AX33" s="363"/>
      <c r="AY33" s="248">
        <f t="shared" si="3"/>
        <v>0</v>
      </c>
      <c r="AZ33" s="244">
        <f t="shared" si="4"/>
        <v>0</v>
      </c>
      <c r="BA33" s="553">
        <f t="shared" si="5"/>
        <v>0</v>
      </c>
    </row>
    <row r="34" spans="1:53" s="4" customFormat="1" ht="15" customHeight="1" thickBot="1" x14ac:dyDescent="0.25">
      <c r="A34" s="169"/>
      <c r="B34" s="461"/>
      <c r="C34" s="276" t="s">
        <v>301</v>
      </c>
      <c r="D34" s="274"/>
      <c r="E34" s="277"/>
      <c r="F34" s="370">
        <f t="shared" si="6"/>
        <v>0</v>
      </c>
      <c r="G34" s="277">
        <v>0</v>
      </c>
      <c r="H34" s="579">
        <f>SUM(N34:AX34)</f>
        <v>0</v>
      </c>
      <c r="I34" s="227"/>
      <c r="J34" s="370">
        <f t="shared" si="8"/>
        <v>0</v>
      </c>
      <c r="K34" s="277">
        <v>0</v>
      </c>
      <c r="L34" s="228"/>
      <c r="M34" s="277"/>
      <c r="N34" s="568">
        <f>+IFERROR(VLOOKUP(B33,Sheet1!B:D,2,FALSE),0)</f>
        <v>0</v>
      </c>
      <c r="O34" s="572">
        <f>+IFERROR(VLOOKUP(B33,Sheet1!B:D,3,FALSE)+VLOOKUP(B33,Sheet1!B:E,4,FALSE),0)</f>
        <v>0</v>
      </c>
      <c r="P34" s="572"/>
      <c r="Q34" s="572"/>
      <c r="R34" s="368"/>
      <c r="S34" s="365"/>
      <c r="T34" s="403"/>
      <c r="U34" s="413"/>
      <c r="V34" s="365"/>
      <c r="W34" s="365"/>
      <c r="X34" s="365"/>
      <c r="Y34" s="365"/>
      <c r="Z34" s="365"/>
      <c r="AA34" s="365"/>
      <c r="AB34" s="365"/>
      <c r="AC34" s="365"/>
      <c r="AD34" s="365"/>
      <c r="AE34" s="365"/>
      <c r="AF34" s="403"/>
      <c r="AG34" s="413"/>
      <c r="AH34" s="365"/>
      <c r="AI34" s="365"/>
      <c r="AJ34" s="365"/>
      <c r="AK34" s="365"/>
      <c r="AL34" s="365"/>
      <c r="AM34" s="365"/>
      <c r="AN34" s="365"/>
      <c r="AO34" s="365"/>
      <c r="AP34" s="365"/>
      <c r="AQ34" s="365"/>
      <c r="AR34" s="403"/>
      <c r="AS34" s="413"/>
      <c r="AT34" s="365"/>
      <c r="AU34" s="365"/>
      <c r="AV34" s="365"/>
      <c r="AW34" s="365"/>
      <c r="AX34" s="365"/>
      <c r="AY34" s="248">
        <f t="shared" si="3"/>
        <v>0</v>
      </c>
      <c r="AZ34" s="244">
        <f t="shared" si="4"/>
        <v>0</v>
      </c>
      <c r="BA34" s="553">
        <f t="shared" si="5"/>
        <v>0</v>
      </c>
    </row>
    <row r="35" spans="1:53" s="4" customFormat="1" ht="15" customHeight="1" x14ac:dyDescent="0.2">
      <c r="A35" s="195" t="s">
        <v>90</v>
      </c>
      <c r="B35" s="458" t="str">
        <f>+LEFT($E$5,5)&amp;"."&amp;A35&amp;"."&amp;$E$3</f>
        <v>ZK101.K211.C042</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265"/>
      <c r="Q35" s="265"/>
      <c r="R35" s="369">
        <f>SUM(R36:R37)</f>
        <v>0</v>
      </c>
      <c r="S35" s="269">
        <f>SUM(S36:S37)</f>
        <v>0</v>
      </c>
      <c r="T35" s="401">
        <f t="shared" ref="T35:Z35" si="76">SUM(T36:T37)</f>
        <v>0</v>
      </c>
      <c r="U35" s="411">
        <f t="shared" si="76"/>
        <v>0</v>
      </c>
      <c r="V35" s="269">
        <f t="shared" si="76"/>
        <v>0</v>
      </c>
      <c r="W35" s="269">
        <f t="shared" si="76"/>
        <v>0</v>
      </c>
      <c r="X35" s="269">
        <f t="shared" si="76"/>
        <v>0</v>
      </c>
      <c r="Y35" s="269">
        <f t="shared" si="76"/>
        <v>0</v>
      </c>
      <c r="Z35" s="269">
        <f t="shared" si="76"/>
        <v>0</v>
      </c>
      <c r="AA35" s="269">
        <f t="shared" ref="AA35:AE35" si="77">SUM(AA36:AA37)</f>
        <v>0</v>
      </c>
      <c r="AB35" s="269">
        <f t="shared" si="77"/>
        <v>0</v>
      </c>
      <c r="AC35" s="269">
        <f t="shared" si="77"/>
        <v>0</v>
      </c>
      <c r="AD35" s="269">
        <f t="shared" si="77"/>
        <v>0</v>
      </c>
      <c r="AE35" s="269">
        <f t="shared" si="77"/>
        <v>0</v>
      </c>
      <c r="AF35" s="401">
        <f t="shared" ref="AF35" si="78">SUM(AF36:AF37)</f>
        <v>0</v>
      </c>
      <c r="AG35" s="411">
        <f t="shared" ref="AG35" si="79">SUM(AG36:AG37)</f>
        <v>0</v>
      </c>
      <c r="AH35" s="269">
        <f t="shared" ref="AH35" si="80">SUM(AH36:AH37)</f>
        <v>0</v>
      </c>
      <c r="AI35" s="269">
        <f t="shared" ref="AI35" si="81">SUM(AI36:AI37)</f>
        <v>0</v>
      </c>
      <c r="AJ35" s="269">
        <f t="shared" ref="AJ35" si="82">SUM(AJ36:AJ37)</f>
        <v>0</v>
      </c>
      <c r="AK35" s="269">
        <f t="shared" ref="AK35" si="83">SUM(AK36:AK37)</f>
        <v>0</v>
      </c>
      <c r="AL35" s="269">
        <f t="shared" ref="AL35" si="84">SUM(AL36:AL37)</f>
        <v>0</v>
      </c>
      <c r="AM35" s="269">
        <f t="shared" ref="AM35" si="85">SUM(AM36:AM37)</f>
        <v>0</v>
      </c>
      <c r="AN35" s="269">
        <f t="shared" ref="AN35" si="86">SUM(AN36:AN37)</f>
        <v>0</v>
      </c>
      <c r="AO35" s="269">
        <f t="shared" ref="AO35" si="87">SUM(AO36:AO37)</f>
        <v>0</v>
      </c>
      <c r="AP35" s="269">
        <f t="shared" ref="AP35" si="88">SUM(AP36:AP37)</f>
        <v>0</v>
      </c>
      <c r="AQ35" s="269">
        <f t="shared" ref="AQ35" si="89">SUM(AQ36:AQ37)</f>
        <v>0</v>
      </c>
      <c r="AR35" s="401">
        <f t="shared" ref="AR35" si="90">SUM(AR36:AR37)</f>
        <v>0</v>
      </c>
      <c r="AS35" s="411">
        <f t="shared" ref="AS35" si="91">SUM(AS36:AS37)</f>
        <v>0</v>
      </c>
      <c r="AT35" s="269">
        <f t="shared" ref="AT35" si="92">SUM(AT36:AT37)</f>
        <v>0</v>
      </c>
      <c r="AU35" s="269">
        <f t="shared" ref="AU35" si="93">SUM(AU36:AU37)</f>
        <v>0</v>
      </c>
      <c r="AV35" s="269">
        <f t="shared" ref="AV35" si="94">SUM(AV36:AV37)</f>
        <v>0</v>
      </c>
      <c r="AW35" s="269">
        <f t="shared" ref="AW35" si="95">SUM(AW36:AW37)</f>
        <v>0</v>
      </c>
      <c r="AX35" s="269">
        <f t="shared" ref="AX35" si="96">SUM(AX36:AX37)</f>
        <v>0</v>
      </c>
      <c r="AY35" s="441">
        <f t="shared" si="3"/>
        <v>0</v>
      </c>
      <c r="AZ35" s="442">
        <f t="shared" si="4"/>
        <v>0</v>
      </c>
      <c r="BA35" s="443">
        <f t="shared" si="5"/>
        <v>0</v>
      </c>
    </row>
    <row r="36" spans="1:53" s="4" customFormat="1" ht="15" customHeight="1" x14ac:dyDescent="0.2">
      <c r="A36" s="150"/>
      <c r="B36" s="459" t="str">
        <f>+B35</f>
        <v>ZK101.K211.C042</v>
      </c>
      <c r="C36" s="273"/>
      <c r="D36" s="273"/>
      <c r="E36" s="249"/>
      <c r="F36" s="370">
        <f t="shared" si="6"/>
        <v>0</v>
      </c>
      <c r="G36" s="249">
        <v>0</v>
      </c>
      <c r="H36" s="572">
        <f>SUM(N36:AX36)</f>
        <v>0</v>
      </c>
      <c r="I36" s="231"/>
      <c r="J36" s="370">
        <f t="shared" si="8"/>
        <v>0</v>
      </c>
      <c r="K36" s="249">
        <v>0</v>
      </c>
      <c r="L36" s="232"/>
      <c r="M36" s="249"/>
      <c r="N36" s="235"/>
      <c r="O36" s="230"/>
      <c r="P36" s="230"/>
      <c r="Q36" s="230"/>
      <c r="R36" s="367"/>
      <c r="S36" s="363"/>
      <c r="T36" s="402"/>
      <c r="U36" s="412"/>
      <c r="V36" s="363"/>
      <c r="W36" s="363"/>
      <c r="X36" s="363"/>
      <c r="Y36" s="363"/>
      <c r="Z36" s="363"/>
      <c r="AA36" s="363"/>
      <c r="AB36" s="363"/>
      <c r="AC36" s="363"/>
      <c r="AD36" s="363"/>
      <c r="AE36" s="363"/>
      <c r="AF36" s="402"/>
      <c r="AG36" s="412"/>
      <c r="AH36" s="363"/>
      <c r="AI36" s="363"/>
      <c r="AJ36" s="363"/>
      <c r="AK36" s="363"/>
      <c r="AL36" s="363"/>
      <c r="AM36" s="363"/>
      <c r="AN36" s="363"/>
      <c r="AO36" s="363"/>
      <c r="AP36" s="363"/>
      <c r="AQ36" s="363"/>
      <c r="AR36" s="402"/>
      <c r="AS36" s="412"/>
      <c r="AT36" s="363"/>
      <c r="AU36" s="363"/>
      <c r="AV36" s="363"/>
      <c r="AW36" s="363"/>
      <c r="AX36" s="363"/>
      <c r="AY36" s="248">
        <f t="shared" si="3"/>
        <v>0</v>
      </c>
      <c r="AZ36" s="244">
        <f t="shared" si="4"/>
        <v>0</v>
      </c>
      <c r="BA36" s="553">
        <f t="shared" si="5"/>
        <v>0</v>
      </c>
    </row>
    <row r="37" spans="1:53" s="4" customFormat="1" ht="15" customHeight="1" thickBot="1" x14ac:dyDescent="0.25">
      <c r="A37" s="169"/>
      <c r="B37" s="461"/>
      <c r="C37" s="276" t="s">
        <v>301</v>
      </c>
      <c r="D37" s="274"/>
      <c r="E37" s="277"/>
      <c r="F37" s="370">
        <f t="shared" si="6"/>
        <v>0</v>
      </c>
      <c r="G37" s="277">
        <v>0</v>
      </c>
      <c r="H37" s="579">
        <f>SUM(N37:AX37)</f>
        <v>0</v>
      </c>
      <c r="I37" s="227"/>
      <c r="J37" s="370">
        <f t="shared" si="8"/>
        <v>0</v>
      </c>
      <c r="K37" s="277">
        <v>0</v>
      </c>
      <c r="L37" s="228"/>
      <c r="M37" s="277"/>
      <c r="N37" s="568">
        <f>+IFERROR(VLOOKUP(B36,Sheet1!B:D,2,FALSE),0)</f>
        <v>0</v>
      </c>
      <c r="O37" s="572">
        <f>+IFERROR(VLOOKUP(B36,Sheet1!B:D,3,FALSE)+VLOOKUP(B36,Sheet1!B:E,4,FALSE),0)</f>
        <v>0</v>
      </c>
      <c r="P37" s="572"/>
      <c r="Q37" s="572"/>
      <c r="R37" s="368"/>
      <c r="S37" s="365"/>
      <c r="T37" s="403"/>
      <c r="U37" s="413"/>
      <c r="V37" s="365"/>
      <c r="W37" s="365"/>
      <c r="X37" s="365"/>
      <c r="Y37" s="365"/>
      <c r="Z37" s="365"/>
      <c r="AA37" s="365"/>
      <c r="AB37" s="365"/>
      <c r="AC37" s="365"/>
      <c r="AD37" s="365"/>
      <c r="AE37" s="365"/>
      <c r="AF37" s="403"/>
      <c r="AG37" s="413"/>
      <c r="AH37" s="365"/>
      <c r="AI37" s="365"/>
      <c r="AJ37" s="365"/>
      <c r="AK37" s="365"/>
      <c r="AL37" s="365"/>
      <c r="AM37" s="365"/>
      <c r="AN37" s="365"/>
      <c r="AO37" s="365"/>
      <c r="AP37" s="365"/>
      <c r="AQ37" s="365"/>
      <c r="AR37" s="403"/>
      <c r="AS37" s="413"/>
      <c r="AT37" s="365"/>
      <c r="AU37" s="365"/>
      <c r="AV37" s="365"/>
      <c r="AW37" s="365"/>
      <c r="AX37" s="365"/>
      <c r="AY37" s="248">
        <f t="shared" si="3"/>
        <v>0</v>
      </c>
      <c r="AZ37" s="244">
        <f t="shared" si="4"/>
        <v>0</v>
      </c>
      <c r="BA37" s="553">
        <f t="shared" si="5"/>
        <v>0</v>
      </c>
    </row>
    <row r="38" spans="1:53" s="4" customFormat="1" ht="15" customHeight="1" x14ac:dyDescent="0.2">
      <c r="A38" s="196" t="s">
        <v>92</v>
      </c>
      <c r="B38" s="458" t="str">
        <f>+LEFT($E$5,5)&amp;"."&amp;A38&amp;"."&amp;$E$3</f>
        <v>ZK101.K212.C042</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265"/>
      <c r="Q38" s="265"/>
      <c r="R38" s="369">
        <f>SUM(R39:R40)</f>
        <v>0</v>
      </c>
      <c r="S38" s="269">
        <f>SUM(S39:S40)</f>
        <v>0</v>
      </c>
      <c r="T38" s="401">
        <f t="shared" ref="T38:Z38" si="98">SUM(T39:T40)</f>
        <v>0</v>
      </c>
      <c r="U38" s="411">
        <f t="shared" si="98"/>
        <v>0</v>
      </c>
      <c r="V38" s="269">
        <f t="shared" si="98"/>
        <v>0</v>
      </c>
      <c r="W38" s="269">
        <f t="shared" si="98"/>
        <v>0</v>
      </c>
      <c r="X38" s="269">
        <f t="shared" si="98"/>
        <v>0</v>
      </c>
      <c r="Y38" s="269">
        <f t="shared" si="98"/>
        <v>0</v>
      </c>
      <c r="Z38" s="269">
        <f t="shared" si="98"/>
        <v>0</v>
      </c>
      <c r="AA38" s="269">
        <f t="shared" ref="AA38:AE38" si="99">SUM(AA39:AA40)</f>
        <v>0</v>
      </c>
      <c r="AB38" s="269">
        <f t="shared" si="99"/>
        <v>0</v>
      </c>
      <c r="AC38" s="269">
        <f t="shared" si="99"/>
        <v>0</v>
      </c>
      <c r="AD38" s="269">
        <f t="shared" si="99"/>
        <v>0</v>
      </c>
      <c r="AE38" s="269">
        <f t="shared" si="99"/>
        <v>0</v>
      </c>
      <c r="AF38" s="401">
        <f t="shared" ref="AF38" si="100">SUM(AF39:AF40)</f>
        <v>0</v>
      </c>
      <c r="AG38" s="411">
        <f t="shared" ref="AG38" si="101">SUM(AG39:AG40)</f>
        <v>0</v>
      </c>
      <c r="AH38" s="269">
        <f t="shared" ref="AH38" si="102">SUM(AH39:AH40)</f>
        <v>0</v>
      </c>
      <c r="AI38" s="269">
        <f t="shared" ref="AI38" si="103">SUM(AI39:AI40)</f>
        <v>0</v>
      </c>
      <c r="AJ38" s="269">
        <f t="shared" ref="AJ38" si="104">SUM(AJ39:AJ40)</f>
        <v>0</v>
      </c>
      <c r="AK38" s="269">
        <f t="shared" ref="AK38" si="105">SUM(AK39:AK40)</f>
        <v>0</v>
      </c>
      <c r="AL38" s="269">
        <f t="shared" ref="AL38" si="106">SUM(AL39:AL40)</f>
        <v>0</v>
      </c>
      <c r="AM38" s="269">
        <f t="shared" ref="AM38" si="107">SUM(AM39:AM40)</f>
        <v>0</v>
      </c>
      <c r="AN38" s="269">
        <f t="shared" ref="AN38" si="108">SUM(AN39:AN40)</f>
        <v>0</v>
      </c>
      <c r="AO38" s="269">
        <f t="shared" ref="AO38" si="109">SUM(AO39:AO40)</f>
        <v>0</v>
      </c>
      <c r="AP38" s="269">
        <f t="shared" ref="AP38" si="110">SUM(AP39:AP40)</f>
        <v>0</v>
      </c>
      <c r="AQ38" s="269">
        <f t="shared" ref="AQ38" si="111">SUM(AQ39:AQ40)</f>
        <v>0</v>
      </c>
      <c r="AR38" s="401">
        <f t="shared" ref="AR38" si="112">SUM(AR39:AR40)</f>
        <v>0</v>
      </c>
      <c r="AS38" s="411">
        <f t="shared" ref="AS38" si="113">SUM(AS39:AS40)</f>
        <v>0</v>
      </c>
      <c r="AT38" s="269">
        <f t="shared" ref="AT38" si="114">SUM(AT39:AT40)</f>
        <v>0</v>
      </c>
      <c r="AU38" s="269">
        <f t="shared" ref="AU38" si="115">SUM(AU39:AU40)</f>
        <v>0</v>
      </c>
      <c r="AV38" s="269">
        <f t="shared" ref="AV38" si="116">SUM(AV39:AV40)</f>
        <v>0</v>
      </c>
      <c r="AW38" s="269">
        <f t="shared" ref="AW38" si="117">SUM(AW39:AW40)</f>
        <v>0</v>
      </c>
      <c r="AX38" s="269">
        <f t="shared" ref="AX38" si="118">SUM(AX39:AX40)</f>
        <v>0</v>
      </c>
      <c r="AY38" s="441">
        <f t="shared" si="3"/>
        <v>0</v>
      </c>
      <c r="AZ38" s="442">
        <f t="shared" si="4"/>
        <v>0</v>
      </c>
      <c r="BA38" s="443">
        <f t="shared" si="5"/>
        <v>0</v>
      </c>
    </row>
    <row r="39" spans="1:53" s="4" customFormat="1" ht="15" customHeight="1" x14ac:dyDescent="0.2">
      <c r="A39" s="151"/>
      <c r="B39" s="463" t="str">
        <f>+B38</f>
        <v>ZK101.K212.C042</v>
      </c>
      <c r="C39" s="273"/>
      <c r="D39" s="273"/>
      <c r="E39" s="249"/>
      <c r="F39" s="370">
        <f t="shared" si="6"/>
        <v>0</v>
      </c>
      <c r="G39" s="249">
        <v>0</v>
      </c>
      <c r="H39" s="572">
        <f>SUM(N39:AX39)</f>
        <v>0</v>
      </c>
      <c r="I39" s="231"/>
      <c r="J39" s="370">
        <f t="shared" si="8"/>
        <v>0</v>
      </c>
      <c r="K39" s="249">
        <v>0</v>
      </c>
      <c r="L39" s="232"/>
      <c r="M39" s="249"/>
      <c r="N39" s="235"/>
      <c r="O39" s="230"/>
      <c r="P39" s="230"/>
      <c r="Q39" s="230"/>
      <c r="R39" s="367"/>
      <c r="S39" s="363"/>
      <c r="T39" s="402"/>
      <c r="U39" s="412"/>
      <c r="V39" s="363"/>
      <c r="W39" s="363"/>
      <c r="X39" s="363"/>
      <c r="Y39" s="363"/>
      <c r="Z39" s="363"/>
      <c r="AA39" s="363"/>
      <c r="AB39" s="363"/>
      <c r="AC39" s="363"/>
      <c r="AD39" s="363"/>
      <c r="AE39" s="363"/>
      <c r="AF39" s="402"/>
      <c r="AG39" s="412"/>
      <c r="AH39" s="363"/>
      <c r="AI39" s="363"/>
      <c r="AJ39" s="363"/>
      <c r="AK39" s="363"/>
      <c r="AL39" s="363"/>
      <c r="AM39" s="363"/>
      <c r="AN39" s="363"/>
      <c r="AO39" s="363"/>
      <c r="AP39" s="363"/>
      <c r="AQ39" s="363"/>
      <c r="AR39" s="402"/>
      <c r="AS39" s="412"/>
      <c r="AT39" s="363"/>
      <c r="AU39" s="363"/>
      <c r="AV39" s="363"/>
      <c r="AW39" s="363"/>
      <c r="AX39" s="363"/>
      <c r="AY39" s="248">
        <f t="shared" si="3"/>
        <v>0</v>
      </c>
      <c r="AZ39" s="244">
        <f t="shared" si="4"/>
        <v>0</v>
      </c>
      <c r="BA39" s="553">
        <f t="shared" si="5"/>
        <v>0</v>
      </c>
    </row>
    <row r="40" spans="1:53" s="4" customFormat="1" ht="15" customHeight="1" thickBot="1" x14ac:dyDescent="0.25">
      <c r="A40" s="169"/>
      <c r="B40" s="461"/>
      <c r="C40" s="276" t="s">
        <v>301</v>
      </c>
      <c r="D40" s="274"/>
      <c r="E40" s="277"/>
      <c r="F40" s="370">
        <f t="shared" si="6"/>
        <v>0</v>
      </c>
      <c r="G40" s="277">
        <v>0</v>
      </c>
      <c r="H40" s="579">
        <f>SUM(N40:AX40)</f>
        <v>0</v>
      </c>
      <c r="I40" s="227"/>
      <c r="J40" s="370">
        <f t="shared" si="8"/>
        <v>0</v>
      </c>
      <c r="K40" s="277">
        <v>0</v>
      </c>
      <c r="L40" s="228"/>
      <c r="M40" s="277"/>
      <c r="N40" s="568">
        <f>+IFERROR(VLOOKUP(B39,Sheet1!B:D,2,FALSE),0)</f>
        <v>0</v>
      </c>
      <c r="O40" s="572">
        <f>+IFERROR(VLOOKUP(B39,Sheet1!B:D,3,FALSE)+VLOOKUP(B39,Sheet1!B:E,4,FALSE),0)</f>
        <v>0</v>
      </c>
      <c r="P40" s="572"/>
      <c r="Q40" s="572"/>
      <c r="R40" s="368"/>
      <c r="S40" s="365"/>
      <c r="T40" s="403"/>
      <c r="U40" s="413"/>
      <c r="V40" s="365"/>
      <c r="W40" s="365"/>
      <c r="X40" s="365"/>
      <c r="Y40" s="365"/>
      <c r="Z40" s="365"/>
      <c r="AA40" s="365"/>
      <c r="AB40" s="365"/>
      <c r="AC40" s="365"/>
      <c r="AD40" s="365"/>
      <c r="AE40" s="365"/>
      <c r="AF40" s="403"/>
      <c r="AG40" s="413"/>
      <c r="AH40" s="365"/>
      <c r="AI40" s="365"/>
      <c r="AJ40" s="365"/>
      <c r="AK40" s="365"/>
      <c r="AL40" s="365"/>
      <c r="AM40" s="365"/>
      <c r="AN40" s="365"/>
      <c r="AO40" s="365"/>
      <c r="AP40" s="365"/>
      <c r="AQ40" s="365"/>
      <c r="AR40" s="403"/>
      <c r="AS40" s="413"/>
      <c r="AT40" s="365"/>
      <c r="AU40" s="365"/>
      <c r="AV40" s="365"/>
      <c r="AW40" s="365"/>
      <c r="AX40" s="365"/>
      <c r="AY40" s="248">
        <f t="shared" si="3"/>
        <v>0</v>
      </c>
      <c r="AZ40" s="244">
        <f t="shared" si="4"/>
        <v>0</v>
      </c>
      <c r="BA40" s="553">
        <f t="shared" si="5"/>
        <v>0</v>
      </c>
    </row>
    <row r="41" spans="1:53" s="4" customFormat="1" ht="15" customHeight="1" x14ac:dyDescent="0.2">
      <c r="A41" s="196" t="s">
        <v>94</v>
      </c>
      <c r="B41" s="458" t="str">
        <f>+LEFT($E$5,5)&amp;"."&amp;A41&amp;"."&amp;$E$3</f>
        <v>ZK101.K213.C042</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265"/>
      <c r="Q41" s="265"/>
      <c r="R41" s="369">
        <f>SUM(R42:R43)</f>
        <v>0</v>
      </c>
      <c r="S41" s="269">
        <f>SUM(S42:S43)</f>
        <v>0</v>
      </c>
      <c r="T41" s="401">
        <f t="shared" ref="T41:Z41" si="120">SUM(T42:T43)</f>
        <v>0</v>
      </c>
      <c r="U41" s="411">
        <f t="shared" si="120"/>
        <v>0</v>
      </c>
      <c r="V41" s="269">
        <f t="shared" si="120"/>
        <v>0</v>
      </c>
      <c r="W41" s="269">
        <f t="shared" si="120"/>
        <v>0</v>
      </c>
      <c r="X41" s="269">
        <f t="shared" si="120"/>
        <v>0</v>
      </c>
      <c r="Y41" s="269">
        <f t="shared" si="120"/>
        <v>0</v>
      </c>
      <c r="Z41" s="269">
        <f t="shared" si="120"/>
        <v>0</v>
      </c>
      <c r="AA41" s="269">
        <f t="shared" ref="AA41:AE41" si="121">SUM(AA42:AA43)</f>
        <v>0</v>
      </c>
      <c r="AB41" s="269">
        <f t="shared" si="121"/>
        <v>0</v>
      </c>
      <c r="AC41" s="269">
        <f t="shared" si="121"/>
        <v>0</v>
      </c>
      <c r="AD41" s="269">
        <f t="shared" si="121"/>
        <v>0</v>
      </c>
      <c r="AE41" s="269">
        <f t="shared" si="121"/>
        <v>0</v>
      </c>
      <c r="AF41" s="401">
        <f t="shared" ref="AF41" si="122">SUM(AF42:AF43)</f>
        <v>0</v>
      </c>
      <c r="AG41" s="411">
        <f t="shared" ref="AG41" si="123">SUM(AG42:AG43)</f>
        <v>0</v>
      </c>
      <c r="AH41" s="269">
        <f t="shared" ref="AH41" si="124">SUM(AH42:AH43)</f>
        <v>0</v>
      </c>
      <c r="AI41" s="269">
        <f t="shared" ref="AI41" si="125">SUM(AI42:AI43)</f>
        <v>0</v>
      </c>
      <c r="AJ41" s="269">
        <f t="shared" ref="AJ41" si="126">SUM(AJ42:AJ43)</f>
        <v>0</v>
      </c>
      <c r="AK41" s="269">
        <f t="shared" ref="AK41" si="127">SUM(AK42:AK43)</f>
        <v>0</v>
      </c>
      <c r="AL41" s="269">
        <f t="shared" ref="AL41" si="128">SUM(AL42:AL43)</f>
        <v>0</v>
      </c>
      <c r="AM41" s="269">
        <f t="shared" ref="AM41" si="129">SUM(AM42:AM43)</f>
        <v>0</v>
      </c>
      <c r="AN41" s="269">
        <f t="shared" ref="AN41" si="130">SUM(AN42:AN43)</f>
        <v>0</v>
      </c>
      <c r="AO41" s="269">
        <f t="shared" ref="AO41" si="131">SUM(AO42:AO43)</f>
        <v>0</v>
      </c>
      <c r="AP41" s="269">
        <f t="shared" ref="AP41" si="132">SUM(AP42:AP43)</f>
        <v>0</v>
      </c>
      <c r="AQ41" s="269">
        <f t="shared" ref="AQ41" si="133">SUM(AQ42:AQ43)</f>
        <v>0</v>
      </c>
      <c r="AR41" s="401">
        <f t="shared" ref="AR41" si="134">SUM(AR42:AR43)</f>
        <v>0</v>
      </c>
      <c r="AS41" s="411">
        <f t="shared" ref="AS41" si="135">SUM(AS42:AS43)</f>
        <v>0</v>
      </c>
      <c r="AT41" s="269">
        <f t="shared" ref="AT41" si="136">SUM(AT42:AT43)</f>
        <v>0</v>
      </c>
      <c r="AU41" s="269">
        <f t="shared" ref="AU41" si="137">SUM(AU42:AU43)</f>
        <v>0</v>
      </c>
      <c r="AV41" s="269">
        <f t="shared" ref="AV41" si="138">SUM(AV42:AV43)</f>
        <v>0</v>
      </c>
      <c r="AW41" s="269">
        <f t="shared" ref="AW41" si="139">SUM(AW42:AW43)</f>
        <v>0</v>
      </c>
      <c r="AX41" s="269">
        <f t="shared" ref="AX41" si="140">SUM(AX42:AX43)</f>
        <v>0</v>
      </c>
      <c r="AY41" s="441">
        <f t="shared" ref="AY41:AY66" si="141">SUM(R41:AX41)</f>
        <v>0</v>
      </c>
      <c r="AZ41" s="442">
        <f t="shared" ref="AZ41:AZ66" si="142">+AY41+N41</f>
        <v>0</v>
      </c>
      <c r="BA41" s="443">
        <f t="shared" ref="BA41:BA66" si="143">+G41-AZ41</f>
        <v>0</v>
      </c>
    </row>
    <row r="42" spans="1:53" s="4" customFormat="1" ht="15" customHeight="1" x14ac:dyDescent="0.2">
      <c r="A42" s="151"/>
      <c r="B42" s="463" t="str">
        <f>+B41</f>
        <v>ZK101.K213.C042</v>
      </c>
      <c r="C42" s="273"/>
      <c r="D42" s="273"/>
      <c r="E42" s="249"/>
      <c r="F42" s="370">
        <f t="shared" si="6"/>
        <v>0</v>
      </c>
      <c r="G42" s="249"/>
      <c r="H42" s="572">
        <f>SUM(N42:AX42)</f>
        <v>0</v>
      </c>
      <c r="I42" s="231"/>
      <c r="J42" s="370">
        <f t="shared" si="8"/>
        <v>0</v>
      </c>
      <c r="K42" s="249">
        <v>0</v>
      </c>
      <c r="L42" s="232"/>
      <c r="M42" s="249"/>
      <c r="N42" s="235"/>
      <c r="O42" s="230"/>
      <c r="P42" s="230"/>
      <c r="Q42" s="230"/>
      <c r="R42" s="367"/>
      <c r="S42" s="363"/>
      <c r="T42" s="402"/>
      <c r="U42" s="412"/>
      <c r="V42" s="363"/>
      <c r="W42" s="363"/>
      <c r="X42" s="363"/>
      <c r="Y42" s="363"/>
      <c r="Z42" s="363"/>
      <c r="AA42" s="363"/>
      <c r="AB42" s="363"/>
      <c r="AC42" s="363"/>
      <c r="AD42" s="363"/>
      <c r="AE42" s="363"/>
      <c r="AF42" s="402"/>
      <c r="AG42" s="412"/>
      <c r="AH42" s="363"/>
      <c r="AI42" s="363"/>
      <c r="AJ42" s="363"/>
      <c r="AK42" s="363"/>
      <c r="AL42" s="363"/>
      <c r="AM42" s="363"/>
      <c r="AN42" s="363"/>
      <c r="AO42" s="363"/>
      <c r="AP42" s="363"/>
      <c r="AQ42" s="363"/>
      <c r="AR42" s="402"/>
      <c r="AS42" s="412"/>
      <c r="AT42" s="363"/>
      <c r="AU42" s="363"/>
      <c r="AV42" s="363"/>
      <c r="AW42" s="363"/>
      <c r="AX42" s="363"/>
      <c r="AY42" s="248">
        <f t="shared" si="141"/>
        <v>0</v>
      </c>
      <c r="AZ42" s="244">
        <f t="shared" si="142"/>
        <v>0</v>
      </c>
      <c r="BA42" s="553">
        <f t="shared" si="143"/>
        <v>0</v>
      </c>
    </row>
    <row r="43" spans="1:53" s="4" customFormat="1" ht="15" customHeight="1" thickBot="1" x14ac:dyDescent="0.25">
      <c r="A43" s="169"/>
      <c r="B43" s="461"/>
      <c r="C43" s="276" t="s">
        <v>301</v>
      </c>
      <c r="D43" s="274"/>
      <c r="E43" s="277"/>
      <c r="F43" s="370">
        <f t="shared" si="6"/>
        <v>0</v>
      </c>
      <c r="G43" s="277">
        <v>0</v>
      </c>
      <c r="H43" s="579">
        <f>SUM(N43:AX43)</f>
        <v>0</v>
      </c>
      <c r="I43" s="227"/>
      <c r="J43" s="370">
        <f t="shared" si="8"/>
        <v>0</v>
      </c>
      <c r="K43" s="277">
        <v>0</v>
      </c>
      <c r="L43" s="228"/>
      <c r="M43" s="277"/>
      <c r="N43" s="568">
        <f>+IFERROR(VLOOKUP(B42,Sheet1!B:D,2,FALSE),0)</f>
        <v>0</v>
      </c>
      <c r="O43" s="572">
        <f>+IFERROR(VLOOKUP(B42,Sheet1!B:D,3,FALSE)+VLOOKUP(B42,Sheet1!B:E,4,FALSE),0)</f>
        <v>0</v>
      </c>
      <c r="P43" s="572"/>
      <c r="Q43" s="572"/>
      <c r="R43" s="368"/>
      <c r="S43" s="365"/>
      <c r="T43" s="403"/>
      <c r="U43" s="413"/>
      <c r="V43" s="365"/>
      <c r="W43" s="365"/>
      <c r="X43" s="365"/>
      <c r="Y43" s="365"/>
      <c r="Z43" s="365"/>
      <c r="AA43" s="365"/>
      <c r="AB43" s="365"/>
      <c r="AC43" s="365"/>
      <c r="AD43" s="365"/>
      <c r="AE43" s="365"/>
      <c r="AF43" s="403"/>
      <c r="AG43" s="413"/>
      <c r="AH43" s="365"/>
      <c r="AI43" s="365"/>
      <c r="AJ43" s="365"/>
      <c r="AK43" s="365"/>
      <c r="AL43" s="365"/>
      <c r="AM43" s="365"/>
      <c r="AN43" s="365"/>
      <c r="AO43" s="365"/>
      <c r="AP43" s="365"/>
      <c r="AQ43" s="365"/>
      <c r="AR43" s="403"/>
      <c r="AS43" s="413"/>
      <c r="AT43" s="365"/>
      <c r="AU43" s="365"/>
      <c r="AV43" s="365"/>
      <c r="AW43" s="365"/>
      <c r="AX43" s="365"/>
      <c r="AY43" s="248">
        <f t="shared" si="141"/>
        <v>0</v>
      </c>
      <c r="AZ43" s="244">
        <f t="shared" si="142"/>
        <v>0</v>
      </c>
      <c r="BA43" s="553">
        <f t="shared" si="143"/>
        <v>0</v>
      </c>
    </row>
    <row r="44" spans="1:53" s="4" customFormat="1" ht="15" customHeight="1" x14ac:dyDescent="0.2">
      <c r="A44" s="196" t="s">
        <v>96</v>
      </c>
      <c r="B44" s="458" t="str">
        <f>+LEFT($E$5,5)&amp;"."&amp;A44&amp;"."&amp;$E$3</f>
        <v>ZK101.K214.C042</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265"/>
      <c r="Q44" s="265"/>
      <c r="R44" s="369">
        <f>SUM(R45:R46)</f>
        <v>0</v>
      </c>
      <c r="S44" s="269">
        <f>SUM(S45:S46)</f>
        <v>0</v>
      </c>
      <c r="T44" s="401">
        <f t="shared" ref="T44:Z44" si="145">SUM(T45:T46)</f>
        <v>0</v>
      </c>
      <c r="U44" s="411">
        <f t="shared" si="145"/>
        <v>0</v>
      </c>
      <c r="V44" s="269">
        <f t="shared" si="145"/>
        <v>0</v>
      </c>
      <c r="W44" s="269">
        <f t="shared" si="145"/>
        <v>0</v>
      </c>
      <c r="X44" s="269">
        <f t="shared" si="145"/>
        <v>0</v>
      </c>
      <c r="Y44" s="269">
        <f t="shared" si="145"/>
        <v>0</v>
      </c>
      <c r="Z44" s="269">
        <f t="shared" si="145"/>
        <v>0</v>
      </c>
      <c r="AA44" s="269">
        <f t="shared" ref="AA44:AE44" si="146">SUM(AA45:AA46)</f>
        <v>0</v>
      </c>
      <c r="AB44" s="269">
        <f t="shared" si="146"/>
        <v>0</v>
      </c>
      <c r="AC44" s="269">
        <f t="shared" si="146"/>
        <v>0</v>
      </c>
      <c r="AD44" s="269">
        <f t="shared" si="146"/>
        <v>0</v>
      </c>
      <c r="AE44" s="269">
        <f t="shared" si="146"/>
        <v>0</v>
      </c>
      <c r="AF44" s="401">
        <f t="shared" ref="AF44" si="147">SUM(AF45:AF46)</f>
        <v>0</v>
      </c>
      <c r="AG44" s="411">
        <f t="shared" ref="AG44" si="148">SUM(AG45:AG46)</f>
        <v>0</v>
      </c>
      <c r="AH44" s="269">
        <f t="shared" ref="AH44" si="149">SUM(AH45:AH46)</f>
        <v>0</v>
      </c>
      <c r="AI44" s="269">
        <f t="shared" ref="AI44" si="150">SUM(AI45:AI46)</f>
        <v>0</v>
      </c>
      <c r="AJ44" s="269">
        <f t="shared" ref="AJ44" si="151">SUM(AJ45:AJ46)</f>
        <v>0</v>
      </c>
      <c r="AK44" s="269">
        <f t="shared" ref="AK44" si="152">SUM(AK45:AK46)</f>
        <v>0</v>
      </c>
      <c r="AL44" s="269">
        <f t="shared" ref="AL44" si="153">SUM(AL45:AL46)</f>
        <v>0</v>
      </c>
      <c r="AM44" s="269">
        <f t="shared" ref="AM44" si="154">SUM(AM45:AM46)</f>
        <v>0</v>
      </c>
      <c r="AN44" s="269">
        <f t="shared" ref="AN44" si="155">SUM(AN45:AN46)</f>
        <v>0</v>
      </c>
      <c r="AO44" s="269">
        <f t="shared" ref="AO44" si="156">SUM(AO45:AO46)</f>
        <v>0</v>
      </c>
      <c r="AP44" s="269">
        <f t="shared" ref="AP44" si="157">SUM(AP45:AP46)</f>
        <v>0</v>
      </c>
      <c r="AQ44" s="269">
        <f t="shared" ref="AQ44" si="158">SUM(AQ45:AQ46)</f>
        <v>0</v>
      </c>
      <c r="AR44" s="401">
        <f t="shared" ref="AR44" si="159">SUM(AR45:AR46)</f>
        <v>0</v>
      </c>
      <c r="AS44" s="411">
        <f t="shared" ref="AS44" si="160">SUM(AS45:AS46)</f>
        <v>0</v>
      </c>
      <c r="AT44" s="269">
        <f t="shared" ref="AT44" si="161">SUM(AT45:AT46)</f>
        <v>0</v>
      </c>
      <c r="AU44" s="269">
        <f t="shared" ref="AU44" si="162">SUM(AU45:AU46)</f>
        <v>0</v>
      </c>
      <c r="AV44" s="269">
        <f t="shared" ref="AV44" si="163">SUM(AV45:AV46)</f>
        <v>0</v>
      </c>
      <c r="AW44" s="269">
        <f t="shared" ref="AW44" si="164">SUM(AW45:AW46)</f>
        <v>0</v>
      </c>
      <c r="AX44" s="269">
        <f t="shared" ref="AX44" si="165">SUM(AX45:AX46)</f>
        <v>0</v>
      </c>
      <c r="AY44" s="441">
        <f t="shared" si="141"/>
        <v>0</v>
      </c>
      <c r="AZ44" s="442">
        <f t="shared" si="142"/>
        <v>0</v>
      </c>
      <c r="BA44" s="443">
        <f t="shared" si="143"/>
        <v>0</v>
      </c>
    </row>
    <row r="45" spans="1:53" s="4" customFormat="1" ht="15" customHeight="1" x14ac:dyDescent="0.2">
      <c r="A45" s="151"/>
      <c r="B45" s="463" t="str">
        <f>+B44</f>
        <v>ZK101.K214.C042</v>
      </c>
      <c r="C45" s="273"/>
      <c r="D45" s="273"/>
      <c r="E45" s="249"/>
      <c r="F45" s="370">
        <f t="shared" si="6"/>
        <v>0</v>
      </c>
      <c r="G45" s="249">
        <v>0</v>
      </c>
      <c r="H45" s="572">
        <f>SUM(N45:AX45)</f>
        <v>0</v>
      </c>
      <c r="I45" s="231"/>
      <c r="J45" s="370">
        <f t="shared" si="8"/>
        <v>0</v>
      </c>
      <c r="K45" s="249">
        <v>0</v>
      </c>
      <c r="L45" s="232"/>
      <c r="M45" s="249"/>
      <c r="N45" s="235"/>
      <c r="O45" s="230"/>
      <c r="P45" s="230"/>
      <c r="Q45" s="230"/>
      <c r="R45" s="367"/>
      <c r="S45" s="363"/>
      <c r="T45" s="402"/>
      <c r="U45" s="412"/>
      <c r="V45" s="363"/>
      <c r="W45" s="363"/>
      <c r="X45" s="363"/>
      <c r="Y45" s="363"/>
      <c r="Z45" s="363"/>
      <c r="AA45" s="363"/>
      <c r="AB45" s="363"/>
      <c r="AC45" s="363"/>
      <c r="AD45" s="363"/>
      <c r="AE45" s="363"/>
      <c r="AF45" s="402"/>
      <c r="AG45" s="412"/>
      <c r="AH45" s="363"/>
      <c r="AI45" s="363"/>
      <c r="AJ45" s="363"/>
      <c r="AK45" s="363"/>
      <c r="AL45" s="363"/>
      <c r="AM45" s="363"/>
      <c r="AN45" s="363"/>
      <c r="AO45" s="363"/>
      <c r="AP45" s="363"/>
      <c r="AQ45" s="363"/>
      <c r="AR45" s="402"/>
      <c r="AS45" s="412"/>
      <c r="AT45" s="363"/>
      <c r="AU45" s="363"/>
      <c r="AV45" s="363"/>
      <c r="AW45" s="363"/>
      <c r="AX45" s="363"/>
      <c r="AY45" s="248">
        <f t="shared" si="141"/>
        <v>0</v>
      </c>
      <c r="AZ45" s="244">
        <f t="shared" si="142"/>
        <v>0</v>
      </c>
      <c r="BA45" s="553">
        <f t="shared" si="143"/>
        <v>0</v>
      </c>
    </row>
    <row r="46" spans="1:53" s="4" customFormat="1" ht="15" customHeight="1" thickBot="1" x14ac:dyDescent="0.25">
      <c r="A46" s="169"/>
      <c r="B46" s="461"/>
      <c r="C46" s="276" t="s">
        <v>301</v>
      </c>
      <c r="D46" s="274"/>
      <c r="E46" s="277"/>
      <c r="F46" s="370">
        <f t="shared" si="6"/>
        <v>0</v>
      </c>
      <c r="G46" s="277">
        <v>0</v>
      </c>
      <c r="H46" s="579">
        <f>SUM(N46:AX46)</f>
        <v>0</v>
      </c>
      <c r="I46" s="227"/>
      <c r="J46" s="370">
        <f t="shared" si="8"/>
        <v>0</v>
      </c>
      <c r="K46" s="277">
        <v>0</v>
      </c>
      <c r="L46" s="228"/>
      <c r="M46" s="277"/>
      <c r="N46" s="568">
        <f>+IFERROR(VLOOKUP(B45,Sheet1!B:D,2,FALSE),0)</f>
        <v>0</v>
      </c>
      <c r="O46" s="572">
        <f>+IFERROR(VLOOKUP(B45,Sheet1!B:D,3,FALSE)+VLOOKUP(B45,Sheet1!B:E,4,FALSE),0)</f>
        <v>0</v>
      </c>
      <c r="P46" s="572"/>
      <c r="Q46" s="572"/>
      <c r="R46" s="368"/>
      <c r="S46" s="365"/>
      <c r="T46" s="403"/>
      <c r="U46" s="413"/>
      <c r="V46" s="365"/>
      <c r="W46" s="365"/>
      <c r="X46" s="365"/>
      <c r="Y46" s="365"/>
      <c r="Z46" s="365"/>
      <c r="AA46" s="365"/>
      <c r="AB46" s="365"/>
      <c r="AC46" s="365"/>
      <c r="AD46" s="365"/>
      <c r="AE46" s="365"/>
      <c r="AF46" s="403"/>
      <c r="AG46" s="413"/>
      <c r="AH46" s="365"/>
      <c r="AI46" s="365"/>
      <c r="AJ46" s="365"/>
      <c r="AK46" s="365"/>
      <c r="AL46" s="365"/>
      <c r="AM46" s="365"/>
      <c r="AN46" s="365"/>
      <c r="AO46" s="365"/>
      <c r="AP46" s="365"/>
      <c r="AQ46" s="365"/>
      <c r="AR46" s="403"/>
      <c r="AS46" s="413"/>
      <c r="AT46" s="365"/>
      <c r="AU46" s="365"/>
      <c r="AV46" s="365"/>
      <c r="AW46" s="365"/>
      <c r="AX46" s="365"/>
      <c r="AY46" s="248">
        <f t="shared" si="141"/>
        <v>0</v>
      </c>
      <c r="AZ46" s="244">
        <f t="shared" si="142"/>
        <v>0</v>
      </c>
      <c r="BA46" s="553">
        <f t="shared" si="143"/>
        <v>0</v>
      </c>
    </row>
    <row r="47" spans="1:53" s="4" customFormat="1" ht="15" customHeight="1" x14ac:dyDescent="0.2">
      <c r="A47" s="196" t="s">
        <v>98</v>
      </c>
      <c r="B47" s="458" t="str">
        <f>+LEFT($E$5,5)&amp;"."&amp;A47&amp;"."&amp;$E$3</f>
        <v>ZK101.K215.C042</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265"/>
      <c r="Q47" s="265"/>
      <c r="R47" s="369">
        <f>SUM(R48:R49)</f>
        <v>0</v>
      </c>
      <c r="S47" s="269">
        <f>SUM(S48:S49)</f>
        <v>0</v>
      </c>
      <c r="T47" s="401">
        <f t="shared" ref="T47:Z47" si="167">SUM(T48:T49)</f>
        <v>0</v>
      </c>
      <c r="U47" s="411">
        <f t="shared" si="167"/>
        <v>0</v>
      </c>
      <c r="V47" s="269">
        <f t="shared" si="167"/>
        <v>0</v>
      </c>
      <c r="W47" s="269">
        <f t="shared" si="167"/>
        <v>0</v>
      </c>
      <c r="X47" s="269">
        <f t="shared" si="167"/>
        <v>0</v>
      </c>
      <c r="Y47" s="269">
        <f t="shared" si="167"/>
        <v>0</v>
      </c>
      <c r="Z47" s="269">
        <f t="shared" si="167"/>
        <v>0</v>
      </c>
      <c r="AA47" s="269">
        <f t="shared" ref="AA47:AE47" si="168">SUM(AA48:AA49)</f>
        <v>0</v>
      </c>
      <c r="AB47" s="269">
        <f t="shared" si="168"/>
        <v>0</v>
      </c>
      <c r="AC47" s="269">
        <f t="shared" si="168"/>
        <v>0</v>
      </c>
      <c r="AD47" s="269">
        <f t="shared" si="168"/>
        <v>0</v>
      </c>
      <c r="AE47" s="269">
        <f t="shared" si="168"/>
        <v>0</v>
      </c>
      <c r="AF47" s="401">
        <f t="shared" ref="AF47" si="169">SUM(AF48:AF49)</f>
        <v>0</v>
      </c>
      <c r="AG47" s="411">
        <f t="shared" ref="AG47" si="170">SUM(AG48:AG49)</f>
        <v>0</v>
      </c>
      <c r="AH47" s="269">
        <f t="shared" ref="AH47" si="171">SUM(AH48:AH49)</f>
        <v>0</v>
      </c>
      <c r="AI47" s="269">
        <f t="shared" ref="AI47" si="172">SUM(AI48:AI49)</f>
        <v>0</v>
      </c>
      <c r="AJ47" s="269">
        <f t="shared" ref="AJ47" si="173">SUM(AJ48:AJ49)</f>
        <v>0</v>
      </c>
      <c r="AK47" s="269">
        <f t="shared" ref="AK47" si="174">SUM(AK48:AK49)</f>
        <v>0</v>
      </c>
      <c r="AL47" s="269">
        <f t="shared" ref="AL47" si="175">SUM(AL48:AL49)</f>
        <v>0</v>
      </c>
      <c r="AM47" s="269">
        <f t="shared" ref="AM47" si="176">SUM(AM48:AM49)</f>
        <v>0</v>
      </c>
      <c r="AN47" s="269">
        <f t="shared" ref="AN47" si="177">SUM(AN48:AN49)</f>
        <v>0</v>
      </c>
      <c r="AO47" s="269">
        <f t="shared" ref="AO47" si="178">SUM(AO48:AO49)</f>
        <v>0</v>
      </c>
      <c r="AP47" s="269">
        <f t="shared" ref="AP47" si="179">SUM(AP48:AP49)</f>
        <v>0</v>
      </c>
      <c r="AQ47" s="269">
        <f t="shared" ref="AQ47" si="180">SUM(AQ48:AQ49)</f>
        <v>0</v>
      </c>
      <c r="AR47" s="401">
        <f t="shared" ref="AR47" si="181">SUM(AR48:AR49)</f>
        <v>0</v>
      </c>
      <c r="AS47" s="411">
        <f t="shared" ref="AS47" si="182">SUM(AS48:AS49)</f>
        <v>0</v>
      </c>
      <c r="AT47" s="269">
        <f t="shared" ref="AT47" si="183">SUM(AT48:AT49)</f>
        <v>0</v>
      </c>
      <c r="AU47" s="269">
        <f t="shared" ref="AU47" si="184">SUM(AU48:AU49)</f>
        <v>0</v>
      </c>
      <c r="AV47" s="269">
        <f t="shared" ref="AV47" si="185">SUM(AV48:AV49)</f>
        <v>0</v>
      </c>
      <c r="AW47" s="269">
        <f t="shared" ref="AW47" si="186">SUM(AW48:AW49)</f>
        <v>0</v>
      </c>
      <c r="AX47" s="269">
        <f t="shared" ref="AX47" si="187">SUM(AX48:AX49)</f>
        <v>0</v>
      </c>
      <c r="AY47" s="441">
        <f t="shared" si="141"/>
        <v>0</v>
      </c>
      <c r="AZ47" s="442">
        <f t="shared" si="142"/>
        <v>0</v>
      </c>
      <c r="BA47" s="443">
        <f t="shared" si="143"/>
        <v>0</v>
      </c>
    </row>
    <row r="48" spans="1:53" s="4" customFormat="1" ht="15" customHeight="1" x14ac:dyDescent="0.2">
      <c r="A48" s="151"/>
      <c r="B48" s="463" t="str">
        <f>+B47</f>
        <v>ZK101.K215.C042</v>
      </c>
      <c r="C48" s="273"/>
      <c r="D48" s="273"/>
      <c r="E48" s="249"/>
      <c r="F48" s="370">
        <f t="shared" si="6"/>
        <v>0</v>
      </c>
      <c r="G48" s="249">
        <v>0</v>
      </c>
      <c r="H48" s="572">
        <f>SUM(N48:AX48)</f>
        <v>0</v>
      </c>
      <c r="I48" s="231"/>
      <c r="J48" s="370">
        <f t="shared" si="8"/>
        <v>0</v>
      </c>
      <c r="K48" s="249">
        <v>0</v>
      </c>
      <c r="L48" s="232"/>
      <c r="M48" s="249"/>
      <c r="N48" s="235"/>
      <c r="O48" s="230"/>
      <c r="P48" s="230"/>
      <c r="Q48" s="230"/>
      <c r="R48" s="367"/>
      <c r="S48" s="363"/>
      <c r="T48" s="402"/>
      <c r="U48" s="412"/>
      <c r="V48" s="363"/>
      <c r="W48" s="363"/>
      <c r="X48" s="363"/>
      <c r="Y48" s="363"/>
      <c r="Z48" s="363"/>
      <c r="AA48" s="363"/>
      <c r="AB48" s="363"/>
      <c r="AC48" s="363"/>
      <c r="AD48" s="363"/>
      <c r="AE48" s="363"/>
      <c r="AF48" s="402"/>
      <c r="AG48" s="412"/>
      <c r="AH48" s="363"/>
      <c r="AI48" s="363"/>
      <c r="AJ48" s="363"/>
      <c r="AK48" s="363"/>
      <c r="AL48" s="363"/>
      <c r="AM48" s="363"/>
      <c r="AN48" s="363"/>
      <c r="AO48" s="363"/>
      <c r="AP48" s="363"/>
      <c r="AQ48" s="363"/>
      <c r="AR48" s="402"/>
      <c r="AS48" s="412"/>
      <c r="AT48" s="363"/>
      <c r="AU48" s="363"/>
      <c r="AV48" s="363"/>
      <c r="AW48" s="363"/>
      <c r="AX48" s="363"/>
      <c r="AY48" s="248">
        <f t="shared" si="141"/>
        <v>0</v>
      </c>
      <c r="AZ48" s="244">
        <f t="shared" si="142"/>
        <v>0</v>
      </c>
      <c r="BA48" s="553">
        <f t="shared" si="143"/>
        <v>0</v>
      </c>
    </row>
    <row r="49" spans="1:53" s="4" customFormat="1" ht="15" customHeight="1" thickBot="1" x14ac:dyDescent="0.25">
      <c r="A49" s="169"/>
      <c r="B49" s="461"/>
      <c r="C49" s="276" t="s">
        <v>301</v>
      </c>
      <c r="D49" s="274"/>
      <c r="E49" s="277"/>
      <c r="F49" s="370">
        <f t="shared" si="6"/>
        <v>0</v>
      </c>
      <c r="G49" s="277">
        <v>0</v>
      </c>
      <c r="H49" s="579">
        <f>SUM(N49:AX49)</f>
        <v>0</v>
      </c>
      <c r="I49" s="227"/>
      <c r="J49" s="370">
        <f t="shared" si="8"/>
        <v>0</v>
      </c>
      <c r="K49" s="277">
        <v>0</v>
      </c>
      <c r="L49" s="228"/>
      <c r="M49" s="277"/>
      <c r="N49" s="568">
        <f>+IFERROR(VLOOKUP(B48,Sheet1!B:D,2,FALSE),0)</f>
        <v>0</v>
      </c>
      <c r="O49" s="572">
        <f>+IFERROR(VLOOKUP(B48,Sheet1!B:D,3,FALSE)+VLOOKUP(B48,Sheet1!B:E,4,FALSE),0)</f>
        <v>0</v>
      </c>
      <c r="P49" s="572"/>
      <c r="Q49" s="572"/>
      <c r="R49" s="368"/>
      <c r="S49" s="365"/>
      <c r="T49" s="403"/>
      <c r="U49" s="413"/>
      <c r="V49" s="365"/>
      <c r="W49" s="365"/>
      <c r="X49" s="365"/>
      <c r="Y49" s="365"/>
      <c r="Z49" s="365"/>
      <c r="AA49" s="365"/>
      <c r="AB49" s="365"/>
      <c r="AC49" s="365"/>
      <c r="AD49" s="365"/>
      <c r="AE49" s="365"/>
      <c r="AF49" s="403"/>
      <c r="AG49" s="413"/>
      <c r="AH49" s="365"/>
      <c r="AI49" s="365"/>
      <c r="AJ49" s="365"/>
      <c r="AK49" s="365"/>
      <c r="AL49" s="365"/>
      <c r="AM49" s="365"/>
      <c r="AN49" s="365"/>
      <c r="AO49" s="365"/>
      <c r="AP49" s="365"/>
      <c r="AQ49" s="365"/>
      <c r="AR49" s="403"/>
      <c r="AS49" s="413"/>
      <c r="AT49" s="365"/>
      <c r="AU49" s="365"/>
      <c r="AV49" s="365"/>
      <c r="AW49" s="365"/>
      <c r="AX49" s="365"/>
      <c r="AY49" s="248">
        <f t="shared" si="141"/>
        <v>0</v>
      </c>
      <c r="AZ49" s="244">
        <f t="shared" si="142"/>
        <v>0</v>
      </c>
      <c r="BA49" s="553">
        <f t="shared" si="143"/>
        <v>0</v>
      </c>
    </row>
    <row r="50" spans="1:53" s="4" customFormat="1" ht="15" customHeight="1" x14ac:dyDescent="0.2">
      <c r="A50" s="195" t="s">
        <v>100</v>
      </c>
      <c r="B50" s="458" t="str">
        <f>+LEFT($E$5,5)&amp;"."&amp;A50&amp;"."&amp;$E$3</f>
        <v>ZK101.K216.C042</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265"/>
      <c r="Q50" s="265"/>
      <c r="R50" s="369">
        <f>SUM(R51:R52)</f>
        <v>0</v>
      </c>
      <c r="S50" s="269">
        <f>SUM(S51:S52)</f>
        <v>0</v>
      </c>
      <c r="T50" s="401">
        <f t="shared" ref="T50:Z50" si="189">SUM(T51:T52)</f>
        <v>0</v>
      </c>
      <c r="U50" s="411">
        <f t="shared" si="189"/>
        <v>0</v>
      </c>
      <c r="V50" s="269">
        <f t="shared" si="189"/>
        <v>0</v>
      </c>
      <c r="W50" s="269">
        <f t="shared" si="189"/>
        <v>0</v>
      </c>
      <c r="X50" s="269">
        <f t="shared" si="189"/>
        <v>0</v>
      </c>
      <c r="Y50" s="269">
        <f t="shared" si="189"/>
        <v>0</v>
      </c>
      <c r="Z50" s="269">
        <f t="shared" si="189"/>
        <v>0</v>
      </c>
      <c r="AA50" s="269">
        <f t="shared" ref="AA50:AE50" si="190">SUM(AA51:AA52)</f>
        <v>0</v>
      </c>
      <c r="AB50" s="269">
        <f t="shared" si="190"/>
        <v>0</v>
      </c>
      <c r="AC50" s="269">
        <f t="shared" si="190"/>
        <v>0</v>
      </c>
      <c r="AD50" s="269">
        <f t="shared" si="190"/>
        <v>0</v>
      </c>
      <c r="AE50" s="269">
        <f t="shared" si="190"/>
        <v>0</v>
      </c>
      <c r="AF50" s="401">
        <f t="shared" ref="AF50" si="191">SUM(AF51:AF52)</f>
        <v>0</v>
      </c>
      <c r="AG50" s="411">
        <f t="shared" ref="AG50" si="192">SUM(AG51:AG52)</f>
        <v>0</v>
      </c>
      <c r="AH50" s="269">
        <f t="shared" ref="AH50" si="193">SUM(AH51:AH52)</f>
        <v>0</v>
      </c>
      <c r="AI50" s="269">
        <f t="shared" ref="AI50" si="194">SUM(AI51:AI52)</f>
        <v>0</v>
      </c>
      <c r="AJ50" s="269">
        <f t="shared" ref="AJ50" si="195">SUM(AJ51:AJ52)</f>
        <v>0</v>
      </c>
      <c r="AK50" s="269">
        <f t="shared" ref="AK50" si="196">SUM(AK51:AK52)</f>
        <v>0</v>
      </c>
      <c r="AL50" s="269">
        <f t="shared" ref="AL50" si="197">SUM(AL51:AL52)</f>
        <v>0</v>
      </c>
      <c r="AM50" s="269">
        <f t="shared" ref="AM50" si="198">SUM(AM51:AM52)</f>
        <v>0</v>
      </c>
      <c r="AN50" s="269">
        <f t="shared" ref="AN50" si="199">SUM(AN51:AN52)</f>
        <v>0</v>
      </c>
      <c r="AO50" s="269">
        <f t="shared" ref="AO50" si="200">SUM(AO51:AO52)</f>
        <v>0</v>
      </c>
      <c r="AP50" s="269">
        <f t="shared" ref="AP50" si="201">SUM(AP51:AP52)</f>
        <v>0</v>
      </c>
      <c r="AQ50" s="269">
        <f t="shared" ref="AQ50" si="202">SUM(AQ51:AQ52)</f>
        <v>0</v>
      </c>
      <c r="AR50" s="401">
        <f t="shared" ref="AR50" si="203">SUM(AR51:AR52)</f>
        <v>0</v>
      </c>
      <c r="AS50" s="411">
        <f t="shared" ref="AS50" si="204">SUM(AS51:AS52)</f>
        <v>0</v>
      </c>
      <c r="AT50" s="269">
        <f t="shared" ref="AT50" si="205">SUM(AT51:AT52)</f>
        <v>0</v>
      </c>
      <c r="AU50" s="269">
        <f t="shared" ref="AU50" si="206">SUM(AU51:AU52)</f>
        <v>0</v>
      </c>
      <c r="AV50" s="269">
        <f t="shared" ref="AV50" si="207">SUM(AV51:AV52)</f>
        <v>0</v>
      </c>
      <c r="AW50" s="269">
        <f t="shared" ref="AW50" si="208">SUM(AW51:AW52)</f>
        <v>0</v>
      </c>
      <c r="AX50" s="269">
        <f t="shared" ref="AX50" si="209">SUM(AX51:AX52)</f>
        <v>0</v>
      </c>
      <c r="AY50" s="441">
        <f t="shared" si="141"/>
        <v>0</v>
      </c>
      <c r="AZ50" s="442">
        <f t="shared" si="142"/>
        <v>0</v>
      </c>
      <c r="BA50" s="443">
        <f t="shared" si="143"/>
        <v>0</v>
      </c>
    </row>
    <row r="51" spans="1:53" s="4" customFormat="1" ht="15" customHeight="1" x14ac:dyDescent="0.2">
      <c r="A51" s="150"/>
      <c r="B51" s="459" t="str">
        <f>+B50</f>
        <v>ZK101.K216.C042</v>
      </c>
      <c r="C51" s="273"/>
      <c r="D51" s="273"/>
      <c r="E51" s="249"/>
      <c r="F51" s="370">
        <f t="shared" si="6"/>
        <v>0</v>
      </c>
      <c r="G51" s="249"/>
      <c r="H51" s="572">
        <f>SUM(N51:AX51)</f>
        <v>0</v>
      </c>
      <c r="I51" s="231"/>
      <c r="J51" s="370">
        <f t="shared" si="8"/>
        <v>0</v>
      </c>
      <c r="K51" s="249">
        <v>0</v>
      </c>
      <c r="L51" s="232"/>
      <c r="M51" s="249"/>
      <c r="N51" s="235"/>
      <c r="O51" s="230"/>
      <c r="P51" s="230"/>
      <c r="Q51" s="230"/>
      <c r="R51" s="367"/>
      <c r="S51" s="363"/>
      <c r="T51" s="402"/>
      <c r="U51" s="412"/>
      <c r="V51" s="363"/>
      <c r="W51" s="363"/>
      <c r="X51" s="363"/>
      <c r="Y51" s="363"/>
      <c r="Z51" s="363"/>
      <c r="AA51" s="363"/>
      <c r="AB51" s="363"/>
      <c r="AC51" s="363"/>
      <c r="AD51" s="363"/>
      <c r="AE51" s="363"/>
      <c r="AF51" s="402"/>
      <c r="AG51" s="412"/>
      <c r="AH51" s="363"/>
      <c r="AI51" s="363"/>
      <c r="AJ51" s="363"/>
      <c r="AK51" s="363"/>
      <c r="AL51" s="363"/>
      <c r="AM51" s="363"/>
      <c r="AN51" s="363"/>
      <c r="AO51" s="363"/>
      <c r="AP51" s="363"/>
      <c r="AQ51" s="363"/>
      <c r="AR51" s="402"/>
      <c r="AS51" s="412"/>
      <c r="AT51" s="363"/>
      <c r="AU51" s="363"/>
      <c r="AV51" s="363"/>
      <c r="AW51" s="363"/>
      <c r="AX51" s="363"/>
      <c r="AY51" s="248">
        <f t="shared" si="141"/>
        <v>0</v>
      </c>
      <c r="AZ51" s="244">
        <f t="shared" si="142"/>
        <v>0</v>
      </c>
      <c r="BA51" s="553">
        <f t="shared" si="143"/>
        <v>0</v>
      </c>
    </row>
    <row r="52" spans="1:53" s="4" customFormat="1" ht="15" customHeight="1" thickBot="1" x14ac:dyDescent="0.25">
      <c r="A52" s="169"/>
      <c r="B52" s="461"/>
      <c r="C52" s="276" t="s">
        <v>301</v>
      </c>
      <c r="D52" s="274"/>
      <c r="E52" s="277"/>
      <c r="F52" s="370">
        <f t="shared" si="6"/>
        <v>0</v>
      </c>
      <c r="G52" s="277">
        <v>0</v>
      </c>
      <c r="H52" s="579">
        <f>SUM(N52:AX52)</f>
        <v>0</v>
      </c>
      <c r="I52" s="227"/>
      <c r="J52" s="370">
        <f t="shared" si="8"/>
        <v>0</v>
      </c>
      <c r="K52" s="277">
        <v>0</v>
      </c>
      <c r="L52" s="228"/>
      <c r="M52" s="277"/>
      <c r="N52" s="568">
        <f>+IFERROR(VLOOKUP(B51,Sheet1!B:D,2,FALSE),0)</f>
        <v>0</v>
      </c>
      <c r="O52" s="572">
        <f>+IFERROR(VLOOKUP(B51,Sheet1!B:D,3,FALSE)+VLOOKUP(B51,Sheet1!B:E,4,FALSE),0)</f>
        <v>0</v>
      </c>
      <c r="P52" s="572"/>
      <c r="Q52" s="572"/>
      <c r="R52" s="368"/>
      <c r="S52" s="365"/>
      <c r="T52" s="403"/>
      <c r="U52" s="413"/>
      <c r="V52" s="365"/>
      <c r="W52" s="365"/>
      <c r="X52" s="365"/>
      <c r="Y52" s="365"/>
      <c r="Z52" s="365"/>
      <c r="AA52" s="365"/>
      <c r="AB52" s="365"/>
      <c r="AC52" s="365"/>
      <c r="AD52" s="365"/>
      <c r="AE52" s="365"/>
      <c r="AF52" s="403"/>
      <c r="AG52" s="413"/>
      <c r="AH52" s="365"/>
      <c r="AI52" s="365"/>
      <c r="AJ52" s="365"/>
      <c r="AK52" s="365"/>
      <c r="AL52" s="365"/>
      <c r="AM52" s="365"/>
      <c r="AN52" s="365"/>
      <c r="AO52" s="365"/>
      <c r="AP52" s="365"/>
      <c r="AQ52" s="365"/>
      <c r="AR52" s="403"/>
      <c r="AS52" s="413"/>
      <c r="AT52" s="365"/>
      <c r="AU52" s="365"/>
      <c r="AV52" s="365"/>
      <c r="AW52" s="365"/>
      <c r="AX52" s="365"/>
      <c r="AY52" s="248">
        <f t="shared" si="141"/>
        <v>0</v>
      </c>
      <c r="AZ52" s="244">
        <f t="shared" si="142"/>
        <v>0</v>
      </c>
      <c r="BA52" s="553">
        <f t="shared" si="143"/>
        <v>0</v>
      </c>
    </row>
    <row r="53" spans="1:53" s="4" customFormat="1" ht="15" customHeight="1" x14ac:dyDescent="0.2">
      <c r="A53" s="195" t="s">
        <v>102</v>
      </c>
      <c r="B53" s="458" t="str">
        <f>+LEFT($E$5,5)&amp;"."&amp;A53&amp;"."&amp;$E$3</f>
        <v>ZK101.K217.C042</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265"/>
      <c r="Q53" s="265"/>
      <c r="R53" s="369">
        <f>SUM(R54:R55)</f>
        <v>0</v>
      </c>
      <c r="S53" s="269">
        <f>SUM(S54:S55)</f>
        <v>0</v>
      </c>
      <c r="T53" s="401">
        <f t="shared" ref="T53:Z53" si="211">SUM(T54:T55)</f>
        <v>0</v>
      </c>
      <c r="U53" s="411">
        <f t="shared" si="211"/>
        <v>0</v>
      </c>
      <c r="V53" s="269">
        <f t="shared" si="211"/>
        <v>0</v>
      </c>
      <c r="W53" s="269">
        <f t="shared" si="211"/>
        <v>0</v>
      </c>
      <c r="X53" s="269">
        <f t="shared" si="211"/>
        <v>0</v>
      </c>
      <c r="Y53" s="269">
        <f t="shared" si="211"/>
        <v>0</v>
      </c>
      <c r="Z53" s="269">
        <f t="shared" si="211"/>
        <v>0</v>
      </c>
      <c r="AA53" s="269">
        <f t="shared" ref="AA53:AE53" si="212">SUM(AA54:AA55)</f>
        <v>0</v>
      </c>
      <c r="AB53" s="269">
        <f t="shared" si="212"/>
        <v>0</v>
      </c>
      <c r="AC53" s="269">
        <f t="shared" si="212"/>
        <v>0</v>
      </c>
      <c r="AD53" s="269">
        <f t="shared" si="212"/>
        <v>0</v>
      </c>
      <c r="AE53" s="269">
        <f t="shared" si="212"/>
        <v>0</v>
      </c>
      <c r="AF53" s="401">
        <f t="shared" ref="AF53" si="213">SUM(AF54:AF55)</f>
        <v>0</v>
      </c>
      <c r="AG53" s="411">
        <f t="shared" ref="AG53" si="214">SUM(AG54:AG55)</f>
        <v>0</v>
      </c>
      <c r="AH53" s="269">
        <f t="shared" ref="AH53" si="215">SUM(AH54:AH55)</f>
        <v>0</v>
      </c>
      <c r="AI53" s="269">
        <f t="shared" ref="AI53" si="216">SUM(AI54:AI55)</f>
        <v>0</v>
      </c>
      <c r="AJ53" s="269">
        <f t="shared" ref="AJ53" si="217">SUM(AJ54:AJ55)</f>
        <v>0</v>
      </c>
      <c r="AK53" s="269">
        <f t="shared" ref="AK53" si="218">SUM(AK54:AK55)</f>
        <v>0</v>
      </c>
      <c r="AL53" s="269">
        <f t="shared" ref="AL53" si="219">SUM(AL54:AL55)</f>
        <v>0</v>
      </c>
      <c r="AM53" s="269">
        <f t="shared" ref="AM53" si="220">SUM(AM54:AM55)</f>
        <v>0</v>
      </c>
      <c r="AN53" s="269">
        <f t="shared" ref="AN53" si="221">SUM(AN54:AN55)</f>
        <v>0</v>
      </c>
      <c r="AO53" s="269">
        <f t="shared" ref="AO53" si="222">SUM(AO54:AO55)</f>
        <v>0</v>
      </c>
      <c r="AP53" s="269">
        <f t="shared" ref="AP53" si="223">SUM(AP54:AP55)</f>
        <v>0</v>
      </c>
      <c r="AQ53" s="269">
        <f t="shared" ref="AQ53" si="224">SUM(AQ54:AQ55)</f>
        <v>0</v>
      </c>
      <c r="AR53" s="401">
        <f t="shared" ref="AR53" si="225">SUM(AR54:AR55)</f>
        <v>0</v>
      </c>
      <c r="AS53" s="411">
        <f t="shared" ref="AS53" si="226">SUM(AS54:AS55)</f>
        <v>0</v>
      </c>
      <c r="AT53" s="269">
        <f t="shared" ref="AT53" si="227">SUM(AT54:AT55)</f>
        <v>0</v>
      </c>
      <c r="AU53" s="269">
        <f t="shared" ref="AU53" si="228">SUM(AU54:AU55)</f>
        <v>0</v>
      </c>
      <c r="AV53" s="269">
        <f t="shared" ref="AV53" si="229">SUM(AV54:AV55)</f>
        <v>0</v>
      </c>
      <c r="AW53" s="269">
        <f t="shared" ref="AW53" si="230">SUM(AW54:AW55)</f>
        <v>0</v>
      </c>
      <c r="AX53" s="269">
        <f t="shared" ref="AX53" si="231">SUM(AX54:AX55)</f>
        <v>0</v>
      </c>
      <c r="AY53" s="441">
        <f t="shared" si="141"/>
        <v>0</v>
      </c>
      <c r="AZ53" s="442">
        <f t="shared" si="142"/>
        <v>0</v>
      </c>
      <c r="BA53" s="443">
        <f t="shared" si="143"/>
        <v>0</v>
      </c>
    </row>
    <row r="54" spans="1:53" s="4" customFormat="1" ht="15" customHeight="1" x14ac:dyDescent="0.2">
      <c r="A54" s="150"/>
      <c r="B54" s="459" t="str">
        <f>+B53</f>
        <v>ZK101.K217.C042</v>
      </c>
      <c r="C54" s="273"/>
      <c r="D54" s="273"/>
      <c r="E54" s="249"/>
      <c r="F54" s="370">
        <f t="shared" si="6"/>
        <v>0</v>
      </c>
      <c r="G54" s="249">
        <v>0</v>
      </c>
      <c r="H54" s="572">
        <f>SUM(N54:AX54)</f>
        <v>0</v>
      </c>
      <c r="I54" s="231"/>
      <c r="J54" s="370">
        <f t="shared" si="8"/>
        <v>0</v>
      </c>
      <c r="K54" s="249">
        <v>0</v>
      </c>
      <c r="L54" s="232"/>
      <c r="M54" s="249"/>
      <c r="N54" s="235"/>
      <c r="O54" s="230"/>
      <c r="P54" s="230"/>
      <c r="Q54" s="230"/>
      <c r="R54" s="367"/>
      <c r="S54" s="363"/>
      <c r="T54" s="402"/>
      <c r="U54" s="412"/>
      <c r="V54" s="363"/>
      <c r="W54" s="363"/>
      <c r="X54" s="363"/>
      <c r="Y54" s="363"/>
      <c r="Z54" s="363"/>
      <c r="AA54" s="363"/>
      <c r="AB54" s="363"/>
      <c r="AC54" s="363"/>
      <c r="AD54" s="363"/>
      <c r="AE54" s="363"/>
      <c r="AF54" s="402"/>
      <c r="AG54" s="412"/>
      <c r="AH54" s="363"/>
      <c r="AI54" s="363"/>
      <c r="AJ54" s="363"/>
      <c r="AK54" s="363"/>
      <c r="AL54" s="363"/>
      <c r="AM54" s="363"/>
      <c r="AN54" s="363"/>
      <c r="AO54" s="363"/>
      <c r="AP54" s="363"/>
      <c r="AQ54" s="363"/>
      <c r="AR54" s="402"/>
      <c r="AS54" s="412"/>
      <c r="AT54" s="363"/>
      <c r="AU54" s="363"/>
      <c r="AV54" s="363"/>
      <c r="AW54" s="363"/>
      <c r="AX54" s="363"/>
      <c r="AY54" s="248">
        <f t="shared" si="141"/>
        <v>0</v>
      </c>
      <c r="AZ54" s="244">
        <f t="shared" si="142"/>
        <v>0</v>
      </c>
      <c r="BA54" s="553">
        <f t="shared" si="143"/>
        <v>0</v>
      </c>
    </row>
    <row r="55" spans="1:53" s="4" customFormat="1" ht="15" customHeight="1" thickBot="1" x14ac:dyDescent="0.25">
      <c r="A55" s="169"/>
      <c r="B55" s="461"/>
      <c r="C55" s="276" t="s">
        <v>301</v>
      </c>
      <c r="D55" s="274"/>
      <c r="E55" s="277"/>
      <c r="F55" s="370">
        <f t="shared" si="6"/>
        <v>0</v>
      </c>
      <c r="G55" s="277">
        <v>0</v>
      </c>
      <c r="H55" s="579">
        <f>SUM(N55:AX55)</f>
        <v>0</v>
      </c>
      <c r="I55" s="227"/>
      <c r="J55" s="370">
        <f t="shared" si="8"/>
        <v>0</v>
      </c>
      <c r="K55" s="277">
        <v>0</v>
      </c>
      <c r="L55" s="228"/>
      <c r="M55" s="277"/>
      <c r="N55" s="568">
        <f>+IFERROR(VLOOKUP(B54,Sheet1!B:D,2,FALSE),0)</f>
        <v>0</v>
      </c>
      <c r="O55" s="572">
        <f>+IFERROR(VLOOKUP(B54,Sheet1!B:D,3,FALSE)+VLOOKUP(B54,Sheet1!B:E,4,FALSE),0)</f>
        <v>0</v>
      </c>
      <c r="P55" s="572"/>
      <c r="Q55" s="572"/>
      <c r="R55" s="368"/>
      <c r="S55" s="365"/>
      <c r="T55" s="403"/>
      <c r="U55" s="413"/>
      <c r="V55" s="365"/>
      <c r="W55" s="365"/>
      <c r="X55" s="365"/>
      <c r="Y55" s="365"/>
      <c r="Z55" s="365"/>
      <c r="AA55" s="365"/>
      <c r="AB55" s="365"/>
      <c r="AC55" s="365"/>
      <c r="AD55" s="365"/>
      <c r="AE55" s="365"/>
      <c r="AF55" s="403"/>
      <c r="AG55" s="413"/>
      <c r="AH55" s="365"/>
      <c r="AI55" s="365"/>
      <c r="AJ55" s="365"/>
      <c r="AK55" s="365"/>
      <c r="AL55" s="365"/>
      <c r="AM55" s="365"/>
      <c r="AN55" s="365"/>
      <c r="AO55" s="365"/>
      <c r="AP55" s="365"/>
      <c r="AQ55" s="365"/>
      <c r="AR55" s="403"/>
      <c r="AS55" s="413"/>
      <c r="AT55" s="365"/>
      <c r="AU55" s="365"/>
      <c r="AV55" s="365"/>
      <c r="AW55" s="365"/>
      <c r="AX55" s="365"/>
      <c r="AY55" s="248">
        <f t="shared" si="141"/>
        <v>0</v>
      </c>
      <c r="AZ55" s="244">
        <f t="shared" si="142"/>
        <v>0</v>
      </c>
      <c r="BA55" s="553">
        <f t="shared" si="143"/>
        <v>0</v>
      </c>
    </row>
    <row r="56" spans="1:53" s="4" customFormat="1" ht="15" customHeight="1" x14ac:dyDescent="0.2">
      <c r="A56" s="195" t="s">
        <v>104</v>
      </c>
      <c r="B56" s="458" t="str">
        <f>+LEFT($E$5,5)&amp;"."&amp;A56&amp;"."&amp;$E$3</f>
        <v>ZK101.K218.C042</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265"/>
      <c r="Q56" s="265"/>
      <c r="R56" s="369">
        <f>SUM(R57:R58)</f>
        <v>0</v>
      </c>
      <c r="S56" s="269">
        <f>SUM(S57:S58)</f>
        <v>0</v>
      </c>
      <c r="T56" s="401">
        <f t="shared" ref="T56:Z56" si="233">SUM(T57:T58)</f>
        <v>0</v>
      </c>
      <c r="U56" s="411">
        <f t="shared" si="233"/>
        <v>0</v>
      </c>
      <c r="V56" s="269">
        <f t="shared" si="233"/>
        <v>0</v>
      </c>
      <c r="W56" s="269">
        <f t="shared" si="233"/>
        <v>0</v>
      </c>
      <c r="X56" s="269">
        <f t="shared" si="233"/>
        <v>0</v>
      </c>
      <c r="Y56" s="269">
        <f t="shared" si="233"/>
        <v>0</v>
      </c>
      <c r="Z56" s="269">
        <f t="shared" si="233"/>
        <v>0</v>
      </c>
      <c r="AA56" s="269">
        <f t="shared" ref="AA56:AE56" si="234">SUM(AA57:AA58)</f>
        <v>0</v>
      </c>
      <c r="AB56" s="269">
        <f t="shared" si="234"/>
        <v>0</v>
      </c>
      <c r="AC56" s="269">
        <f t="shared" si="234"/>
        <v>0</v>
      </c>
      <c r="AD56" s="269">
        <f t="shared" si="234"/>
        <v>0</v>
      </c>
      <c r="AE56" s="269">
        <f t="shared" si="234"/>
        <v>0</v>
      </c>
      <c r="AF56" s="401">
        <f t="shared" ref="AF56" si="235">SUM(AF57:AF58)</f>
        <v>0</v>
      </c>
      <c r="AG56" s="411">
        <f t="shared" ref="AG56" si="236">SUM(AG57:AG58)</f>
        <v>0</v>
      </c>
      <c r="AH56" s="269">
        <f t="shared" ref="AH56" si="237">SUM(AH57:AH58)</f>
        <v>0</v>
      </c>
      <c r="AI56" s="269">
        <f t="shared" ref="AI56" si="238">SUM(AI57:AI58)</f>
        <v>0</v>
      </c>
      <c r="AJ56" s="269">
        <f t="shared" ref="AJ56" si="239">SUM(AJ57:AJ58)</f>
        <v>0</v>
      </c>
      <c r="AK56" s="269">
        <f t="shared" ref="AK56" si="240">SUM(AK57:AK58)</f>
        <v>0</v>
      </c>
      <c r="AL56" s="269">
        <f t="shared" ref="AL56" si="241">SUM(AL57:AL58)</f>
        <v>0</v>
      </c>
      <c r="AM56" s="269">
        <f t="shared" ref="AM56" si="242">SUM(AM57:AM58)</f>
        <v>0</v>
      </c>
      <c r="AN56" s="269">
        <f t="shared" ref="AN56" si="243">SUM(AN57:AN58)</f>
        <v>0</v>
      </c>
      <c r="AO56" s="269">
        <f t="shared" ref="AO56" si="244">SUM(AO57:AO58)</f>
        <v>0</v>
      </c>
      <c r="AP56" s="269">
        <f t="shared" ref="AP56" si="245">SUM(AP57:AP58)</f>
        <v>0</v>
      </c>
      <c r="AQ56" s="269">
        <f t="shared" ref="AQ56" si="246">SUM(AQ57:AQ58)</f>
        <v>0</v>
      </c>
      <c r="AR56" s="401">
        <f t="shared" ref="AR56" si="247">SUM(AR57:AR58)</f>
        <v>0</v>
      </c>
      <c r="AS56" s="411">
        <f t="shared" ref="AS56" si="248">SUM(AS57:AS58)</f>
        <v>0</v>
      </c>
      <c r="AT56" s="269">
        <f t="shared" ref="AT56" si="249">SUM(AT57:AT58)</f>
        <v>0</v>
      </c>
      <c r="AU56" s="269">
        <f t="shared" ref="AU56" si="250">SUM(AU57:AU58)</f>
        <v>0</v>
      </c>
      <c r="AV56" s="269">
        <f t="shared" ref="AV56" si="251">SUM(AV57:AV58)</f>
        <v>0</v>
      </c>
      <c r="AW56" s="269">
        <f t="shared" ref="AW56" si="252">SUM(AW57:AW58)</f>
        <v>0</v>
      </c>
      <c r="AX56" s="269">
        <f t="shared" ref="AX56" si="253">SUM(AX57:AX58)</f>
        <v>0</v>
      </c>
      <c r="AY56" s="441">
        <f t="shared" si="141"/>
        <v>0</v>
      </c>
      <c r="AZ56" s="442">
        <f t="shared" si="142"/>
        <v>0</v>
      </c>
      <c r="BA56" s="443">
        <f t="shared" si="143"/>
        <v>0</v>
      </c>
    </row>
    <row r="57" spans="1:53" s="4" customFormat="1" ht="15" customHeight="1" x14ac:dyDescent="0.2">
      <c r="A57" s="150"/>
      <c r="B57" s="459" t="str">
        <f>+B56</f>
        <v>ZK101.K218.C042</v>
      </c>
      <c r="C57" s="273"/>
      <c r="D57" s="273"/>
      <c r="E57" s="249"/>
      <c r="F57" s="370">
        <f t="shared" si="6"/>
        <v>0</v>
      </c>
      <c r="G57" s="249">
        <v>0</v>
      </c>
      <c r="H57" s="572">
        <f>SUM(N57:AX57)</f>
        <v>0</v>
      </c>
      <c r="I57" s="231"/>
      <c r="J57" s="370">
        <f t="shared" si="8"/>
        <v>0</v>
      </c>
      <c r="K57" s="249">
        <v>0</v>
      </c>
      <c r="L57" s="232"/>
      <c r="M57" s="249"/>
      <c r="N57" s="235"/>
      <c r="O57" s="230"/>
      <c r="P57" s="230"/>
      <c r="Q57" s="230"/>
      <c r="R57" s="367"/>
      <c r="S57" s="363"/>
      <c r="T57" s="402"/>
      <c r="U57" s="412"/>
      <c r="V57" s="363"/>
      <c r="W57" s="363"/>
      <c r="X57" s="363"/>
      <c r="Y57" s="363"/>
      <c r="Z57" s="363"/>
      <c r="AA57" s="363"/>
      <c r="AB57" s="363"/>
      <c r="AC57" s="363"/>
      <c r="AD57" s="363"/>
      <c r="AE57" s="363"/>
      <c r="AF57" s="402"/>
      <c r="AG57" s="412"/>
      <c r="AH57" s="363"/>
      <c r="AI57" s="363"/>
      <c r="AJ57" s="363"/>
      <c r="AK57" s="363"/>
      <c r="AL57" s="363"/>
      <c r="AM57" s="363"/>
      <c r="AN57" s="363"/>
      <c r="AO57" s="363"/>
      <c r="AP57" s="363"/>
      <c r="AQ57" s="363"/>
      <c r="AR57" s="402"/>
      <c r="AS57" s="412"/>
      <c r="AT57" s="363"/>
      <c r="AU57" s="363"/>
      <c r="AV57" s="363"/>
      <c r="AW57" s="363"/>
      <c r="AX57" s="363"/>
      <c r="AY57" s="248">
        <f t="shared" si="141"/>
        <v>0</v>
      </c>
      <c r="AZ57" s="244">
        <f t="shared" si="142"/>
        <v>0</v>
      </c>
      <c r="BA57" s="553">
        <f t="shared" si="143"/>
        <v>0</v>
      </c>
    </row>
    <row r="58" spans="1:53" s="4" customFormat="1" ht="15" customHeight="1" thickBot="1" x14ac:dyDescent="0.25">
      <c r="A58" s="170"/>
      <c r="B58" s="460"/>
      <c r="C58" s="276" t="s">
        <v>301</v>
      </c>
      <c r="D58" s="274"/>
      <c r="E58" s="277"/>
      <c r="F58" s="370">
        <f t="shared" si="6"/>
        <v>0</v>
      </c>
      <c r="G58" s="277">
        <v>0</v>
      </c>
      <c r="H58" s="579">
        <f>SUM(N58:AX58)</f>
        <v>0</v>
      </c>
      <c r="I58" s="227"/>
      <c r="J58" s="370">
        <f t="shared" si="8"/>
        <v>0</v>
      </c>
      <c r="K58" s="277">
        <v>0</v>
      </c>
      <c r="L58" s="228"/>
      <c r="M58" s="277"/>
      <c r="N58" s="568">
        <f>+IFERROR(VLOOKUP(B57,Sheet1!B:D,2,FALSE),0)</f>
        <v>0</v>
      </c>
      <c r="O58" s="572">
        <f>+IFERROR(VLOOKUP(B57,Sheet1!B:D,3,FALSE)+VLOOKUP(B57,Sheet1!B:E,4,FALSE),0)</f>
        <v>0</v>
      </c>
      <c r="P58" s="572"/>
      <c r="Q58" s="572"/>
      <c r="R58" s="368"/>
      <c r="S58" s="365"/>
      <c r="T58" s="403"/>
      <c r="U58" s="413"/>
      <c r="V58" s="365"/>
      <c r="W58" s="365"/>
      <c r="X58" s="365"/>
      <c r="Y58" s="365"/>
      <c r="Z58" s="365"/>
      <c r="AA58" s="365"/>
      <c r="AB58" s="365"/>
      <c r="AC58" s="365"/>
      <c r="AD58" s="365"/>
      <c r="AE58" s="365"/>
      <c r="AF58" s="403"/>
      <c r="AG58" s="413"/>
      <c r="AH58" s="365"/>
      <c r="AI58" s="365"/>
      <c r="AJ58" s="365"/>
      <c r="AK58" s="365"/>
      <c r="AL58" s="365"/>
      <c r="AM58" s="365"/>
      <c r="AN58" s="365"/>
      <c r="AO58" s="365"/>
      <c r="AP58" s="365"/>
      <c r="AQ58" s="365"/>
      <c r="AR58" s="403"/>
      <c r="AS58" s="413"/>
      <c r="AT58" s="365"/>
      <c r="AU58" s="365"/>
      <c r="AV58" s="365"/>
      <c r="AW58" s="365"/>
      <c r="AX58" s="365"/>
      <c r="AY58" s="248">
        <f t="shared" si="141"/>
        <v>0</v>
      </c>
      <c r="AZ58" s="244">
        <f t="shared" si="142"/>
        <v>0</v>
      </c>
      <c r="BA58" s="553">
        <f t="shared" si="143"/>
        <v>0</v>
      </c>
    </row>
    <row r="59" spans="1:53" s="4" customFormat="1" ht="15" customHeight="1" x14ac:dyDescent="0.2">
      <c r="A59" s="197" t="s">
        <v>106</v>
      </c>
      <c r="B59" s="458" t="str">
        <f>+LEFT($E$5,5)&amp;"."&amp;A59&amp;"."&amp;$E$3</f>
        <v>ZK101.K219.C042</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265"/>
      <c r="Q59" s="265"/>
      <c r="R59" s="369">
        <f>SUM(R60:R61)</f>
        <v>0</v>
      </c>
      <c r="S59" s="269">
        <f>SUM(S60:S61)</f>
        <v>0</v>
      </c>
      <c r="T59" s="401">
        <f t="shared" ref="T59:Z59" si="255">SUM(T60:T61)</f>
        <v>0</v>
      </c>
      <c r="U59" s="411">
        <f t="shared" si="255"/>
        <v>0</v>
      </c>
      <c r="V59" s="269">
        <f t="shared" si="255"/>
        <v>0</v>
      </c>
      <c r="W59" s="269">
        <f t="shared" si="255"/>
        <v>0</v>
      </c>
      <c r="X59" s="269">
        <f t="shared" si="255"/>
        <v>0</v>
      </c>
      <c r="Y59" s="269">
        <f t="shared" si="255"/>
        <v>0</v>
      </c>
      <c r="Z59" s="269">
        <f t="shared" si="255"/>
        <v>0</v>
      </c>
      <c r="AA59" s="269">
        <f t="shared" ref="AA59:AE59" si="256">SUM(AA60:AA61)</f>
        <v>0</v>
      </c>
      <c r="AB59" s="269">
        <f t="shared" si="256"/>
        <v>0</v>
      </c>
      <c r="AC59" s="269">
        <f t="shared" si="256"/>
        <v>0</v>
      </c>
      <c r="AD59" s="269">
        <f t="shared" si="256"/>
        <v>0</v>
      </c>
      <c r="AE59" s="269">
        <f t="shared" si="256"/>
        <v>0</v>
      </c>
      <c r="AF59" s="401">
        <f t="shared" ref="AF59" si="257">SUM(AF60:AF61)</f>
        <v>0</v>
      </c>
      <c r="AG59" s="411">
        <f t="shared" ref="AG59" si="258">SUM(AG60:AG61)</f>
        <v>0</v>
      </c>
      <c r="AH59" s="269">
        <f t="shared" ref="AH59" si="259">SUM(AH60:AH61)</f>
        <v>0</v>
      </c>
      <c r="AI59" s="269">
        <f t="shared" ref="AI59" si="260">SUM(AI60:AI61)</f>
        <v>0</v>
      </c>
      <c r="AJ59" s="269">
        <f t="shared" ref="AJ59" si="261">SUM(AJ60:AJ61)</f>
        <v>0</v>
      </c>
      <c r="AK59" s="269">
        <f t="shared" ref="AK59" si="262">SUM(AK60:AK61)</f>
        <v>0</v>
      </c>
      <c r="AL59" s="269">
        <f t="shared" ref="AL59" si="263">SUM(AL60:AL61)</f>
        <v>0</v>
      </c>
      <c r="AM59" s="269">
        <f t="shared" ref="AM59" si="264">SUM(AM60:AM61)</f>
        <v>0</v>
      </c>
      <c r="AN59" s="269">
        <f t="shared" ref="AN59" si="265">SUM(AN60:AN61)</f>
        <v>0</v>
      </c>
      <c r="AO59" s="269">
        <f t="shared" ref="AO59" si="266">SUM(AO60:AO61)</f>
        <v>0</v>
      </c>
      <c r="AP59" s="269">
        <f t="shared" ref="AP59" si="267">SUM(AP60:AP61)</f>
        <v>0</v>
      </c>
      <c r="AQ59" s="269">
        <f t="shared" ref="AQ59" si="268">SUM(AQ60:AQ61)</f>
        <v>0</v>
      </c>
      <c r="AR59" s="401">
        <f t="shared" ref="AR59" si="269">SUM(AR60:AR61)</f>
        <v>0</v>
      </c>
      <c r="AS59" s="411">
        <f t="shared" ref="AS59" si="270">SUM(AS60:AS61)</f>
        <v>0</v>
      </c>
      <c r="AT59" s="269">
        <f t="shared" ref="AT59" si="271">SUM(AT60:AT61)</f>
        <v>0</v>
      </c>
      <c r="AU59" s="269">
        <f t="shared" ref="AU59" si="272">SUM(AU60:AU61)</f>
        <v>0</v>
      </c>
      <c r="AV59" s="269">
        <f t="shared" ref="AV59" si="273">SUM(AV60:AV61)</f>
        <v>0</v>
      </c>
      <c r="AW59" s="269">
        <f t="shared" ref="AW59" si="274">SUM(AW60:AW61)</f>
        <v>0</v>
      </c>
      <c r="AX59" s="269">
        <f t="shared" ref="AX59" si="275">SUM(AX60:AX61)</f>
        <v>0</v>
      </c>
      <c r="AY59" s="441">
        <f t="shared" si="141"/>
        <v>0</v>
      </c>
      <c r="AZ59" s="442">
        <f t="shared" si="142"/>
        <v>0</v>
      </c>
      <c r="BA59" s="443">
        <f t="shared" si="143"/>
        <v>0</v>
      </c>
    </row>
    <row r="60" spans="1:53" s="4" customFormat="1" ht="15" customHeight="1" x14ac:dyDescent="0.2">
      <c r="A60" s="174"/>
      <c r="B60" s="465" t="str">
        <f>+B59</f>
        <v>ZK101.K219.C042</v>
      </c>
      <c r="C60" s="275"/>
      <c r="D60" s="275"/>
      <c r="E60" s="249"/>
      <c r="F60" s="370">
        <f t="shared" si="6"/>
        <v>0</v>
      </c>
      <c r="G60" s="249">
        <v>0</v>
      </c>
      <c r="H60" s="572">
        <f>SUM(N60:AX60)</f>
        <v>0</v>
      </c>
      <c r="I60" s="233"/>
      <c r="J60" s="370"/>
      <c r="K60" s="249">
        <v>0</v>
      </c>
      <c r="L60" s="234"/>
      <c r="M60" s="249"/>
      <c r="N60" s="235"/>
      <c r="O60" s="235"/>
      <c r="P60" s="235"/>
      <c r="Q60" s="235"/>
      <c r="R60" s="365"/>
      <c r="S60" s="365"/>
      <c r="T60" s="403"/>
      <c r="U60" s="413"/>
      <c r="V60" s="365"/>
      <c r="W60" s="365"/>
      <c r="X60" s="365"/>
      <c r="Y60" s="365"/>
      <c r="Z60" s="365"/>
      <c r="AA60" s="365"/>
      <c r="AB60" s="365"/>
      <c r="AC60" s="365"/>
      <c r="AD60" s="365"/>
      <c r="AE60" s="365"/>
      <c r="AF60" s="403"/>
      <c r="AG60" s="413"/>
      <c r="AH60" s="365"/>
      <c r="AI60" s="365"/>
      <c r="AJ60" s="365"/>
      <c r="AK60" s="365"/>
      <c r="AL60" s="365"/>
      <c r="AM60" s="365"/>
      <c r="AN60" s="365"/>
      <c r="AO60" s="365"/>
      <c r="AP60" s="365"/>
      <c r="AQ60" s="365"/>
      <c r="AR60" s="403"/>
      <c r="AS60" s="413"/>
      <c r="AT60" s="365"/>
      <c r="AU60" s="365"/>
      <c r="AV60" s="365"/>
      <c r="AW60" s="365"/>
      <c r="AX60" s="365"/>
      <c r="AY60" s="248">
        <f t="shared" si="141"/>
        <v>0</v>
      </c>
      <c r="AZ60" s="244">
        <f t="shared" si="142"/>
        <v>0</v>
      </c>
      <c r="BA60" s="553">
        <f t="shared" si="143"/>
        <v>0</v>
      </c>
    </row>
    <row r="61" spans="1:53" s="4" customFormat="1" ht="15" customHeight="1" thickBot="1" x14ac:dyDescent="0.25">
      <c r="A61" s="179"/>
      <c r="B61" s="460"/>
      <c r="C61" s="276" t="s">
        <v>301</v>
      </c>
      <c r="D61" s="276"/>
      <c r="E61" s="277"/>
      <c r="F61" s="371">
        <f t="shared" si="6"/>
        <v>0</v>
      </c>
      <c r="G61" s="277">
        <v>0</v>
      </c>
      <c r="H61" s="579">
        <f>SUM(N61:AX61)</f>
        <v>0</v>
      </c>
      <c r="I61" s="227"/>
      <c r="J61" s="371">
        <f t="shared" si="8"/>
        <v>0</v>
      </c>
      <c r="K61" s="277">
        <v>0</v>
      </c>
      <c r="L61" s="228"/>
      <c r="M61" s="277"/>
      <c r="N61" s="611">
        <f>+IFERROR(VLOOKUP(B60,Sheet1!B:D,2,FALSE),0)</f>
        <v>0</v>
      </c>
      <c r="O61" s="611">
        <f>+IFERROR(VLOOKUP(B60,Sheet1!B:D,3,FALSE)+VLOOKUP(B60,Sheet1!B:E,4,FALSE),0)</f>
        <v>0</v>
      </c>
      <c r="P61" s="611"/>
      <c r="Q61" s="611"/>
      <c r="R61" s="413"/>
      <c r="S61" s="365"/>
      <c r="T61" s="403"/>
      <c r="U61" s="413"/>
      <c r="V61" s="365"/>
      <c r="W61" s="365"/>
      <c r="X61" s="365"/>
      <c r="Y61" s="365"/>
      <c r="Z61" s="365"/>
      <c r="AA61" s="365"/>
      <c r="AB61" s="365"/>
      <c r="AC61" s="365"/>
      <c r="AD61" s="365"/>
      <c r="AE61" s="365"/>
      <c r="AF61" s="403"/>
      <c r="AG61" s="413"/>
      <c r="AH61" s="365"/>
      <c r="AI61" s="365"/>
      <c r="AJ61" s="365"/>
      <c r="AK61" s="365"/>
      <c r="AL61" s="365"/>
      <c r="AM61" s="365"/>
      <c r="AN61" s="365"/>
      <c r="AO61" s="365"/>
      <c r="AP61" s="365"/>
      <c r="AQ61" s="365"/>
      <c r="AR61" s="403"/>
      <c r="AS61" s="413"/>
      <c r="AT61" s="365"/>
      <c r="AU61" s="365"/>
      <c r="AV61" s="365"/>
      <c r="AW61" s="365"/>
      <c r="AX61" s="365"/>
      <c r="AY61" s="248">
        <f t="shared" si="141"/>
        <v>0</v>
      </c>
      <c r="AZ61" s="244">
        <f t="shared" si="142"/>
        <v>0</v>
      </c>
      <c r="BA61" s="553">
        <f t="shared" si="143"/>
        <v>0</v>
      </c>
    </row>
    <row r="62" spans="1:53" s="4" customFormat="1" ht="15" customHeight="1" x14ac:dyDescent="0.2">
      <c r="A62" s="558" t="s">
        <v>267</v>
      </c>
      <c r="B62" s="548" t="str">
        <f>+LEFT($E$5,5)&amp;"."&amp;A62&amp;"."&amp;$E$3</f>
        <v>ZK101.K200.C042</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481"/>
      <c r="Q62" s="481"/>
      <c r="R62" s="556">
        <f>SUM(R63:R64)</f>
        <v>0</v>
      </c>
      <c r="S62" s="482">
        <f>SUM(S63:S64)</f>
        <v>0</v>
      </c>
      <c r="T62" s="483">
        <f t="shared" ref="T62:AX62" si="277">SUM(T63:T64)</f>
        <v>0</v>
      </c>
      <c r="U62" s="484">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2">
        <f t="shared" si="277"/>
        <v>0</v>
      </c>
      <c r="AE62" s="482">
        <f t="shared" si="277"/>
        <v>0</v>
      </c>
      <c r="AF62" s="483">
        <f t="shared" si="277"/>
        <v>0</v>
      </c>
      <c r="AG62" s="484">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2">
        <f t="shared" si="277"/>
        <v>0</v>
      </c>
      <c r="AQ62" s="482">
        <f t="shared" si="277"/>
        <v>0</v>
      </c>
      <c r="AR62" s="483">
        <f t="shared" si="277"/>
        <v>0</v>
      </c>
      <c r="AS62" s="484">
        <f t="shared" si="277"/>
        <v>0</v>
      </c>
      <c r="AT62" s="482">
        <f t="shared" si="277"/>
        <v>0</v>
      </c>
      <c r="AU62" s="482">
        <f t="shared" si="277"/>
        <v>0</v>
      </c>
      <c r="AV62" s="482">
        <f t="shared" si="277"/>
        <v>0</v>
      </c>
      <c r="AW62" s="482">
        <f t="shared" si="277"/>
        <v>0</v>
      </c>
      <c r="AX62" s="482">
        <f t="shared" si="277"/>
        <v>0</v>
      </c>
      <c r="AY62" s="248">
        <f t="shared" si="141"/>
        <v>0</v>
      </c>
      <c r="AZ62" s="244">
        <f t="shared" si="142"/>
        <v>0</v>
      </c>
      <c r="BA62" s="553">
        <f t="shared" si="143"/>
        <v>0</v>
      </c>
    </row>
    <row r="63" spans="1:53" s="4" customFormat="1" ht="15" customHeight="1" x14ac:dyDescent="0.2">
      <c r="A63" s="174"/>
      <c r="B63" s="465" t="str">
        <f>+B62</f>
        <v>ZK101.K200.C042</v>
      </c>
      <c r="C63" s="275"/>
      <c r="D63" s="275"/>
      <c r="E63" s="249"/>
      <c r="F63" s="552">
        <f t="shared" ref="F63:F64" si="278">-E63+G63</f>
        <v>0</v>
      </c>
      <c r="G63" s="249">
        <v>0</v>
      </c>
      <c r="H63" s="220">
        <f>SUM(N63:AX63)</f>
        <v>0</v>
      </c>
      <c r="I63" s="233"/>
      <c r="J63" s="552"/>
      <c r="K63" s="249">
        <v>0</v>
      </c>
      <c r="L63" s="234"/>
      <c r="M63" s="249"/>
      <c r="N63" s="235"/>
      <c r="O63" s="235"/>
      <c r="P63" s="235"/>
      <c r="Q63" s="235"/>
      <c r="R63" s="365"/>
      <c r="S63" s="365"/>
      <c r="T63" s="403"/>
      <c r="U63" s="413"/>
      <c r="V63" s="365"/>
      <c r="W63" s="365"/>
      <c r="X63" s="365"/>
      <c r="Y63" s="365"/>
      <c r="Z63" s="365"/>
      <c r="AA63" s="365"/>
      <c r="AB63" s="365"/>
      <c r="AC63" s="365"/>
      <c r="AD63" s="365"/>
      <c r="AE63" s="365"/>
      <c r="AF63" s="403"/>
      <c r="AG63" s="413"/>
      <c r="AH63" s="365"/>
      <c r="AI63" s="365"/>
      <c r="AJ63" s="365"/>
      <c r="AK63" s="365"/>
      <c r="AL63" s="365"/>
      <c r="AM63" s="365"/>
      <c r="AN63" s="365"/>
      <c r="AO63" s="365"/>
      <c r="AP63" s="365"/>
      <c r="AQ63" s="365"/>
      <c r="AR63" s="403"/>
      <c r="AS63" s="413"/>
      <c r="AT63" s="365"/>
      <c r="AU63" s="365"/>
      <c r="AV63" s="365"/>
      <c r="AW63" s="365"/>
      <c r="AX63" s="365"/>
      <c r="AY63" s="248">
        <f t="shared" si="141"/>
        <v>0</v>
      </c>
      <c r="AZ63" s="244">
        <f t="shared" si="142"/>
        <v>0</v>
      </c>
      <c r="BA63" s="553">
        <f t="shared" si="143"/>
        <v>0</v>
      </c>
    </row>
    <row r="64" spans="1:53" s="4" customFormat="1" ht="15" customHeight="1" thickBot="1" x14ac:dyDescent="0.25">
      <c r="A64" s="179"/>
      <c r="B64" s="460"/>
      <c r="C64" s="276" t="s">
        <v>301</v>
      </c>
      <c r="D64" s="276"/>
      <c r="E64" s="277"/>
      <c r="F64" s="560">
        <f t="shared" si="278"/>
        <v>0</v>
      </c>
      <c r="G64" s="277">
        <v>0</v>
      </c>
      <c r="H64" s="226">
        <f>SUM(N64:AX64)</f>
        <v>0</v>
      </c>
      <c r="I64" s="227"/>
      <c r="J64" s="560">
        <f t="shared" ref="J64" si="279">-I64+K64</f>
        <v>0</v>
      </c>
      <c r="K64" s="277">
        <v>0</v>
      </c>
      <c r="L64" s="228"/>
      <c r="M64" s="277"/>
      <c r="N64" s="236">
        <f>+IFERROR(VLOOKUP(B63,Sheet1!B:D,2,FALSE),0)</f>
        <v>0</v>
      </c>
      <c r="O64" s="495">
        <f>+IFERROR(VLOOKUP(B63,Sheet1!B:D,3,FALSE)+VLOOKUP(B63,Sheet1!B:E,4,FALSE),0)</f>
        <v>0</v>
      </c>
      <c r="P64" s="495"/>
      <c r="Q64" s="495"/>
      <c r="R64" s="365"/>
      <c r="S64" s="365"/>
      <c r="T64" s="403"/>
      <c r="U64" s="413"/>
      <c r="V64" s="365"/>
      <c r="W64" s="365"/>
      <c r="X64" s="365"/>
      <c r="Y64" s="365"/>
      <c r="Z64" s="365"/>
      <c r="AA64" s="365"/>
      <c r="AB64" s="365"/>
      <c r="AC64" s="365"/>
      <c r="AD64" s="365"/>
      <c r="AE64" s="365"/>
      <c r="AF64" s="403"/>
      <c r="AG64" s="413"/>
      <c r="AH64" s="365"/>
      <c r="AI64" s="365"/>
      <c r="AJ64" s="365"/>
      <c r="AK64" s="365"/>
      <c r="AL64" s="365"/>
      <c r="AM64" s="365"/>
      <c r="AN64" s="365"/>
      <c r="AO64" s="365"/>
      <c r="AP64" s="365"/>
      <c r="AQ64" s="365"/>
      <c r="AR64" s="403"/>
      <c r="AS64" s="413"/>
      <c r="AT64" s="365"/>
      <c r="AU64" s="365"/>
      <c r="AV64" s="365"/>
      <c r="AW64" s="365"/>
      <c r="AX64" s="365"/>
      <c r="AY64" s="248">
        <f t="shared" si="141"/>
        <v>0</v>
      </c>
      <c r="AZ64" s="244">
        <f t="shared" si="142"/>
        <v>0</v>
      </c>
      <c r="BA64" s="553">
        <f t="shared" si="143"/>
        <v>0</v>
      </c>
    </row>
    <row r="65" spans="1:53" ht="15.75" thickBot="1" x14ac:dyDescent="0.3">
      <c r="A65" s="177"/>
      <c r="B65" s="466"/>
      <c r="C65" s="178"/>
      <c r="D65" s="375"/>
      <c r="E65" s="209"/>
      <c r="F65" s="209"/>
      <c r="G65" s="209"/>
      <c r="H65" s="237"/>
      <c r="I65" s="224"/>
      <c r="J65" s="209"/>
      <c r="K65" s="238"/>
      <c r="L65" s="239"/>
      <c r="M65" s="239"/>
      <c r="N65" s="237"/>
      <c r="O65" s="237"/>
      <c r="P65" s="237"/>
      <c r="Q65" s="237"/>
      <c r="R65" s="268"/>
      <c r="S65" s="270"/>
      <c r="T65" s="404"/>
      <c r="U65" s="414"/>
      <c r="V65" s="270"/>
      <c r="W65" s="270"/>
      <c r="X65" s="270"/>
      <c r="Y65" s="270"/>
      <c r="Z65" s="270"/>
      <c r="AA65" s="270"/>
      <c r="AB65" s="270"/>
      <c r="AC65" s="270"/>
      <c r="AD65" s="270"/>
      <c r="AE65" s="270"/>
      <c r="AF65" s="404"/>
      <c r="AG65" s="414"/>
      <c r="AH65" s="270"/>
      <c r="AI65" s="270"/>
      <c r="AJ65" s="270"/>
      <c r="AK65" s="270"/>
      <c r="AL65" s="270"/>
      <c r="AM65" s="270"/>
      <c r="AN65" s="270"/>
      <c r="AO65" s="270"/>
      <c r="AP65" s="270"/>
      <c r="AQ65" s="270"/>
      <c r="AR65" s="404"/>
      <c r="AS65" s="414"/>
      <c r="AT65" s="270"/>
      <c r="AU65" s="270"/>
      <c r="AV65" s="270"/>
      <c r="AW65" s="270"/>
      <c r="AX65" s="270"/>
      <c r="AY65" s="248">
        <f t="shared" si="141"/>
        <v>0</v>
      </c>
      <c r="AZ65" s="244">
        <f t="shared" si="142"/>
        <v>0</v>
      </c>
      <c r="BA65" s="553">
        <f t="shared" si="143"/>
        <v>0</v>
      </c>
    </row>
    <row r="66" spans="1:53" s="565" customFormat="1" ht="22.5" customHeight="1" thickBot="1" x14ac:dyDescent="0.3">
      <c r="A66" s="175"/>
      <c r="B66" s="175"/>
      <c r="C66" s="176"/>
      <c r="D66" s="17"/>
      <c r="E66" s="240">
        <f t="shared" ref="E66:G66" si="280">SUM(E8,E25,E29,E32,E35,E38,E41,E44,E47,E50,E53,E56,E59,E62)</f>
        <v>50500</v>
      </c>
      <c r="F66" s="328">
        <f t="shared" si="280"/>
        <v>0</v>
      </c>
      <c r="G66" s="240">
        <f t="shared" si="280"/>
        <v>50500</v>
      </c>
      <c r="H66" s="240">
        <f>SUM(H8,H25,H29,H32,H35,H38,H41,H44,H47,H50,H53,H56,H59,H62)</f>
        <v>50500</v>
      </c>
      <c r="I66" s="241">
        <f t="shared" ref="I66:AX66" si="281">SUM(I8,I25,I29,I32,I35,I38,I41,I44,I47,I50,I53,I56,I59,I62)</f>
        <v>0</v>
      </c>
      <c r="J66" s="328">
        <f t="shared" si="281"/>
        <v>0</v>
      </c>
      <c r="K66" s="241">
        <f t="shared" si="281"/>
        <v>0</v>
      </c>
      <c r="L66" s="241">
        <f t="shared" si="281"/>
        <v>0</v>
      </c>
      <c r="M66" s="241">
        <f t="shared" si="281"/>
        <v>0</v>
      </c>
      <c r="N66" s="240">
        <f t="shared" si="281"/>
        <v>0</v>
      </c>
      <c r="O66" s="240">
        <f t="shared" si="281"/>
        <v>0</v>
      </c>
      <c r="P66" s="240"/>
      <c r="Q66" s="240"/>
      <c r="R66" s="240">
        <f t="shared" si="281"/>
        <v>0</v>
      </c>
      <c r="S66" s="240">
        <f t="shared" si="281"/>
        <v>0</v>
      </c>
      <c r="T66" s="405">
        <f t="shared" si="281"/>
        <v>0</v>
      </c>
      <c r="U66" s="397">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240">
        <f t="shared" si="281"/>
        <v>0</v>
      </c>
      <c r="AE66" s="240">
        <f t="shared" si="281"/>
        <v>0</v>
      </c>
      <c r="AF66" s="405">
        <f t="shared" si="281"/>
        <v>0</v>
      </c>
      <c r="AG66" s="397">
        <f t="shared" si="281"/>
        <v>0</v>
      </c>
      <c r="AH66" s="240">
        <f t="shared" si="281"/>
        <v>0</v>
      </c>
      <c r="AI66" s="240">
        <f t="shared" si="281"/>
        <v>0</v>
      </c>
      <c r="AJ66" s="240">
        <f t="shared" si="281"/>
        <v>0</v>
      </c>
      <c r="AK66" s="240">
        <f t="shared" si="281"/>
        <v>45450</v>
      </c>
      <c r="AL66" s="240">
        <f t="shared" si="281"/>
        <v>0</v>
      </c>
      <c r="AM66" s="240">
        <f t="shared" si="281"/>
        <v>0</v>
      </c>
      <c r="AN66" s="240">
        <f t="shared" si="281"/>
        <v>5050</v>
      </c>
      <c r="AO66" s="240">
        <f t="shared" si="281"/>
        <v>0</v>
      </c>
      <c r="AP66" s="240">
        <f t="shared" si="281"/>
        <v>0</v>
      </c>
      <c r="AQ66" s="240">
        <f t="shared" si="281"/>
        <v>0</v>
      </c>
      <c r="AR66" s="405">
        <f t="shared" si="281"/>
        <v>0</v>
      </c>
      <c r="AS66" s="397">
        <f t="shared" si="281"/>
        <v>0</v>
      </c>
      <c r="AT66" s="240">
        <f t="shared" si="281"/>
        <v>0</v>
      </c>
      <c r="AU66" s="240">
        <f t="shared" si="281"/>
        <v>0</v>
      </c>
      <c r="AV66" s="240">
        <f t="shared" si="281"/>
        <v>0</v>
      </c>
      <c r="AW66" s="240">
        <f t="shared" si="281"/>
        <v>0</v>
      </c>
      <c r="AX66" s="240">
        <f t="shared" si="281"/>
        <v>0</v>
      </c>
      <c r="AY66" s="240">
        <f t="shared" si="141"/>
        <v>50500</v>
      </c>
      <c r="AZ66" s="240">
        <f t="shared" si="142"/>
        <v>50500</v>
      </c>
      <c r="BA66" s="445">
        <f t="shared" si="143"/>
        <v>0</v>
      </c>
    </row>
    <row r="67" spans="1:53" hidden="1" x14ac:dyDescent="0.25">
      <c r="A67" s="447"/>
      <c r="B67" s="447"/>
      <c r="C67" s="447"/>
      <c r="D67" s="447"/>
      <c r="E67" s="851"/>
      <c r="F67" s="851"/>
      <c r="G67" s="851"/>
      <c r="H67" s="851"/>
      <c r="I67" s="852"/>
      <c r="J67" s="853"/>
      <c r="K67" s="853"/>
      <c r="L67" s="853"/>
      <c r="M67" s="854"/>
      <c r="N67" s="487"/>
      <c r="O67" s="487"/>
      <c r="P67" s="487"/>
      <c r="Q67" s="487"/>
      <c r="R67" s="487"/>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c r="AW67" s="488"/>
      <c r="AX67" s="488"/>
    </row>
    <row r="68" spans="1:53" hidden="1" x14ac:dyDescent="0.25">
      <c r="A68" s="447"/>
      <c r="B68" s="447"/>
      <c r="C68" s="447"/>
      <c r="D68" s="447"/>
    </row>
    <row r="69" spans="1:53" hidden="1" x14ac:dyDescent="0.25"/>
    <row r="70" spans="1:53" ht="15.75" hidden="1" thickBot="1" x14ac:dyDescent="0.3">
      <c r="C70" s="456" t="s">
        <v>58</v>
      </c>
      <c r="E70" s="566"/>
      <c r="F70" s="566"/>
      <c r="G70" s="566"/>
      <c r="H70" s="490">
        <f>+SUM(H59,H56,H53,H50,H47,H44,H41,H38,H32,H29,H25,H8)*0.2</f>
        <v>10100</v>
      </c>
      <c r="I70" s="566"/>
      <c r="J70" s="566"/>
      <c r="K70" s="566"/>
      <c r="L70" s="566"/>
      <c r="M70" s="566"/>
      <c r="N70" s="490">
        <f t="shared" ref="N70:AZ70" si="282">+SUM(N59,N56,N53,N50,N47,N44,N41,N38,N32,N29,N25,N8)*0.2</f>
        <v>0</v>
      </c>
      <c r="O70" s="490"/>
      <c r="P70" s="490"/>
      <c r="Q70" s="490"/>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9090</v>
      </c>
      <c r="AL70" s="490">
        <f t="shared" si="282"/>
        <v>0</v>
      </c>
      <c r="AM70" s="490">
        <f t="shared" si="282"/>
        <v>0</v>
      </c>
      <c r="AN70" s="490">
        <f t="shared" si="282"/>
        <v>1010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c r="AY70" s="490">
        <f t="shared" si="282"/>
        <v>10100</v>
      </c>
      <c r="AZ70" s="490">
        <f t="shared" si="282"/>
        <v>10100</v>
      </c>
    </row>
    <row r="71" spans="1:53" ht="15.75" hidden="1" thickBot="1" x14ac:dyDescent="0.3">
      <c r="C71" s="456" t="s">
        <v>59</v>
      </c>
      <c r="E71" s="566"/>
      <c r="F71" s="566"/>
      <c r="G71" s="566"/>
      <c r="H71" s="490">
        <f>SUM(H66:H70)</f>
        <v>60600</v>
      </c>
      <c r="I71" s="566"/>
      <c r="J71" s="566"/>
      <c r="K71" s="566"/>
      <c r="L71" s="566"/>
      <c r="M71" s="566"/>
      <c r="N71" s="490">
        <f>SUM(N66:N70)</f>
        <v>0</v>
      </c>
      <c r="O71" s="490"/>
      <c r="P71" s="490"/>
      <c r="Q71" s="490"/>
      <c r="R71" s="490">
        <f t="shared" ref="R71:AE71" si="283">SUM(R66:R70)</f>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si="283"/>
        <v>0</v>
      </c>
      <c r="AE71" s="490">
        <f t="shared" si="283"/>
        <v>0</v>
      </c>
      <c r="AF71" s="490">
        <f t="shared" ref="AF71:AX71" si="284">SUM(AF66:AF70)</f>
        <v>0</v>
      </c>
      <c r="AG71" s="490">
        <f t="shared" si="284"/>
        <v>0</v>
      </c>
      <c r="AH71" s="490">
        <f t="shared" si="284"/>
        <v>0</v>
      </c>
      <c r="AI71" s="490">
        <f t="shared" si="284"/>
        <v>0</v>
      </c>
      <c r="AJ71" s="490">
        <f t="shared" si="284"/>
        <v>0</v>
      </c>
      <c r="AK71" s="490">
        <f t="shared" si="284"/>
        <v>54540</v>
      </c>
      <c r="AL71" s="490">
        <f t="shared" si="284"/>
        <v>0</v>
      </c>
      <c r="AM71" s="490">
        <f t="shared" si="284"/>
        <v>0</v>
      </c>
      <c r="AN71" s="490">
        <f t="shared" si="284"/>
        <v>6060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 t="shared" si="284"/>
        <v>0</v>
      </c>
      <c r="AX71" s="490">
        <f t="shared" si="284"/>
        <v>0</v>
      </c>
      <c r="AY71" s="490">
        <f>SUM(AY66:AY70)</f>
        <v>60600</v>
      </c>
      <c r="AZ71" s="490">
        <f>SUM(AZ66:AZ70)</f>
        <v>60600</v>
      </c>
    </row>
  </sheetData>
  <sheetProtection algorithmName="SHA-512" hashValue="t0zqP/2sjydik44XUylHLPsqy99I1FAwaoKo8uiVNrHsJLh5PygGxszqs4lbyJAuDVJjd+Fxlu1HR7IJsClgqA==" saltValue="CRmW/Yx9BBLcb0jl6ecvdA==" spinCount="100000" sheet="1" formatColumns="0" formatRows="0" insertRows="0"/>
  <mergeCells count="11">
    <mergeCell ref="E67:H67"/>
    <mergeCell ref="I67:M67"/>
    <mergeCell ref="R3:AX3"/>
    <mergeCell ref="R5:AX5"/>
    <mergeCell ref="E6:H6"/>
    <mergeCell ref="I6:M6"/>
    <mergeCell ref="H4:M4"/>
    <mergeCell ref="H3:M3"/>
    <mergeCell ref="R6:AF6"/>
    <mergeCell ref="AG6:AR6"/>
    <mergeCell ref="AS6:AX6"/>
  </mergeCells>
  <conditionalFormatting sqref="BA9:BA61 BA65:BA66">
    <cfRule type="cellIs" dxfId="175" priority="141" operator="lessThan">
      <formula>0</formula>
    </cfRule>
  </conditionalFormatting>
  <conditionalFormatting sqref="BA8">
    <cfRule type="cellIs" dxfId="174" priority="140" operator="lessThan">
      <formula>0</formula>
    </cfRule>
  </conditionalFormatting>
  <conditionalFormatting sqref="BA62:BA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Y66 BA9 H11:H25 AZ11:AZ24 H10 AZ9:AZ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3B47D0-BC8F-46AC-9121-4FB96E44E484}">
  <ds:schemaRefs>
    <ds:schemaRef ds:uri="http://schemas.openxmlformats.org/package/2006/metadata/core-properties"/>
    <ds:schemaRef ds:uri="http://schemas.microsoft.com/office/2006/documentManagement/types"/>
    <ds:schemaRef ds:uri="http://schemas.microsoft.com/office/2006/metadata/properties"/>
    <ds:schemaRef ds:uri="http://purl.org/dc/elements/1.1/"/>
    <ds:schemaRef ds:uri="http://purl.org/dc/terms/"/>
    <ds:schemaRef ds:uri="http://purl.org/dc/dcmitype/"/>
    <ds:schemaRef ds:uri="http://schemas.microsoft.com/office/infopath/2007/PartnerControls"/>
    <ds:schemaRef ds:uri="958b15ed-c521-4290-b073-2e98d4cc1d7f"/>
    <ds:schemaRef ds:uri="80129174-c05c-43cc-8e32-21fcbdfe51bb"/>
    <ds:schemaRef ds:uri="http://www.w3.org/XML/1998/namespace"/>
  </ds:schemaRefs>
</ds:datastoreItem>
</file>

<file path=customXml/itemProps2.xml><?xml version="1.0" encoding="utf-8"?>
<ds:datastoreItem xmlns:ds="http://schemas.openxmlformats.org/officeDocument/2006/customXml" ds:itemID="{C7F22082-F575-4FA7-93DA-62ED59584DDA}"/>
</file>

<file path=customXml/itemProps3.xml><?xml version="1.0" encoding="utf-8"?>
<ds:datastoreItem xmlns:ds="http://schemas.openxmlformats.org/officeDocument/2006/customXml" ds:itemID="{030D3304-7AD7-4C6A-9B07-A7D87815862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Kirsty Sutcliffe</cp:lastModifiedBy>
  <cp:lastPrinted>2016-01-13T17:50:45Z</cp:lastPrinted>
  <dcterms:created xsi:type="dcterms:W3CDTF">2015-11-05T11:22:29Z</dcterms:created>
  <dcterms:modified xsi:type="dcterms:W3CDTF">2017-08-17T15:20:49Z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