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7809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AA5\"/>
    </mc:Choice>
  </mc:AlternateContent>
  <xr:revisionPtr revIDLastSave="8" documentId="008BCB711F883B33BE8FD9C2DA1D731438958042" xr6:coauthVersionLast="12" xr6:coauthVersionMax="12" xr10:uidLastSave="{3C640109-8F3C-464E-97AA-AE7BA6D83EB0}"/>
  <bookViews>
    <workbookView xWindow="0" yWindow="0" windowWidth="28800" windowHeight="12210" tabRatio="500" xr2:uid="{00000000-000D-0000-FFFF-FFFF00000000}"/>
  </bookViews>
  <sheets>
    <sheet name="Sheet1" sheetId="1" r:id="rId1"/>
  </sheets>
  <definedNames>
    <definedName name="_xlnm.Print_Area" localSheetId="0">Sheet1!$A$1:$N$83</definedName>
  </definedNames>
  <calcPr calcId="171026"/>
</workbook>
</file>

<file path=xl/calcChain.xml><?xml version="1.0" encoding="utf-8"?>
<calcChain xmlns="http://schemas.openxmlformats.org/spreadsheetml/2006/main">
  <c r="G60" i="1" l="1"/>
  <c r="G80" i="1"/>
  <c r="F78" i="1"/>
  <c r="G78" i="1"/>
  <c r="G29" i="1"/>
  <c r="G39" i="1"/>
  <c r="F54" i="1"/>
  <c r="F58" i="1"/>
  <c r="F60" i="1"/>
  <c r="F74" i="1"/>
  <c r="F7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0" i="1"/>
  <c r="F22" i="1"/>
  <c r="F23" i="1"/>
  <c r="F29" i="1"/>
  <c r="F31" i="1"/>
  <c r="F32" i="1"/>
  <c r="F33" i="1"/>
  <c r="F34" i="1"/>
  <c r="F35" i="1"/>
  <c r="F36" i="1"/>
  <c r="F37" i="1"/>
  <c r="F38" i="1"/>
  <c r="F39" i="1"/>
  <c r="F80" i="1"/>
  <c r="F83" i="1"/>
</calcChain>
</file>

<file path=xl/sharedStrings.xml><?xml version="1.0" encoding="utf-8"?>
<sst xmlns="http://schemas.openxmlformats.org/spreadsheetml/2006/main" count="226" uniqueCount="168">
  <si>
    <t>Duckie LGBT 50 Hull 2017 Budget</t>
  </si>
  <si>
    <t>Weeks</t>
  </si>
  <si>
    <t>Cost per week</t>
  </si>
  <si>
    <t>Total</t>
  </si>
  <si>
    <t>CIAN REVISIONS</t>
  </si>
  <si>
    <t>50 Queers for 50 Years - Saturday 22 July 2017</t>
  </si>
  <si>
    <t>Shop - studio</t>
  </si>
  <si>
    <t>Free to Hull City of Culture</t>
  </si>
  <si>
    <t>Thursday to Sunday - noon to 7pm</t>
  </si>
  <si>
    <t>Nil</t>
  </si>
  <si>
    <t>8 weeks on whitefriargate</t>
  </si>
  <si>
    <t>Artistic Director - Robin Whitmore</t>
  </si>
  <si>
    <t>Full time - 3 months</t>
  </si>
  <si>
    <t>29/5/17 to 21/7/17 plus prep and close down</t>
  </si>
  <si>
    <t>8 weeks</t>
  </si>
  <si>
    <t>Production technician</t>
  </si>
  <si>
    <t>Full time - 2 months</t>
  </si>
  <si>
    <t>EJ Scott - Researcher</t>
  </si>
  <si>
    <t>2 days a week for 2 months</t>
  </si>
  <si>
    <t>£150 per day</t>
  </si>
  <si>
    <t>12 days</t>
  </si>
  <si>
    <t>Materials</t>
  </si>
  <si>
    <t>50 scenes</t>
  </si>
  <si>
    <t>£200 per scene</t>
  </si>
  <si>
    <t>-</t>
  </si>
  <si>
    <t>Community Door Whore</t>
  </si>
  <si>
    <t>4 days per week for 10 weeks</t>
  </si>
  <si>
    <t>£400 per week</t>
  </si>
  <si>
    <t>You may need to turn this into a volunteer role for cheaper, you will still need to budget for volunteer costs but not as much</t>
  </si>
  <si>
    <t>3 bedroom house/flat</t>
  </si>
  <si>
    <t>Robin + 2 x Production Assistants</t>
  </si>
  <si>
    <r>
      <t xml:space="preserve">£500 per week - </t>
    </r>
    <r>
      <rPr>
        <b/>
        <sz val="12"/>
        <color indexed="8"/>
        <rFont val="Calibri"/>
        <family val="2"/>
      </rPr>
      <t>TBC</t>
    </r>
  </si>
  <si>
    <t>Travel - Robin</t>
  </si>
  <si>
    <t>London to Hull return</t>
  </si>
  <si>
    <t>12 weeks @ £80 per trip (average)</t>
  </si>
  <si>
    <t>10 weeks</t>
  </si>
  <si>
    <t>Technician Travel - Leeds</t>
  </si>
  <si>
    <t>Leeds to Hull return</t>
  </si>
  <si>
    <t>9 weeks @ £35 per trip (average)</t>
  </si>
  <si>
    <t>Technician travel - Manchester</t>
  </si>
  <si>
    <t>Manchester to Hull return</t>
  </si>
  <si>
    <t>9 weeks @ £50 per trip (average)</t>
  </si>
  <si>
    <t>Duckie - travel</t>
  </si>
  <si>
    <t>10 weeks @ £80 per trip (average) Simon &amp; Dicky</t>
  </si>
  <si>
    <t>Duckie - accommodation</t>
  </si>
  <si>
    <t>2 people for 2 weeks</t>
  </si>
  <si>
    <t>Average £65 per night</t>
  </si>
  <si>
    <t>Outreach agitator</t>
  </si>
  <si>
    <t>Outrach/volunteer co-ord</t>
  </si>
  <si>
    <t>3 days per week x £150 per day</t>
  </si>
  <si>
    <t>20 weeks</t>
  </si>
  <si>
    <t>Additional support from Hull 2017 engagement team</t>
  </si>
  <si>
    <t>Local Travel</t>
  </si>
  <si>
    <t>General</t>
  </si>
  <si>
    <t>Transportation of equipment</t>
  </si>
  <si>
    <t>Volunteers</t>
  </si>
  <si>
    <t>5 people per session</t>
  </si>
  <si>
    <t>40 sessions - 10 weeks x 4 days x £10 ps</t>
  </si>
  <si>
    <t>What are our volunteer T&amp;Cs?</t>
  </si>
  <si>
    <t>Insurance</t>
  </si>
  <si>
    <t>Specific parade Insurance</t>
  </si>
  <si>
    <t>Not a normal part of Duckie Insurance</t>
  </si>
  <si>
    <t>Necessary? Covered by pride?</t>
  </si>
  <si>
    <t>Parade Manager</t>
  </si>
  <si>
    <t>Fee</t>
  </si>
  <si>
    <t>3-5 days work</t>
  </si>
  <si>
    <t>Is this a stage manager? Pride will have its own parade manager.</t>
  </si>
  <si>
    <t>5 x Parade Assistants</t>
  </si>
  <si>
    <t>Fee £650 per week</t>
  </si>
  <si>
    <t>15 volunteers x 2 days</t>
  </si>
  <si>
    <t>Could these be volunteers or participants?</t>
  </si>
  <si>
    <t>£6 p/hr per volunteer at 8hr days x 2</t>
  </si>
  <si>
    <t>Hospitality</t>
  </si>
  <si>
    <t>Over period of 12 weeks</t>
  </si>
  <si>
    <t>Fanzine</t>
  </si>
  <si>
    <t>Work with Hull 2017 marketing team on design and print</t>
  </si>
  <si>
    <t>Write &amp; edit</t>
  </si>
  <si>
    <t>Design</t>
  </si>
  <si>
    <t>Print</t>
  </si>
  <si>
    <t>Sub total</t>
  </si>
  <si>
    <t>On a Queer Day You Can See For Ever - Thursday 27 July 2017 @ Fruit Space</t>
  </si>
  <si>
    <t>Venue Hire - Fruit Space</t>
  </si>
  <si>
    <t>1 night</t>
  </si>
  <si>
    <t>Use Humber Street Gallery?</t>
  </si>
  <si>
    <t>Chairperson - Amy Lamé</t>
  </si>
  <si>
    <t>Fee £350</t>
  </si>
  <si>
    <t>Speaker - Matthew Todd</t>
  </si>
  <si>
    <t>Speaker - Campbell X</t>
  </si>
  <si>
    <t>Speaker - Chardine Taylor-Stone</t>
  </si>
  <si>
    <t>Travel</t>
  </si>
  <si>
    <t>4 people @ £80</t>
  </si>
  <si>
    <t>Accomodation</t>
  </si>
  <si>
    <t>4 people @ £65</t>
  </si>
  <si>
    <t>Sub Total</t>
  </si>
  <si>
    <t>Fur Coat No Knickers - 29 July 2017 @ City Hall</t>
  </si>
  <si>
    <t>Tea Party Outdoors</t>
  </si>
  <si>
    <t>Infrastructure - general</t>
  </si>
  <si>
    <t>Bunting, tables, chairs, lighting, DJ equipment &amp; PA</t>
  </si>
  <si>
    <t>To be provided by Hull CoC</t>
  </si>
  <si>
    <t>DJ equipment?</t>
  </si>
  <si>
    <t>Infrastructure - dressing</t>
  </si>
  <si>
    <t xml:space="preserve">Table cloths, table dressing, vintage crockery, </t>
  </si>
  <si>
    <t>Yes but Duckie/Designer to source</t>
  </si>
  <si>
    <t>Infrastructure - supplies</t>
  </si>
  <si>
    <t>Tea cakes, tea, milk, sugar</t>
  </si>
  <si>
    <t>500 pax at £5 / 1000 pax at £2.50</t>
  </si>
  <si>
    <t>Duckie to source through preferred supplier</t>
  </si>
  <si>
    <t>Volunteer waiters</t>
  </si>
  <si>
    <t>10 @ £40 expenses</t>
  </si>
  <si>
    <t>Duckie responsibility</t>
  </si>
  <si>
    <t>Waiters Costumes Accessories</t>
  </si>
  <si>
    <t>Bow ties, aprons etc</t>
  </si>
  <si>
    <t>for ten waiters based on Y Dance designs</t>
  </si>
  <si>
    <t>Designer</t>
  </si>
  <si>
    <t>Costumes and waiters outfits</t>
  </si>
  <si>
    <t>As part of dance project costs</t>
  </si>
  <si>
    <t>Only for dancers</t>
  </si>
  <si>
    <t>Wardrobe Mistress</t>
  </si>
  <si>
    <t>Need to agree with Y Dance that their wardrobe person will work across cast</t>
  </si>
  <si>
    <t>Vintage band</t>
  </si>
  <si>
    <t>TBC</t>
  </si>
  <si>
    <t>YD have 1200 against live band - need to consider if this is enough for band for whole tea party</t>
  </si>
  <si>
    <t>Go Go Dancers</t>
  </si>
  <si>
    <t>It is Duckie's responsibility to provide Go Go Dancers and agree with YD on choreography time and rehearsals if not budget for it</t>
  </si>
  <si>
    <t>Stewards &amp; Security</t>
  </si>
  <si>
    <t>*****Not part of dance project costs, may be part of Hull 2017 production costs *******</t>
  </si>
  <si>
    <t>Amy Lamé</t>
  </si>
  <si>
    <t>DJ</t>
  </si>
  <si>
    <t>Opera singer - La Gateaux Chocolate</t>
  </si>
  <si>
    <t>La Gateaux Chocolate</t>
  </si>
  <si>
    <t>Accommodation</t>
  </si>
  <si>
    <t>Mens Toilet; Gay Disco</t>
  </si>
  <si>
    <t>PA, Smoke Machine, Mirror Ball &amp; Light, Disco Light + Poppers</t>
  </si>
  <si>
    <t>2 shirtless gay boys dancing &amp; handing out poppers</t>
  </si>
  <si>
    <t>Womens Toilet; Peace Camp</t>
  </si>
  <si>
    <t>Womyns Choir, Guitarist, Candles, Lights</t>
  </si>
  <si>
    <t>Cake workshop/parade costs?</t>
  </si>
  <si>
    <t>Post Party inside City Hall</t>
  </si>
  <si>
    <t>City Hall Hire incl security</t>
  </si>
  <si>
    <t>Hull 2017</t>
  </si>
  <si>
    <t>in-kind</t>
  </si>
  <si>
    <t>Lighting hires</t>
  </si>
  <si>
    <t>Additional to existing stock</t>
  </si>
  <si>
    <t>Sound hires</t>
  </si>
  <si>
    <t>Needs to cover Victoria Square too</t>
  </si>
  <si>
    <t>Production Manager</t>
  </si>
  <si>
    <t>Lighting Deisgner</t>
  </si>
  <si>
    <t>Sound Designer</t>
  </si>
  <si>
    <t>Stage Manager</t>
  </si>
  <si>
    <t>Hostess - Amy Lamé</t>
  </si>
  <si>
    <t>Readers Wifes DJs</t>
  </si>
  <si>
    <t>Act 1</t>
  </si>
  <si>
    <t>Individual</t>
  </si>
  <si>
    <t>Act 2</t>
  </si>
  <si>
    <t>Up to 4 performers</t>
  </si>
  <si>
    <t>Act 3</t>
  </si>
  <si>
    <t>Travel for event staff</t>
  </si>
  <si>
    <t>16 people - average £80 per person</t>
  </si>
  <si>
    <t>Acommodation</t>
  </si>
  <si>
    <t>16 people - average £65 per person per night</t>
  </si>
  <si>
    <t>18 bed nights in total over 3 days</t>
  </si>
  <si>
    <t>Local travel</t>
  </si>
  <si>
    <t>excluding City Hall Hire</t>
  </si>
  <si>
    <t>Not 20,950</t>
  </si>
  <si>
    <t>Total Parade &amp; Show</t>
  </si>
  <si>
    <t>Duckie Fee</t>
  </si>
  <si>
    <t>Contingency</t>
  </si>
  <si>
    <t>To be provided if required by Hull 2017 CoC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</si>
</sst>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theme="1"/>
      <name val="Calibri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3" fontId="0" fillId="0" borderId="0" xfId="0" applyNumberFormat="1" applyBorder="1"/>
    <xf numFmtId="0" fontId="2" fillId="0" borderId="2" xfId="0" applyFont="1" applyBorder="1"/>
    <xf numFmtId="3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4" xfId="0" applyNumberFormat="1" applyFont="1" applyBorder="1"/>
    <xf numFmtId="0" fontId="4" fillId="0" borderId="5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0" fillId="2" borderId="6" xfId="0" applyFill="1" applyBorder="1"/>
    <xf numFmtId="0" fontId="0" fillId="2" borderId="1" xfId="0" applyFill="1" applyBorder="1"/>
    <xf numFmtId="3" fontId="0" fillId="2" borderId="1" xfId="0" applyNumberFormat="1" applyFill="1" applyBorder="1"/>
    <xf numFmtId="0" fontId="2" fillId="2" borderId="7" xfId="0" applyFont="1" applyFill="1" applyBorder="1"/>
    <xf numFmtId="0" fontId="2" fillId="2" borderId="2" xfId="0" applyFont="1" applyFill="1" applyBorder="1"/>
    <xf numFmtId="3" fontId="2" fillId="2" borderId="2" xfId="0" applyNumberFormat="1" applyFont="1" applyFill="1" applyBorder="1"/>
    <xf numFmtId="0" fontId="0" fillId="0" borderId="0" xfId="0" applyFill="1" applyBorder="1"/>
    <xf numFmtId="0" fontId="0" fillId="0" borderId="0" xfId="0" applyFont="1" applyBorder="1"/>
    <xf numFmtId="3" fontId="0" fillId="0" borderId="0" xfId="0" applyNumberFormat="1" applyFont="1" applyBorder="1"/>
    <xf numFmtId="0" fontId="0" fillId="0" borderId="0" xfId="0" applyFont="1" applyFill="1" applyBorder="1"/>
    <xf numFmtId="0" fontId="0" fillId="0" borderId="5" xfId="0" applyFont="1" applyFill="1" applyBorder="1"/>
    <xf numFmtId="0" fontId="2" fillId="0" borderId="7" xfId="0" applyFont="1" applyFill="1" applyBorder="1"/>
    <xf numFmtId="0" fontId="0" fillId="0" borderId="5" xfId="0" applyFill="1" applyBorder="1"/>
    <xf numFmtId="0" fontId="0" fillId="0" borderId="5" xfId="0" applyFont="1" applyBorder="1"/>
    <xf numFmtId="0" fontId="0" fillId="0" borderId="0" xfId="0" applyFont="1"/>
    <xf numFmtId="3" fontId="2" fillId="0" borderId="8" xfId="0" applyNumberFormat="1" applyFont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0" fillId="0" borderId="10" xfId="0" applyNumberFormat="1" applyFont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2" fillId="0" borderId="4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1" xfId="0" applyBorder="1" applyAlignment="1">
      <alignment wrapText="1"/>
    </xf>
    <xf numFmtId="15" fontId="2" fillId="0" borderId="0" xfId="0" applyNumberFormat="1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3" fontId="0" fillId="0" borderId="0" xfId="0" applyNumberFormat="1" applyBorder="1" applyAlignment="1">
      <alignment vertical="top"/>
    </xf>
    <xf numFmtId="3" fontId="0" fillId="0" borderId="10" xfId="0" applyNumberFormat="1" applyBorder="1" applyAlignment="1">
      <alignment horizontal="right" vertical="top"/>
    </xf>
    <xf numFmtId="0" fontId="0" fillId="0" borderId="0" xfId="0" applyAlignment="1">
      <alignment vertical="top"/>
    </xf>
    <xf numFmtId="3" fontId="0" fillId="0" borderId="10" xfId="0" applyNumberFormat="1" applyFill="1" applyBorder="1" applyAlignment="1">
      <alignment horizontal="right"/>
    </xf>
    <xf numFmtId="0" fontId="0" fillId="0" borderId="5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3" fontId="0" fillId="0" borderId="0" xfId="0" applyNumberFormat="1" applyBorder="1" applyAlignment="1">
      <alignment vertical="top" wrapText="1"/>
    </xf>
    <xf numFmtId="3" fontId="0" fillId="0" borderId="10" xfId="0" applyNumberFormat="1" applyBorder="1" applyAlignment="1">
      <alignment horizontal="right" vertical="top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tabSelected="1" showRuler="0" workbookViewId="0" xr3:uid="{AEA406A1-0E4B-5B11-9CD5-51D6E497D94C}">
      <selection activeCell="I6" sqref="I6"/>
    </sheetView>
  </sheetViews>
  <sheetFormatPr defaultColWidth="11" defaultRowHeight="15.75"/>
  <cols>
    <col min="1" max="1" width="31.875" customWidth="1"/>
    <col min="2" max="2" width="38.375" style="47" customWidth="1"/>
    <col min="3" max="3" width="33.875" style="47" customWidth="1"/>
    <col min="4" max="4" width="7.375" customWidth="1"/>
    <col min="5" max="5" width="13.125" style="1" customWidth="1"/>
    <col min="6" max="6" width="9.125" style="41" customWidth="1"/>
    <col min="7" max="7" width="11" customWidth="1"/>
    <col min="8" max="8" width="23" customWidth="1"/>
  </cols>
  <sheetData>
    <row r="1" spans="1:13">
      <c r="A1" s="8" t="s">
        <v>0</v>
      </c>
      <c r="B1" s="42"/>
      <c r="C1" s="42"/>
      <c r="D1" s="9" t="s">
        <v>1</v>
      </c>
      <c r="E1" s="10" t="s">
        <v>2</v>
      </c>
      <c r="F1" s="32" t="s">
        <v>3</v>
      </c>
      <c r="G1" s="71" t="s">
        <v>4</v>
      </c>
      <c r="H1" s="71"/>
      <c r="I1" s="71"/>
      <c r="J1" s="71"/>
      <c r="K1" s="71"/>
      <c r="L1" s="71"/>
      <c r="M1" s="71"/>
    </row>
    <row r="2" spans="1:13">
      <c r="A2" s="20"/>
      <c r="B2" s="43"/>
      <c r="C2" s="43"/>
      <c r="D2" s="21"/>
      <c r="E2" s="22"/>
      <c r="F2" s="33"/>
      <c r="G2" s="71"/>
      <c r="H2" s="71"/>
      <c r="I2" s="71"/>
      <c r="J2" s="71"/>
      <c r="K2" s="71"/>
      <c r="L2" s="71"/>
      <c r="M2" s="71"/>
    </row>
    <row r="3" spans="1:13">
      <c r="A3" s="11" t="s">
        <v>5</v>
      </c>
      <c r="B3" s="53"/>
      <c r="C3" s="44"/>
      <c r="D3" s="12"/>
      <c r="E3" s="13"/>
      <c r="F3" s="34"/>
      <c r="G3" s="71"/>
      <c r="H3" s="71"/>
      <c r="I3" s="71"/>
      <c r="J3" s="71"/>
      <c r="K3" s="71"/>
      <c r="L3" s="71"/>
      <c r="M3" s="71"/>
    </row>
    <row r="4" spans="1:13">
      <c r="A4" s="14" t="s">
        <v>6</v>
      </c>
      <c r="B4" s="45" t="s">
        <v>7</v>
      </c>
      <c r="C4" s="45" t="s">
        <v>8</v>
      </c>
      <c r="D4" s="4">
        <v>8</v>
      </c>
      <c r="E4" s="5">
        <v>0</v>
      </c>
      <c r="F4" s="35" t="s">
        <v>9</v>
      </c>
      <c r="G4" s="71">
        <v>2000</v>
      </c>
      <c r="H4" s="71" t="s">
        <v>10</v>
      </c>
      <c r="I4" s="71"/>
      <c r="J4" s="71"/>
      <c r="K4" s="71"/>
      <c r="L4" s="71"/>
      <c r="M4" s="71"/>
    </row>
    <row r="5" spans="1:13" s="61" customFormat="1" ht="31.5">
      <c r="A5" s="56" t="s">
        <v>11</v>
      </c>
      <c r="B5" s="57" t="s">
        <v>12</v>
      </c>
      <c r="C5" s="57" t="s">
        <v>13</v>
      </c>
      <c r="D5" s="58">
        <v>12</v>
      </c>
      <c r="E5" s="59">
        <v>900</v>
      </c>
      <c r="F5" s="60">
        <f>E5*D5</f>
        <v>10800</v>
      </c>
      <c r="G5" s="72">
        <v>7200</v>
      </c>
      <c r="H5" s="72" t="s">
        <v>14</v>
      </c>
      <c r="I5" s="72"/>
      <c r="J5" s="72"/>
      <c r="K5" s="72"/>
      <c r="L5" s="72"/>
      <c r="M5" s="72"/>
    </row>
    <row r="6" spans="1:13">
      <c r="A6" s="14" t="s">
        <v>15</v>
      </c>
      <c r="B6" s="45" t="s">
        <v>16</v>
      </c>
      <c r="C6" s="45"/>
      <c r="D6" s="4">
        <v>9</v>
      </c>
      <c r="E6" s="5">
        <v>650</v>
      </c>
      <c r="F6" s="35">
        <f t="shared" ref="F6:F17" si="0">E6*D6</f>
        <v>5850</v>
      </c>
      <c r="G6" s="71">
        <v>5400</v>
      </c>
      <c r="H6" s="71" t="s">
        <v>14</v>
      </c>
      <c r="I6" s="71"/>
      <c r="J6" s="71"/>
      <c r="K6" s="71"/>
      <c r="L6" s="71"/>
      <c r="M6" s="71"/>
    </row>
    <row r="7" spans="1:13">
      <c r="A7" s="14" t="s">
        <v>15</v>
      </c>
      <c r="B7" s="45" t="s">
        <v>16</v>
      </c>
      <c r="C7" s="45"/>
      <c r="D7" s="4">
        <v>9</v>
      </c>
      <c r="E7" s="5">
        <v>650</v>
      </c>
      <c r="F7" s="35">
        <f t="shared" si="0"/>
        <v>5850</v>
      </c>
      <c r="G7" s="71">
        <v>5400</v>
      </c>
      <c r="H7" s="71" t="s">
        <v>14</v>
      </c>
      <c r="I7" s="71"/>
      <c r="J7" s="71"/>
      <c r="K7" s="71"/>
      <c r="L7" s="71"/>
      <c r="M7" s="71"/>
    </row>
    <row r="8" spans="1:13">
      <c r="A8" s="14" t="s">
        <v>17</v>
      </c>
      <c r="B8" s="45" t="s">
        <v>18</v>
      </c>
      <c r="C8" s="45" t="s">
        <v>19</v>
      </c>
      <c r="D8" s="4">
        <v>16</v>
      </c>
      <c r="E8" s="5">
        <v>200</v>
      </c>
      <c r="F8" s="35">
        <f>E8*D8</f>
        <v>3200</v>
      </c>
      <c r="G8" s="71">
        <v>2400</v>
      </c>
      <c r="H8" s="71" t="s">
        <v>20</v>
      </c>
      <c r="I8" s="71"/>
      <c r="J8" s="71"/>
      <c r="K8" s="71"/>
      <c r="L8" s="71"/>
      <c r="M8" s="71"/>
    </row>
    <row r="9" spans="1:13">
      <c r="A9" s="14" t="s">
        <v>21</v>
      </c>
      <c r="B9" s="45" t="s">
        <v>22</v>
      </c>
      <c r="C9" s="45" t="s">
        <v>23</v>
      </c>
      <c r="D9" s="69" t="s">
        <v>24</v>
      </c>
      <c r="E9" s="70" t="s">
        <v>24</v>
      </c>
      <c r="F9" s="35">
        <f>50*200</f>
        <v>10000</v>
      </c>
      <c r="G9" s="71">
        <v>10000</v>
      </c>
      <c r="H9" s="71"/>
      <c r="I9" s="71"/>
      <c r="J9" s="71"/>
      <c r="K9" s="71"/>
      <c r="L9" s="71"/>
      <c r="M9" s="71"/>
    </row>
    <row r="10" spans="1:13">
      <c r="A10" s="14" t="s">
        <v>25</v>
      </c>
      <c r="B10" s="46" t="s">
        <v>26</v>
      </c>
      <c r="C10" s="46" t="s">
        <v>27</v>
      </c>
      <c r="D10" s="4">
        <v>10</v>
      </c>
      <c r="E10" s="5">
        <v>400</v>
      </c>
      <c r="F10" s="35">
        <f t="shared" si="0"/>
        <v>4000</v>
      </c>
      <c r="G10" s="71">
        <v>4000</v>
      </c>
      <c r="H10" s="71" t="s">
        <v>28</v>
      </c>
      <c r="I10" s="71"/>
      <c r="J10" s="71"/>
      <c r="K10" s="71"/>
      <c r="L10" s="71"/>
      <c r="M10" s="71"/>
    </row>
    <row r="11" spans="1:13">
      <c r="A11" s="14" t="s">
        <v>29</v>
      </c>
      <c r="B11" s="46" t="s">
        <v>30</v>
      </c>
      <c r="C11" s="45" t="s">
        <v>31</v>
      </c>
      <c r="D11" s="23">
        <v>9</v>
      </c>
      <c r="E11" s="5">
        <v>500</v>
      </c>
      <c r="F11" s="62">
        <f>D11*E11</f>
        <v>4500</v>
      </c>
      <c r="G11" s="71">
        <v>4000</v>
      </c>
      <c r="H11" s="71" t="s">
        <v>14</v>
      </c>
      <c r="I11" s="71"/>
      <c r="J11" s="71"/>
      <c r="K11" s="71"/>
      <c r="L11" s="71"/>
      <c r="M11" s="71"/>
    </row>
    <row r="12" spans="1:13">
      <c r="A12" s="14" t="s">
        <v>32</v>
      </c>
      <c r="B12" s="45" t="s">
        <v>33</v>
      </c>
      <c r="C12" s="45" t="s">
        <v>34</v>
      </c>
      <c r="D12" s="4">
        <v>12</v>
      </c>
      <c r="E12" s="5">
        <v>80</v>
      </c>
      <c r="F12" s="35">
        <f t="shared" si="0"/>
        <v>960</v>
      </c>
      <c r="G12" s="71">
        <v>800</v>
      </c>
      <c r="H12" s="71" t="s">
        <v>35</v>
      </c>
      <c r="I12" s="71"/>
      <c r="J12" s="71"/>
      <c r="K12" s="71"/>
      <c r="L12" s="71"/>
      <c r="M12" s="71"/>
    </row>
    <row r="13" spans="1:13">
      <c r="A13" s="14" t="s">
        <v>36</v>
      </c>
      <c r="B13" s="45" t="s">
        <v>37</v>
      </c>
      <c r="C13" s="45" t="s">
        <v>38</v>
      </c>
      <c r="D13" s="4">
        <v>9</v>
      </c>
      <c r="E13" s="5">
        <v>35</v>
      </c>
      <c r="F13" s="35">
        <f t="shared" si="0"/>
        <v>315</v>
      </c>
      <c r="G13" s="71">
        <v>200</v>
      </c>
      <c r="H13" s="71" t="s">
        <v>14</v>
      </c>
      <c r="I13" s="71"/>
      <c r="J13" s="71"/>
      <c r="K13" s="71"/>
      <c r="L13" s="71"/>
      <c r="M13" s="71"/>
    </row>
    <row r="14" spans="1:13">
      <c r="A14" s="14" t="s">
        <v>39</v>
      </c>
      <c r="B14" s="45" t="s">
        <v>40</v>
      </c>
      <c r="C14" s="45" t="s">
        <v>41</v>
      </c>
      <c r="D14" s="4">
        <v>9</v>
      </c>
      <c r="E14" s="5">
        <v>50</v>
      </c>
      <c r="F14" s="35">
        <f t="shared" si="0"/>
        <v>450</v>
      </c>
      <c r="G14" s="71">
        <v>320</v>
      </c>
      <c r="H14" s="71" t="s">
        <v>14</v>
      </c>
      <c r="I14" s="71"/>
      <c r="J14" s="71"/>
      <c r="K14" s="71"/>
      <c r="L14" s="71"/>
      <c r="M14" s="71"/>
    </row>
    <row r="15" spans="1:13" s="61" customFormat="1" ht="31.5">
      <c r="A15" s="56" t="s">
        <v>42</v>
      </c>
      <c r="B15" s="57" t="s">
        <v>33</v>
      </c>
      <c r="C15" s="57" t="s">
        <v>43</v>
      </c>
      <c r="D15" s="58">
        <v>20</v>
      </c>
      <c r="E15" s="59">
        <v>80</v>
      </c>
      <c r="F15" s="60">
        <f t="shared" si="0"/>
        <v>1600</v>
      </c>
      <c r="G15" s="72">
        <v>1600</v>
      </c>
      <c r="H15" s="72"/>
      <c r="I15" s="72"/>
      <c r="J15" s="72"/>
      <c r="K15" s="72"/>
      <c r="L15" s="72"/>
      <c r="M15" s="72"/>
    </row>
    <row r="16" spans="1:13">
      <c r="A16" s="14" t="s">
        <v>44</v>
      </c>
      <c r="B16" s="46" t="s">
        <v>45</v>
      </c>
      <c r="C16" s="45" t="s">
        <v>46</v>
      </c>
      <c r="D16" s="23">
        <v>28</v>
      </c>
      <c r="E16" s="5">
        <v>65</v>
      </c>
      <c r="F16" s="35">
        <f t="shared" si="0"/>
        <v>1820</v>
      </c>
      <c r="G16" s="71">
        <v>1820</v>
      </c>
      <c r="H16" s="71"/>
      <c r="I16" s="71"/>
      <c r="J16" s="71"/>
      <c r="K16" s="71"/>
      <c r="L16" s="71"/>
      <c r="M16" s="71"/>
    </row>
    <row r="17" spans="1:13">
      <c r="A17" s="14" t="s">
        <v>47</v>
      </c>
      <c r="B17" s="45" t="s">
        <v>48</v>
      </c>
      <c r="C17" s="45" t="s">
        <v>49</v>
      </c>
      <c r="D17" s="4">
        <v>20</v>
      </c>
      <c r="E17" s="5">
        <v>450</v>
      </c>
      <c r="F17" s="35">
        <f t="shared" si="0"/>
        <v>9000</v>
      </c>
      <c r="G17" s="71">
        <v>3000</v>
      </c>
      <c r="H17" s="71" t="s">
        <v>50</v>
      </c>
      <c r="I17" s="71" t="s">
        <v>51</v>
      </c>
      <c r="J17" s="71"/>
      <c r="K17" s="71"/>
      <c r="L17" s="71"/>
      <c r="M17" s="71"/>
    </row>
    <row r="18" spans="1:13">
      <c r="A18" s="14" t="s">
        <v>52</v>
      </c>
      <c r="B18" s="45" t="s">
        <v>53</v>
      </c>
      <c r="C18" s="45"/>
      <c r="D18" s="4"/>
      <c r="E18" s="5"/>
      <c r="F18" s="35">
        <v>1500</v>
      </c>
      <c r="G18" s="71">
        <v>1000</v>
      </c>
      <c r="H18" s="71" t="s">
        <v>35</v>
      </c>
      <c r="I18" s="71"/>
      <c r="J18" s="71"/>
      <c r="K18" s="71"/>
      <c r="L18" s="71"/>
      <c r="M18" s="71"/>
    </row>
    <row r="19" spans="1:13">
      <c r="A19" s="14" t="s">
        <v>54</v>
      </c>
      <c r="B19" s="45" t="s">
        <v>53</v>
      </c>
      <c r="C19" s="45"/>
      <c r="D19" s="4"/>
      <c r="E19" s="5"/>
      <c r="F19" s="35">
        <v>1500</v>
      </c>
      <c r="G19" s="71">
        <v>1000</v>
      </c>
      <c r="H19" s="71"/>
      <c r="I19" s="71"/>
      <c r="J19" s="71"/>
      <c r="K19" s="71"/>
      <c r="L19" s="71"/>
      <c r="M19" s="71"/>
    </row>
    <row r="20" spans="1:13" ht="31.5">
      <c r="A20" s="56" t="s">
        <v>55</v>
      </c>
      <c r="B20" s="57" t="s">
        <v>56</v>
      </c>
      <c r="C20" s="57" t="s">
        <v>57</v>
      </c>
      <c r="D20" s="4">
        <v>200</v>
      </c>
      <c r="E20" s="5">
        <v>10</v>
      </c>
      <c r="F20" s="35">
        <f>E20*D20</f>
        <v>2000</v>
      </c>
      <c r="G20" s="71">
        <v>2000</v>
      </c>
      <c r="H20" s="71"/>
      <c r="I20" s="71" t="s">
        <v>58</v>
      </c>
      <c r="J20" s="71"/>
      <c r="K20" s="71"/>
      <c r="L20" s="71"/>
      <c r="M20" s="71"/>
    </row>
    <row r="21" spans="1:13">
      <c r="A21" s="14" t="s">
        <v>59</v>
      </c>
      <c r="B21" s="46" t="s">
        <v>60</v>
      </c>
      <c r="C21" s="47" t="s">
        <v>61</v>
      </c>
      <c r="D21" s="4"/>
      <c r="E21" s="5"/>
      <c r="F21" s="35">
        <v>1500</v>
      </c>
      <c r="G21" s="71">
        <v>1500</v>
      </c>
      <c r="H21" s="71"/>
      <c r="I21" s="71" t="s">
        <v>62</v>
      </c>
      <c r="J21" s="71"/>
      <c r="K21" s="71"/>
      <c r="L21" s="71"/>
      <c r="M21" s="71"/>
    </row>
    <row r="22" spans="1:13">
      <c r="A22" s="14" t="s">
        <v>63</v>
      </c>
      <c r="B22" s="45" t="s">
        <v>64</v>
      </c>
      <c r="C22" s="45"/>
      <c r="D22" s="4">
        <v>1</v>
      </c>
      <c r="E22" s="5">
        <v>1500</v>
      </c>
      <c r="F22" s="35">
        <f>E22*D22</f>
        <v>1500</v>
      </c>
      <c r="G22" s="71">
        <v>1000</v>
      </c>
      <c r="H22" s="71" t="s">
        <v>65</v>
      </c>
      <c r="I22" s="71" t="s">
        <v>66</v>
      </c>
      <c r="J22" s="71"/>
      <c r="K22" s="71"/>
      <c r="L22" s="71"/>
      <c r="M22" s="71"/>
    </row>
    <row r="23" spans="1:13">
      <c r="A23" s="14" t="s">
        <v>67</v>
      </c>
      <c r="B23" s="45" t="s">
        <v>68</v>
      </c>
      <c r="C23" s="45"/>
      <c r="D23" s="4">
        <v>5</v>
      </c>
      <c r="E23" s="5">
        <v>650</v>
      </c>
      <c r="F23" s="35">
        <f>E23*D23</f>
        <v>3250</v>
      </c>
      <c r="G23" s="71">
        <v>1440</v>
      </c>
      <c r="H23" s="71" t="s">
        <v>69</v>
      </c>
      <c r="I23" s="71" t="s">
        <v>70</v>
      </c>
      <c r="J23" s="71"/>
      <c r="K23" s="71"/>
      <c r="L23" s="71" t="s">
        <v>71</v>
      </c>
      <c r="M23" s="71"/>
    </row>
    <row r="24" spans="1:13">
      <c r="A24" s="14" t="s">
        <v>72</v>
      </c>
      <c r="B24" s="45" t="s">
        <v>73</v>
      </c>
      <c r="C24" s="45" t="s">
        <v>53</v>
      </c>
      <c r="D24" s="4"/>
      <c r="E24" s="5"/>
      <c r="F24" s="35">
        <v>200</v>
      </c>
      <c r="G24" s="71">
        <v>200</v>
      </c>
      <c r="H24" s="71"/>
      <c r="I24" s="71"/>
      <c r="J24" s="71"/>
      <c r="K24" s="71"/>
      <c r="L24" s="71"/>
      <c r="M24" s="71"/>
    </row>
    <row r="25" spans="1:13">
      <c r="A25" s="11" t="s">
        <v>74</v>
      </c>
      <c r="F25" s="35">
        <v>2000</v>
      </c>
      <c r="G25" s="71">
        <v>0</v>
      </c>
      <c r="H25" s="71"/>
      <c r="I25" s="71" t="s">
        <v>75</v>
      </c>
      <c r="J25" s="71"/>
      <c r="K25" s="71"/>
      <c r="L25" s="71"/>
      <c r="M25" s="71"/>
    </row>
    <row r="26" spans="1:13">
      <c r="A26" s="14" t="s">
        <v>76</v>
      </c>
      <c r="B26" s="47" t="s">
        <v>64</v>
      </c>
      <c r="F26" s="35">
        <v>1000</v>
      </c>
      <c r="G26" s="71">
        <v>0</v>
      </c>
      <c r="H26" s="71"/>
      <c r="I26" s="71"/>
      <c r="J26" s="71"/>
      <c r="K26" s="71"/>
      <c r="L26" s="71"/>
      <c r="M26" s="71"/>
    </row>
    <row r="27" spans="1:13">
      <c r="A27" s="14" t="s">
        <v>77</v>
      </c>
      <c r="B27" s="47" t="s">
        <v>64</v>
      </c>
      <c r="F27" s="35">
        <v>2200</v>
      </c>
      <c r="G27" s="71">
        <v>1000</v>
      </c>
      <c r="H27" s="71"/>
      <c r="I27" s="71"/>
      <c r="J27" s="71"/>
      <c r="K27" s="71"/>
      <c r="L27" s="71"/>
      <c r="M27" s="71"/>
    </row>
    <row r="28" spans="1:13">
      <c r="A28" s="14" t="s">
        <v>78</v>
      </c>
      <c r="B28" s="45"/>
      <c r="C28" s="45"/>
      <c r="D28" s="4"/>
      <c r="E28" s="5"/>
      <c r="F28" s="35">
        <v>4000</v>
      </c>
      <c r="G28" s="71">
        <v>0</v>
      </c>
      <c r="H28" s="71"/>
      <c r="I28" s="71"/>
      <c r="J28" s="71"/>
      <c r="K28" s="71"/>
      <c r="L28" s="71"/>
      <c r="M28" s="71"/>
    </row>
    <row r="29" spans="1:13">
      <c r="A29" s="16" t="s">
        <v>79</v>
      </c>
      <c r="B29" s="48"/>
      <c r="C29" s="48"/>
      <c r="D29" s="6"/>
      <c r="E29" s="7"/>
      <c r="F29" s="36">
        <f>SUM(F3:F28)</f>
        <v>78995</v>
      </c>
      <c r="G29" s="74">
        <f>SUM(G4:G28)</f>
        <v>57280</v>
      </c>
      <c r="H29" s="71"/>
      <c r="I29" s="71"/>
      <c r="J29" s="71"/>
      <c r="K29" s="71"/>
      <c r="L29" s="71"/>
      <c r="M29" s="71"/>
    </row>
    <row r="30" spans="1:13">
      <c r="A30" s="8" t="s">
        <v>80</v>
      </c>
      <c r="B30" s="42"/>
      <c r="C30" s="42"/>
      <c r="D30" s="9"/>
      <c r="E30" s="10"/>
      <c r="F30" s="32"/>
      <c r="G30" s="71"/>
      <c r="H30" s="71"/>
      <c r="I30" s="71"/>
      <c r="J30" s="71"/>
      <c r="K30" s="71"/>
      <c r="L30" s="71"/>
      <c r="M30" s="71"/>
    </row>
    <row r="31" spans="1:13">
      <c r="A31" s="27" t="s">
        <v>81</v>
      </c>
      <c r="B31" s="49" t="s">
        <v>82</v>
      </c>
      <c r="C31" s="49"/>
      <c r="D31" s="24">
        <v>1</v>
      </c>
      <c r="E31" s="25">
        <v>500</v>
      </c>
      <c r="F31" s="37">
        <f>D31*E31</f>
        <v>500</v>
      </c>
      <c r="G31" s="71">
        <v>0</v>
      </c>
      <c r="H31" s="71" t="s">
        <v>83</v>
      </c>
      <c r="I31" s="71"/>
      <c r="J31" s="71"/>
      <c r="K31" s="71"/>
      <c r="L31" s="71"/>
      <c r="M31" s="71"/>
    </row>
    <row r="32" spans="1:13">
      <c r="A32" s="27" t="s">
        <v>84</v>
      </c>
      <c r="B32" s="49" t="s">
        <v>85</v>
      </c>
      <c r="C32" s="49"/>
      <c r="D32" s="24">
        <v>1</v>
      </c>
      <c r="E32" s="25">
        <v>350</v>
      </c>
      <c r="F32" s="37">
        <f>D32*E32</f>
        <v>350</v>
      </c>
      <c r="G32" s="71">
        <v>350</v>
      </c>
      <c r="H32" s="71"/>
      <c r="I32" s="71"/>
      <c r="J32" s="71"/>
      <c r="K32" s="71"/>
      <c r="L32" s="71"/>
      <c r="M32" s="71"/>
    </row>
    <row r="33" spans="1:13">
      <c r="A33" s="27" t="s">
        <v>86</v>
      </c>
      <c r="B33" s="49" t="s">
        <v>85</v>
      </c>
      <c r="C33" s="49"/>
      <c r="D33" s="24">
        <v>1</v>
      </c>
      <c r="E33" s="25">
        <v>350</v>
      </c>
      <c r="F33" s="37">
        <f t="shared" ref="F33:F38" si="1">D33*E33</f>
        <v>350</v>
      </c>
      <c r="G33" s="71">
        <v>350</v>
      </c>
      <c r="H33" s="71"/>
      <c r="I33" s="71"/>
      <c r="J33" s="71"/>
      <c r="K33" s="71"/>
      <c r="L33" s="71"/>
      <c r="M33" s="71"/>
    </row>
    <row r="34" spans="1:13">
      <c r="A34" s="27" t="s">
        <v>87</v>
      </c>
      <c r="B34" s="49" t="s">
        <v>85</v>
      </c>
      <c r="C34" s="49"/>
      <c r="D34" s="24">
        <v>1</v>
      </c>
      <c r="E34" s="25">
        <v>350</v>
      </c>
      <c r="F34" s="37">
        <f t="shared" si="1"/>
        <v>350</v>
      </c>
      <c r="G34" s="71">
        <v>350</v>
      </c>
      <c r="H34" s="71"/>
      <c r="I34" s="71"/>
      <c r="J34" s="71"/>
      <c r="K34" s="71"/>
      <c r="L34" s="71"/>
      <c r="M34" s="71"/>
    </row>
    <row r="35" spans="1:13">
      <c r="A35" s="27" t="s">
        <v>88</v>
      </c>
      <c r="B35" s="49" t="s">
        <v>85</v>
      </c>
      <c r="C35" s="49"/>
      <c r="D35" s="24">
        <v>1</v>
      </c>
      <c r="E35" s="25">
        <v>350</v>
      </c>
      <c r="F35" s="37">
        <f t="shared" si="1"/>
        <v>350</v>
      </c>
      <c r="G35" s="71">
        <v>350</v>
      </c>
      <c r="H35" s="71"/>
      <c r="I35" s="71"/>
      <c r="J35" s="71"/>
      <c r="K35" s="71"/>
      <c r="L35" s="71"/>
      <c r="M35" s="71"/>
    </row>
    <row r="36" spans="1:13">
      <c r="A36" s="27" t="s">
        <v>72</v>
      </c>
      <c r="B36" s="54" t="s">
        <v>53</v>
      </c>
      <c r="C36" s="49"/>
      <c r="D36" s="26">
        <v>1</v>
      </c>
      <c r="E36" s="25">
        <v>200</v>
      </c>
      <c r="F36" s="37">
        <f t="shared" si="1"/>
        <v>200</v>
      </c>
      <c r="G36" s="71">
        <v>200</v>
      </c>
      <c r="H36" s="71"/>
      <c r="I36" s="71"/>
      <c r="J36" s="71"/>
      <c r="K36" s="71"/>
      <c r="L36" s="71"/>
      <c r="M36" s="71"/>
    </row>
    <row r="37" spans="1:13">
      <c r="A37" s="27" t="s">
        <v>89</v>
      </c>
      <c r="B37" s="54" t="s">
        <v>90</v>
      </c>
      <c r="C37" s="49"/>
      <c r="D37" s="24">
        <v>4</v>
      </c>
      <c r="E37" s="25">
        <v>80</v>
      </c>
      <c r="F37" s="37">
        <f t="shared" si="1"/>
        <v>320</v>
      </c>
      <c r="G37" s="71">
        <v>320</v>
      </c>
      <c r="H37" s="71"/>
      <c r="I37" s="71"/>
      <c r="J37" s="71"/>
      <c r="K37" s="71"/>
      <c r="L37" s="71"/>
      <c r="M37" s="71"/>
    </row>
    <row r="38" spans="1:13">
      <c r="A38" s="27" t="s">
        <v>91</v>
      </c>
      <c r="B38" s="54" t="s">
        <v>92</v>
      </c>
      <c r="C38" s="49"/>
      <c r="D38" s="24">
        <v>4</v>
      </c>
      <c r="E38" s="25">
        <v>65</v>
      </c>
      <c r="F38" s="37">
        <f t="shared" si="1"/>
        <v>260</v>
      </c>
      <c r="G38" s="71">
        <v>260</v>
      </c>
      <c r="H38" s="71"/>
      <c r="I38" s="71"/>
      <c r="J38" s="71"/>
      <c r="K38" s="71"/>
      <c r="L38" s="71"/>
      <c r="M38" s="71"/>
    </row>
    <row r="39" spans="1:13">
      <c r="A39" s="28" t="s">
        <v>93</v>
      </c>
      <c r="B39" s="48"/>
      <c r="C39" s="48"/>
      <c r="D39" s="6"/>
      <c r="E39" s="7"/>
      <c r="F39" s="36">
        <f>SUM(F31:F38)</f>
        <v>2680</v>
      </c>
      <c r="G39" s="74">
        <f>SUM(G31:G38)</f>
        <v>2180</v>
      </c>
      <c r="H39" s="71"/>
      <c r="I39" s="71"/>
      <c r="J39" s="71"/>
      <c r="K39" s="71"/>
      <c r="L39" s="71"/>
      <c r="M39" s="71"/>
    </row>
    <row r="40" spans="1:13">
      <c r="A40" s="17"/>
      <c r="B40" s="50"/>
      <c r="C40" s="50"/>
      <c r="D40" s="18"/>
      <c r="E40" s="19"/>
      <c r="F40" s="38"/>
      <c r="G40" s="71"/>
      <c r="H40" s="71"/>
      <c r="I40" s="71"/>
      <c r="J40" s="71"/>
      <c r="K40" s="71"/>
      <c r="L40" s="71"/>
      <c r="M40" s="71"/>
    </row>
    <row r="41" spans="1:13">
      <c r="A41" s="11" t="s">
        <v>94</v>
      </c>
      <c r="B41" s="45"/>
      <c r="C41" s="45"/>
      <c r="D41" s="4"/>
      <c r="E41" s="5"/>
      <c r="F41" s="35"/>
      <c r="G41" s="71"/>
      <c r="H41" s="71"/>
      <c r="I41" s="71"/>
      <c r="J41" s="71"/>
      <c r="K41" s="71"/>
      <c r="L41" s="71"/>
      <c r="M41" s="71"/>
    </row>
    <row r="42" spans="1:13">
      <c r="A42" s="11" t="s">
        <v>95</v>
      </c>
      <c r="B42" s="45"/>
      <c r="C42" s="45"/>
      <c r="D42" s="4"/>
      <c r="E42" s="5"/>
      <c r="F42" s="35"/>
      <c r="G42" s="71"/>
      <c r="H42" s="71"/>
      <c r="I42" s="71"/>
      <c r="J42" s="71"/>
      <c r="K42" s="71"/>
      <c r="L42" s="71"/>
      <c r="M42" s="71"/>
    </row>
    <row r="43" spans="1:13" s="68" customFormat="1" ht="31.5">
      <c r="A43" s="65" t="s">
        <v>96</v>
      </c>
      <c r="B43" s="57" t="s">
        <v>97</v>
      </c>
      <c r="C43" s="57" t="s">
        <v>98</v>
      </c>
      <c r="D43" s="57"/>
      <c r="E43" s="66"/>
      <c r="F43" s="67" t="s">
        <v>9</v>
      </c>
      <c r="G43" s="73">
        <v>0</v>
      </c>
      <c r="H43" s="73" t="s">
        <v>99</v>
      </c>
      <c r="I43" s="73"/>
      <c r="J43" s="73"/>
      <c r="K43" s="73"/>
      <c r="L43" s="73"/>
      <c r="M43" s="73"/>
    </row>
    <row r="44" spans="1:13" ht="31.5">
      <c r="A44" s="14" t="s">
        <v>100</v>
      </c>
      <c r="B44" s="45" t="s">
        <v>101</v>
      </c>
      <c r="C44" s="45" t="s">
        <v>98</v>
      </c>
      <c r="D44" s="4"/>
      <c r="E44" s="5"/>
      <c r="F44" s="35" t="s">
        <v>9</v>
      </c>
      <c r="G44" s="71">
        <v>0</v>
      </c>
      <c r="H44" s="71" t="s">
        <v>102</v>
      </c>
      <c r="I44" s="71"/>
      <c r="J44" s="71"/>
      <c r="K44" s="71"/>
      <c r="L44" s="71"/>
      <c r="M44" s="71"/>
    </row>
    <row r="45" spans="1:13">
      <c r="A45" s="14" t="s">
        <v>103</v>
      </c>
      <c r="B45" s="45" t="s">
        <v>104</v>
      </c>
      <c r="C45" s="51" t="s">
        <v>98</v>
      </c>
      <c r="D45" s="4"/>
      <c r="E45" s="5"/>
      <c r="F45" s="35" t="s">
        <v>9</v>
      </c>
      <c r="G45" s="71">
        <v>2500</v>
      </c>
      <c r="H45" s="71" t="s">
        <v>105</v>
      </c>
      <c r="I45" s="71" t="s">
        <v>106</v>
      </c>
      <c r="J45" s="71"/>
      <c r="K45" s="71"/>
      <c r="L45" s="71"/>
      <c r="M45" s="71"/>
    </row>
    <row r="46" spans="1:13">
      <c r="A46" s="14" t="s">
        <v>107</v>
      </c>
      <c r="B46" s="46" t="s">
        <v>108</v>
      </c>
      <c r="C46" s="51" t="s">
        <v>98</v>
      </c>
      <c r="D46" s="4"/>
      <c r="E46" s="5"/>
      <c r="F46" s="35" t="s">
        <v>9</v>
      </c>
      <c r="G46" s="71">
        <v>400</v>
      </c>
      <c r="H46" s="71" t="s">
        <v>109</v>
      </c>
      <c r="I46" s="71"/>
      <c r="J46" s="71"/>
      <c r="K46" s="71"/>
      <c r="L46" s="71"/>
      <c r="M46" s="71"/>
    </row>
    <row r="47" spans="1:13">
      <c r="A47" s="14" t="s">
        <v>110</v>
      </c>
      <c r="B47" s="46" t="s">
        <v>111</v>
      </c>
      <c r="C47" s="45"/>
      <c r="D47" s="4"/>
      <c r="E47" s="5"/>
      <c r="F47" s="35">
        <v>200</v>
      </c>
      <c r="G47" s="71">
        <v>200</v>
      </c>
      <c r="H47" s="71" t="s">
        <v>112</v>
      </c>
      <c r="I47" s="71"/>
      <c r="J47" s="71"/>
      <c r="K47" s="71"/>
      <c r="L47" s="71"/>
      <c r="M47" s="71"/>
    </row>
    <row r="48" spans="1:13">
      <c r="A48" s="14" t="s">
        <v>113</v>
      </c>
      <c r="B48" s="46" t="s">
        <v>114</v>
      </c>
      <c r="C48" s="45" t="s">
        <v>115</v>
      </c>
      <c r="D48" s="4"/>
      <c r="E48" s="5"/>
      <c r="F48" s="35" t="s">
        <v>9</v>
      </c>
      <c r="G48" s="71">
        <v>0</v>
      </c>
      <c r="H48" s="71" t="s">
        <v>116</v>
      </c>
      <c r="I48" s="71"/>
      <c r="J48" s="71"/>
      <c r="K48" s="71"/>
      <c r="L48" s="71"/>
      <c r="M48" s="71"/>
    </row>
    <row r="49" spans="1:13">
      <c r="A49" s="14" t="s">
        <v>117</v>
      </c>
      <c r="B49" s="46" t="s">
        <v>114</v>
      </c>
      <c r="C49" s="45" t="s">
        <v>115</v>
      </c>
      <c r="D49" s="4"/>
      <c r="E49" s="5"/>
      <c r="F49" s="35" t="s">
        <v>9</v>
      </c>
      <c r="G49" s="71">
        <v>0</v>
      </c>
      <c r="H49" s="71" t="s">
        <v>118</v>
      </c>
      <c r="I49" s="71"/>
      <c r="J49" s="71"/>
      <c r="K49" s="71"/>
      <c r="L49" s="71"/>
      <c r="M49" s="71"/>
    </row>
    <row r="50" spans="1:13">
      <c r="A50" s="14" t="s">
        <v>119</v>
      </c>
      <c r="B50" s="46" t="s">
        <v>120</v>
      </c>
      <c r="C50" s="45" t="s">
        <v>115</v>
      </c>
      <c r="D50" s="4"/>
      <c r="E50" s="5"/>
      <c r="F50" s="35" t="s">
        <v>9</v>
      </c>
      <c r="G50" s="71">
        <v>0</v>
      </c>
      <c r="H50" s="71" t="s">
        <v>121</v>
      </c>
      <c r="I50" s="71"/>
      <c r="J50" s="71"/>
      <c r="K50" s="71"/>
      <c r="L50" s="71"/>
      <c r="M50" s="71"/>
    </row>
    <row r="51" spans="1:13">
      <c r="A51" s="29" t="s">
        <v>122</v>
      </c>
      <c r="B51" s="46" t="s">
        <v>120</v>
      </c>
      <c r="C51" s="45"/>
      <c r="D51" s="4"/>
      <c r="E51" s="5"/>
      <c r="F51" s="35" t="s">
        <v>9</v>
      </c>
      <c r="G51" s="71">
        <v>800</v>
      </c>
      <c r="H51" s="71" t="s">
        <v>123</v>
      </c>
      <c r="I51" s="71"/>
      <c r="J51" s="71"/>
      <c r="K51" s="71"/>
      <c r="L51" s="71"/>
      <c r="M51" s="71"/>
    </row>
    <row r="52" spans="1:13">
      <c r="A52" s="29" t="s">
        <v>124</v>
      </c>
      <c r="B52" s="46" t="s">
        <v>120</v>
      </c>
      <c r="C52" s="45" t="s">
        <v>115</v>
      </c>
      <c r="D52" s="4"/>
      <c r="E52" s="5"/>
      <c r="F52" s="35" t="s">
        <v>9</v>
      </c>
      <c r="G52" s="71">
        <v>0</v>
      </c>
      <c r="H52" s="71" t="s">
        <v>125</v>
      </c>
      <c r="I52" s="71"/>
      <c r="J52" s="71"/>
      <c r="K52" s="71"/>
      <c r="L52" s="71"/>
      <c r="M52" s="71"/>
    </row>
    <row r="53" spans="1:13">
      <c r="A53" s="29" t="s">
        <v>126</v>
      </c>
      <c r="B53" s="46" t="s">
        <v>127</v>
      </c>
      <c r="D53" s="4"/>
      <c r="E53" s="5"/>
      <c r="F53" s="35">
        <v>350</v>
      </c>
      <c r="G53" s="71">
        <v>350</v>
      </c>
      <c r="H53" s="71"/>
      <c r="I53" s="71"/>
      <c r="J53" s="71"/>
      <c r="K53" s="71"/>
      <c r="L53" s="71"/>
      <c r="M53" s="71"/>
    </row>
    <row r="54" spans="1:13">
      <c r="A54" s="29" t="s">
        <v>128</v>
      </c>
      <c r="B54" s="46" t="s">
        <v>64</v>
      </c>
      <c r="C54" s="45"/>
      <c r="D54" s="4">
        <v>1</v>
      </c>
      <c r="E54" s="5">
        <v>1000</v>
      </c>
      <c r="F54" s="35">
        <f>D54*E54</f>
        <v>1000</v>
      </c>
      <c r="G54" s="71">
        <v>1000</v>
      </c>
      <c r="H54" s="71"/>
      <c r="I54" s="71"/>
      <c r="J54" s="71"/>
      <c r="K54" s="71"/>
      <c r="L54" s="71"/>
      <c r="M54" s="71"/>
    </row>
    <row r="55" spans="1:13">
      <c r="A55" s="29" t="s">
        <v>89</v>
      </c>
      <c r="B55" s="46" t="s">
        <v>129</v>
      </c>
      <c r="C55" s="45"/>
      <c r="D55" s="4">
        <v>1</v>
      </c>
      <c r="E55" s="5">
        <v>80</v>
      </c>
      <c r="F55" s="35">
        <v>80</v>
      </c>
      <c r="G55" s="71">
        <v>80</v>
      </c>
      <c r="H55" s="71"/>
      <c r="I55" s="71"/>
      <c r="J55" s="71"/>
      <c r="K55" s="71"/>
      <c r="L55" s="71"/>
      <c r="M55" s="71"/>
    </row>
    <row r="56" spans="1:13">
      <c r="A56" s="29" t="s">
        <v>130</v>
      </c>
      <c r="B56" s="46" t="s">
        <v>129</v>
      </c>
      <c r="D56" s="4">
        <v>1</v>
      </c>
      <c r="E56" s="5">
        <v>65</v>
      </c>
      <c r="F56" s="35">
        <v>65</v>
      </c>
      <c r="G56" s="71">
        <v>65</v>
      </c>
      <c r="H56" s="71"/>
      <c r="I56" s="71"/>
      <c r="J56" s="71"/>
      <c r="K56" s="71"/>
      <c r="L56" s="71"/>
      <c r="M56" s="71"/>
    </row>
    <row r="57" spans="1:13" s="61" customFormat="1" ht="31.5">
      <c r="A57" s="63" t="s">
        <v>131</v>
      </c>
      <c r="B57" s="64" t="s">
        <v>132</v>
      </c>
      <c r="C57" s="57"/>
      <c r="D57" s="58"/>
      <c r="E57" s="59"/>
      <c r="F57" s="60">
        <v>800</v>
      </c>
      <c r="G57" s="72">
        <v>800</v>
      </c>
      <c r="H57" s="72"/>
      <c r="I57" s="72"/>
      <c r="J57" s="72"/>
      <c r="K57" s="72"/>
      <c r="L57" s="72"/>
      <c r="M57" s="72"/>
    </row>
    <row r="58" spans="1:13" s="61" customFormat="1" ht="31.5">
      <c r="A58" s="63" t="s">
        <v>131</v>
      </c>
      <c r="B58" s="64" t="s">
        <v>133</v>
      </c>
      <c r="C58" s="57"/>
      <c r="D58" s="58">
        <v>2</v>
      </c>
      <c r="E58" s="59">
        <v>160</v>
      </c>
      <c r="F58" s="60">
        <f>D58*E58</f>
        <v>320</v>
      </c>
      <c r="G58" s="72">
        <v>320</v>
      </c>
      <c r="H58" s="72"/>
      <c r="I58" s="72"/>
      <c r="J58" s="72"/>
      <c r="K58" s="72"/>
      <c r="L58" s="72"/>
      <c r="M58" s="72"/>
    </row>
    <row r="59" spans="1:13">
      <c r="A59" s="29" t="s">
        <v>134</v>
      </c>
      <c r="B59" s="46" t="s">
        <v>135</v>
      </c>
      <c r="D59" s="4"/>
      <c r="E59" s="5"/>
      <c r="F59" s="35">
        <v>700</v>
      </c>
      <c r="G59" s="71">
        <v>700</v>
      </c>
      <c r="H59" s="71"/>
      <c r="I59" s="71" t="s">
        <v>136</v>
      </c>
      <c r="J59" s="71"/>
      <c r="K59" s="71"/>
      <c r="L59" s="71"/>
      <c r="M59" s="71"/>
    </row>
    <row r="60" spans="1:13">
      <c r="A60" s="28" t="s">
        <v>79</v>
      </c>
      <c r="B60" s="55"/>
      <c r="C60" s="48"/>
      <c r="D60" s="6"/>
      <c r="E60" s="7"/>
      <c r="F60" s="36">
        <f>SUM(F42:F59)</f>
        <v>3515</v>
      </c>
      <c r="G60" s="74">
        <f>SUM(G43:G59)</f>
        <v>7215</v>
      </c>
      <c r="H60" s="71"/>
      <c r="I60" s="71"/>
      <c r="J60" s="71"/>
      <c r="K60" s="71"/>
      <c r="L60" s="71"/>
      <c r="M60" s="71"/>
    </row>
    <row r="61" spans="1:13">
      <c r="A61" s="11" t="s">
        <v>137</v>
      </c>
      <c r="B61" s="45"/>
      <c r="C61" s="45"/>
      <c r="D61" s="4"/>
      <c r="E61" s="5"/>
      <c r="F61" s="35"/>
      <c r="G61" s="71"/>
      <c r="H61" s="71"/>
      <c r="I61" s="71"/>
      <c r="J61" s="71"/>
      <c r="K61" s="71"/>
      <c r="L61" s="71"/>
      <c r="M61" s="71"/>
    </row>
    <row r="62" spans="1:13">
      <c r="A62" s="14" t="s">
        <v>138</v>
      </c>
      <c r="B62" s="45" t="s">
        <v>7</v>
      </c>
      <c r="C62" s="45"/>
      <c r="D62" s="4"/>
      <c r="E62" s="5"/>
      <c r="F62" s="39" t="s">
        <v>9</v>
      </c>
      <c r="G62" s="71">
        <v>6000</v>
      </c>
      <c r="H62" s="71" t="s">
        <v>139</v>
      </c>
      <c r="I62" s="71" t="s">
        <v>140</v>
      </c>
      <c r="J62" s="71"/>
      <c r="K62" s="71"/>
      <c r="L62" s="71"/>
      <c r="M62" s="71"/>
    </row>
    <row r="63" spans="1:13">
      <c r="A63" s="14" t="s">
        <v>141</v>
      </c>
      <c r="B63" s="45" t="s">
        <v>142</v>
      </c>
      <c r="C63" s="45"/>
      <c r="D63" s="4"/>
      <c r="E63" s="5"/>
      <c r="F63" s="35">
        <v>1000</v>
      </c>
      <c r="G63" s="71">
        <v>1000</v>
      </c>
      <c r="H63" s="71"/>
      <c r="I63" s="71"/>
      <c r="J63" s="71"/>
      <c r="K63" s="71"/>
      <c r="L63" s="71"/>
      <c r="M63" s="71"/>
    </row>
    <row r="64" spans="1:13">
      <c r="A64" s="14" t="s">
        <v>143</v>
      </c>
      <c r="B64" s="45" t="s">
        <v>142</v>
      </c>
      <c r="C64" s="45"/>
      <c r="D64" s="4"/>
      <c r="E64" s="5"/>
      <c r="F64" s="35">
        <v>1000</v>
      </c>
      <c r="G64" s="71">
        <v>1000</v>
      </c>
      <c r="H64" s="71" t="s">
        <v>144</v>
      </c>
      <c r="I64" s="71"/>
      <c r="J64" s="71"/>
      <c r="K64" s="71"/>
      <c r="L64" s="71"/>
      <c r="M64" s="71"/>
    </row>
    <row r="65" spans="1:13">
      <c r="A65" s="14" t="s">
        <v>145</v>
      </c>
      <c r="B65" s="45"/>
      <c r="C65" s="45"/>
      <c r="D65" s="4"/>
      <c r="E65" s="5"/>
      <c r="F65" s="35">
        <v>1500</v>
      </c>
      <c r="G65" s="71">
        <v>1500</v>
      </c>
      <c r="H65" s="71" t="s">
        <v>144</v>
      </c>
      <c r="I65" s="71"/>
      <c r="J65" s="71"/>
      <c r="K65" s="71"/>
      <c r="L65" s="71"/>
      <c r="M65" s="71"/>
    </row>
    <row r="66" spans="1:13">
      <c r="A66" s="14" t="s">
        <v>146</v>
      </c>
      <c r="B66" s="45"/>
      <c r="C66" s="45"/>
      <c r="D66" s="4"/>
      <c r="E66" s="5"/>
      <c r="F66" s="35">
        <v>850</v>
      </c>
      <c r="G66" s="71">
        <v>850</v>
      </c>
      <c r="H66" s="71" t="s">
        <v>144</v>
      </c>
      <c r="I66" s="71"/>
      <c r="J66" s="71"/>
      <c r="K66" s="71"/>
      <c r="L66" s="71"/>
      <c r="M66" s="71"/>
    </row>
    <row r="67" spans="1:13">
      <c r="A67" s="14" t="s">
        <v>147</v>
      </c>
      <c r="B67" s="45"/>
      <c r="C67" s="45"/>
      <c r="D67" s="4"/>
      <c r="E67" s="5"/>
      <c r="F67" s="35">
        <v>850</v>
      </c>
      <c r="G67" s="71">
        <v>850</v>
      </c>
      <c r="H67" s="71" t="s">
        <v>144</v>
      </c>
      <c r="I67" s="71"/>
      <c r="J67" s="71"/>
      <c r="K67" s="71"/>
      <c r="L67" s="71"/>
      <c r="M67" s="71"/>
    </row>
    <row r="68" spans="1:13">
      <c r="A68" s="14" t="s">
        <v>148</v>
      </c>
      <c r="B68" s="45"/>
      <c r="C68" s="45"/>
      <c r="D68" s="4"/>
      <c r="E68" s="5"/>
      <c r="F68" s="35">
        <v>350</v>
      </c>
      <c r="G68" s="71">
        <v>350</v>
      </c>
      <c r="H68" s="71" t="s">
        <v>144</v>
      </c>
      <c r="I68" s="71"/>
      <c r="J68" s="71"/>
      <c r="K68" s="71"/>
      <c r="L68" s="71"/>
      <c r="M68" s="71"/>
    </row>
    <row r="69" spans="1:13" s="31" customFormat="1">
      <c r="A69" s="30" t="s">
        <v>149</v>
      </c>
      <c r="B69" s="54" t="s">
        <v>64</v>
      </c>
      <c r="C69" s="49"/>
      <c r="D69" s="24"/>
      <c r="E69" s="25"/>
      <c r="F69" s="37">
        <v>500</v>
      </c>
      <c r="G69" s="71">
        <v>500</v>
      </c>
      <c r="H69" s="71"/>
      <c r="I69" s="71"/>
      <c r="J69" s="71"/>
      <c r="K69" s="71"/>
      <c r="L69" s="71"/>
      <c r="M69" s="71"/>
    </row>
    <row r="70" spans="1:13" s="31" customFormat="1">
      <c r="A70" s="14" t="s">
        <v>150</v>
      </c>
      <c r="B70" s="45" t="s">
        <v>64</v>
      </c>
      <c r="C70" s="45"/>
      <c r="D70" s="4"/>
      <c r="E70" s="5"/>
      <c r="F70" s="35">
        <v>800</v>
      </c>
      <c r="G70" s="71">
        <v>800</v>
      </c>
      <c r="H70" s="71"/>
      <c r="I70" s="71"/>
      <c r="J70" s="71"/>
      <c r="K70" s="71"/>
      <c r="L70" s="71"/>
      <c r="M70" s="71"/>
    </row>
    <row r="71" spans="1:13">
      <c r="A71" s="14" t="s">
        <v>151</v>
      </c>
      <c r="B71" s="45" t="s">
        <v>120</v>
      </c>
      <c r="C71" s="45" t="s">
        <v>152</v>
      </c>
      <c r="D71" s="4"/>
      <c r="E71" s="5"/>
      <c r="F71" s="35">
        <v>2000</v>
      </c>
      <c r="G71" s="71">
        <v>2000</v>
      </c>
      <c r="H71" s="71"/>
      <c r="I71" s="71"/>
      <c r="J71" s="71"/>
      <c r="K71" s="71"/>
      <c r="L71" s="71"/>
      <c r="M71" s="71"/>
    </row>
    <row r="72" spans="1:13">
      <c r="A72" s="14" t="s">
        <v>153</v>
      </c>
      <c r="B72" s="45" t="s">
        <v>120</v>
      </c>
      <c r="C72" s="45" t="s">
        <v>154</v>
      </c>
      <c r="D72" s="4"/>
      <c r="E72" s="5"/>
      <c r="F72" s="35">
        <v>900</v>
      </c>
      <c r="G72" s="71">
        <v>900</v>
      </c>
      <c r="H72" s="71"/>
      <c r="I72" s="71"/>
      <c r="J72" s="71"/>
      <c r="K72" s="71"/>
      <c r="L72" s="71"/>
      <c r="M72" s="71"/>
    </row>
    <row r="73" spans="1:13">
      <c r="A73" s="14" t="s">
        <v>155</v>
      </c>
      <c r="B73" s="45" t="s">
        <v>120</v>
      </c>
      <c r="C73" s="45" t="s">
        <v>154</v>
      </c>
      <c r="D73" s="4"/>
      <c r="E73" s="5"/>
      <c r="F73" s="35">
        <v>600</v>
      </c>
      <c r="G73" s="71">
        <v>600</v>
      </c>
      <c r="H73" s="71"/>
      <c r="I73" s="71"/>
      <c r="J73" s="71"/>
      <c r="K73" s="71"/>
      <c r="L73" s="71"/>
      <c r="M73" s="71"/>
    </row>
    <row r="74" spans="1:13">
      <c r="A74" s="14" t="s">
        <v>156</v>
      </c>
      <c r="B74" s="45" t="s">
        <v>157</v>
      </c>
      <c r="C74" s="45"/>
      <c r="D74" s="4">
        <v>16</v>
      </c>
      <c r="E74" s="5">
        <v>80</v>
      </c>
      <c r="F74" s="35">
        <f>E74*D74</f>
        <v>1280</v>
      </c>
      <c r="G74" s="71">
        <v>1280</v>
      </c>
      <c r="H74" s="71"/>
      <c r="I74" s="71"/>
      <c r="J74" s="71"/>
      <c r="K74" s="71"/>
      <c r="L74" s="71"/>
      <c r="M74" s="71"/>
    </row>
    <row r="75" spans="1:13">
      <c r="A75" s="14" t="s">
        <v>158</v>
      </c>
      <c r="B75" s="45" t="s">
        <v>159</v>
      </c>
      <c r="C75" s="45" t="s">
        <v>160</v>
      </c>
      <c r="D75" s="4">
        <v>16</v>
      </c>
      <c r="E75" s="5">
        <v>65</v>
      </c>
      <c r="F75" s="35">
        <f>E75*D75</f>
        <v>1040</v>
      </c>
      <c r="G75" s="71">
        <v>1040</v>
      </c>
      <c r="H75" s="71"/>
      <c r="I75" s="71"/>
      <c r="J75" s="71"/>
      <c r="K75" s="71"/>
      <c r="L75" s="71"/>
      <c r="M75" s="71"/>
    </row>
    <row r="76" spans="1:13">
      <c r="A76" s="14" t="s">
        <v>72</v>
      </c>
      <c r="B76" s="45"/>
      <c r="C76" s="45"/>
      <c r="D76" s="4"/>
      <c r="E76" s="5"/>
      <c r="F76" s="35">
        <v>1000</v>
      </c>
      <c r="G76" s="71">
        <v>1000</v>
      </c>
      <c r="H76" s="71"/>
      <c r="I76" s="71"/>
      <c r="J76" s="71"/>
      <c r="K76" s="71"/>
      <c r="L76" s="71"/>
      <c r="M76" s="71"/>
    </row>
    <row r="77" spans="1:13">
      <c r="A77" s="15" t="s">
        <v>161</v>
      </c>
      <c r="B77" s="52"/>
      <c r="C77" s="52"/>
      <c r="D77" s="2"/>
      <c r="E77" s="3"/>
      <c r="F77" s="40">
        <v>250</v>
      </c>
      <c r="G77" s="71">
        <v>250</v>
      </c>
      <c r="H77" s="71"/>
      <c r="I77" s="71"/>
      <c r="J77" s="71"/>
      <c r="K77" s="71"/>
      <c r="L77" s="71"/>
      <c r="M77" s="71"/>
    </row>
    <row r="78" spans="1:13">
      <c r="A78" s="16" t="s">
        <v>79</v>
      </c>
      <c r="B78" s="48"/>
      <c r="C78" s="48"/>
      <c r="D78" s="6"/>
      <c r="E78" s="7"/>
      <c r="F78" s="36">
        <f>SUM(F42:F77)</f>
        <v>20950</v>
      </c>
      <c r="G78" s="74">
        <f>SUM(G63:G77)</f>
        <v>13920</v>
      </c>
      <c r="H78" s="71" t="s">
        <v>162</v>
      </c>
      <c r="I78" s="71"/>
      <c r="J78" s="71" t="s">
        <v>163</v>
      </c>
      <c r="K78" s="71"/>
      <c r="L78" s="71"/>
      <c r="M78" s="71"/>
    </row>
    <row r="79" spans="1:13">
      <c r="A79" s="20"/>
      <c r="B79" s="43"/>
      <c r="C79" s="43"/>
      <c r="D79" s="21"/>
      <c r="E79" s="22"/>
      <c r="F79" s="33"/>
      <c r="G79" s="71"/>
      <c r="H79" s="71"/>
      <c r="I79" s="71"/>
      <c r="J79" s="71"/>
      <c r="K79" s="71"/>
      <c r="L79" s="71"/>
      <c r="M79" s="71"/>
    </row>
    <row r="80" spans="1:13">
      <c r="A80" s="11" t="s">
        <v>164</v>
      </c>
      <c r="B80" s="44"/>
      <c r="C80" s="44"/>
      <c r="D80" s="12"/>
      <c r="E80" s="13"/>
      <c r="F80" s="34">
        <f>SUM(F78+F29+F39+F60)</f>
        <v>106140</v>
      </c>
      <c r="G80" s="74">
        <f>SUM(G78,G60,G39,G29)</f>
        <v>80595</v>
      </c>
      <c r="H80" s="71"/>
      <c r="I80" s="71"/>
      <c r="J80" s="71"/>
      <c r="K80" s="71"/>
      <c r="L80" s="71"/>
      <c r="M80" s="71"/>
    </row>
    <row r="81" spans="1:13">
      <c r="A81" s="14" t="s">
        <v>165</v>
      </c>
      <c r="B81" s="45"/>
      <c r="C81" s="45"/>
      <c r="D81" s="4"/>
      <c r="E81" s="5"/>
      <c r="F81" s="35">
        <v>10000</v>
      </c>
      <c r="G81" s="71">
        <v>10000</v>
      </c>
      <c r="H81" s="71"/>
      <c r="I81" s="71"/>
      <c r="J81" s="71"/>
      <c r="K81" s="71"/>
      <c r="L81" s="71"/>
      <c r="M81" s="71"/>
    </row>
    <row r="82" spans="1:13">
      <c r="A82" s="15" t="s">
        <v>166</v>
      </c>
      <c r="B82" s="52" t="s">
        <v>167</v>
      </c>
      <c r="C82" s="52"/>
      <c r="D82" s="2"/>
      <c r="E82" s="3"/>
      <c r="F82" s="40">
        <v>0</v>
      </c>
      <c r="G82" s="71"/>
      <c r="H82" s="71"/>
      <c r="I82" s="71"/>
      <c r="J82" s="71"/>
      <c r="K82" s="71"/>
      <c r="L82" s="71"/>
      <c r="M82" s="71"/>
    </row>
    <row r="83" spans="1:13">
      <c r="A83" s="16" t="s">
        <v>3</v>
      </c>
      <c r="B83" s="48"/>
      <c r="C83" s="48"/>
      <c r="D83" s="6"/>
      <c r="E83" s="7"/>
      <c r="F83" s="36">
        <f>SUM(F80:F82)</f>
        <v>116140</v>
      </c>
      <c r="G83" s="74">
        <v>90595</v>
      </c>
      <c r="H83" s="71"/>
      <c r="I83" s="71"/>
      <c r="J83" s="71"/>
      <c r="K83" s="71"/>
      <c r="L83" s="71"/>
      <c r="M83" s="71"/>
    </row>
    <row r="84" spans="1:13">
      <c r="A84" s="17"/>
      <c r="B84" s="50"/>
      <c r="C84" s="50"/>
      <c r="D84" s="18"/>
      <c r="E84" s="19"/>
      <c r="F84" s="38"/>
      <c r="G84" s="71"/>
      <c r="H84" s="71"/>
      <c r="I84" s="71"/>
      <c r="J84" s="71"/>
      <c r="K84" s="71"/>
      <c r="L84" s="71"/>
      <c r="M84" s="71"/>
    </row>
    <row r="86" spans="1:13">
      <c r="B86"/>
      <c r="C86"/>
    </row>
    <row r="87" spans="1:13">
      <c r="B87"/>
      <c r="C87"/>
    </row>
    <row r="88" spans="1:13">
      <c r="B88"/>
      <c r="C88"/>
    </row>
    <row r="89" spans="1:13">
      <c r="B89"/>
      <c r="C89"/>
    </row>
    <row r="90" spans="1:13">
      <c r="B90"/>
      <c r="C90"/>
    </row>
    <row r="91" spans="1:13">
      <c r="A91" s="31"/>
      <c r="B91" s="31"/>
      <c r="C91"/>
    </row>
    <row r="92" spans="1:13">
      <c r="A92" s="31"/>
      <c r="B92" s="31"/>
      <c r="C92"/>
    </row>
    <row r="93" spans="1:13">
      <c r="A93" s="31"/>
      <c r="B93" s="31"/>
      <c r="C93"/>
    </row>
    <row r="94" spans="1:13">
      <c r="A94" s="31"/>
      <c r="B94" s="31"/>
      <c r="C94"/>
    </row>
    <row r="95" spans="1:13">
      <c r="A95" s="31"/>
      <c r="B95" s="31"/>
      <c r="C95"/>
    </row>
    <row r="96" spans="1:13">
      <c r="B96"/>
      <c r="C96"/>
    </row>
  </sheetData>
  <pageMargins left="0.74803149606299213" right="0.74803149606299213" top="0.98425196850393704" bottom="0.98425196850393704" header="0.51181102362204722" footer="0.51181102362204722"/>
  <pageSetup paperSize="8" scale="4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ADFB218-A573-4462-BEBB-4E6FD631DFBE}"/>
</file>

<file path=customXml/itemProps2.xml><?xml version="1.0" encoding="utf-8"?>
<ds:datastoreItem xmlns:ds="http://schemas.openxmlformats.org/officeDocument/2006/customXml" ds:itemID="{57F47AAE-A063-4E15-A0D1-FCB1DDC5509B}"/>
</file>

<file path=customXml/itemProps3.xml><?xml version="1.0" encoding="utf-8"?>
<ds:datastoreItem xmlns:ds="http://schemas.openxmlformats.org/officeDocument/2006/customXml" ds:itemID="{6D13563F-6C80-409D-83B0-DFCB25E06A2B}"/>
</file>

<file path=customXml/itemProps4.xml><?xml version="1.0" encoding="utf-8"?>
<ds:datastoreItem xmlns:ds="http://schemas.openxmlformats.org/officeDocument/2006/customXml" ds:itemID="{748A5506-C53E-40D9-8242-2D7E1611B8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Barnes</dc:creator>
  <cp:keywords/>
  <dc:description/>
  <cp:lastModifiedBy>Cian Smyth</cp:lastModifiedBy>
  <cp:revision/>
  <dcterms:created xsi:type="dcterms:W3CDTF">2016-09-28T12:08:41Z</dcterms:created>
  <dcterms:modified xsi:type="dcterms:W3CDTF">2017-01-11T17:32:04Z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pySource">
    <vt:lpwstr>https://hull2017-my.sharepoint.com/personal/cian_smyth_hull2017_co_uk/Documents/Duckie Budget v.1 20161209.xls</vt:lpwstr>
  </property>
  <property fmtid="{D5CDD505-2E9C-101B-9397-08002B2CF9AE}" pid="3" name="Order">
    <vt:lpwstr>27700.0000000000</vt:lpwstr>
  </property>
  <property fmtid="{D5CDD505-2E9C-101B-9397-08002B2CF9AE}" pid="4" name="ContentTypeId">
    <vt:lpwstr>0x010100F8C42307EFC073438B4FFFF77ECBCF68</vt:lpwstr>
  </property>
</Properties>
</file>